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59AE43E-6DC0-4538-8721-432876C40344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O3" i="3"/>
  <c r="M4" i="3"/>
  <c r="C4" i="3" s="1"/>
  <c r="B4" i="3" s="1"/>
  <c r="O2" i="3"/>
  <c r="O4" i="3" l="1"/>
  <c r="M5" i="3"/>
  <c r="M6" i="3" l="1"/>
  <c r="O5" i="3"/>
  <c r="C5" i="3"/>
  <c r="B5" i="3" s="1"/>
  <c r="M7" i="3" l="1"/>
  <c r="C7" i="3" s="1"/>
  <c r="B7" i="3" s="1"/>
  <c r="O6" i="3"/>
  <c r="C6" i="3"/>
  <c r="B6" i="3" s="1"/>
  <c r="M8" i="3" l="1"/>
  <c r="O7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M9" i="3" l="1"/>
  <c r="C8" i="3"/>
  <c r="B8" i="3" s="1"/>
  <c r="O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M10" i="3" l="1"/>
  <c r="C10" i="3" s="1"/>
  <c r="B10" i="3" s="1"/>
  <c r="C9" i="3"/>
  <c r="B9" i="3" s="1"/>
  <c r="O9" i="3"/>
  <c r="AB3" i="3"/>
  <c r="AC20" i="3"/>
  <c r="AC19" i="3"/>
  <c r="AC4" i="3"/>
  <c r="AC3" i="3"/>
  <c r="AC2" i="3"/>
  <c r="AA2" i="3" s="1"/>
  <c r="M11" i="3" l="1"/>
  <c r="C11" i="3" s="1"/>
  <c r="B11" i="3" s="1"/>
  <c r="O10" i="3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B2" i="3"/>
  <c r="Z2" i="3" s="1"/>
  <c r="Y2" i="3"/>
  <c r="Y3" i="3" s="1"/>
  <c r="Y4" i="3" s="1"/>
  <c r="X2" i="3"/>
  <c r="X3" i="3" s="1"/>
  <c r="X4" i="3" s="1"/>
  <c r="Y5" i="3" l="1"/>
  <c r="M12" i="3"/>
  <c r="O11" i="3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Z3" i="3"/>
  <c r="AA19" i="3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X31" i="3" l="1"/>
  <c r="X32" i="3" s="1"/>
  <c r="Y6" i="3"/>
  <c r="M13" i="3"/>
  <c r="C13" i="3" s="1"/>
  <c r="B13" i="3" s="1"/>
  <c r="O12" i="3"/>
  <c r="C12" i="3"/>
  <c r="B12" i="3" s="1"/>
  <c r="AE5" i="3"/>
  <c r="AB4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X33" i="3" l="1"/>
  <c r="Y7" i="3"/>
  <c r="M14" i="3"/>
  <c r="O13" i="3"/>
  <c r="AB19" i="3"/>
  <c r="Z19" i="3" s="1"/>
  <c r="X34" i="3" l="1"/>
  <c r="Y8" i="3"/>
  <c r="M15" i="3"/>
  <c r="C14" i="3"/>
  <c r="B14" i="3" s="1"/>
  <c r="O14" i="3"/>
  <c r="AB20" i="3"/>
  <c r="Z20" i="3" s="1"/>
  <c r="X35" i="3" l="1"/>
  <c r="Y9" i="3"/>
  <c r="M16" i="3"/>
  <c r="C16" i="3" s="1"/>
  <c r="B16" i="3" s="1"/>
  <c r="C15" i="3"/>
  <c r="B15" i="3" s="1"/>
  <c r="O15" i="3"/>
  <c r="AB21" i="3"/>
  <c r="Z21" i="3" s="1"/>
  <c r="X36" i="3" l="1"/>
  <c r="Y10" i="3"/>
  <c r="M17" i="3"/>
  <c r="O16" i="3"/>
  <c r="AB22" i="3"/>
  <c r="Z22" i="3" s="1"/>
  <c r="X37" i="3" l="1"/>
  <c r="Y11" i="3"/>
  <c r="M18" i="3"/>
  <c r="O17" i="3"/>
  <c r="C17" i="3"/>
  <c r="B17" i="3" s="1"/>
  <c r="AB23" i="3"/>
  <c r="Z23" i="3" s="1"/>
  <c r="X38" i="3" l="1"/>
  <c r="Y12" i="3"/>
  <c r="M19" i="3"/>
  <c r="C19" i="3" s="1"/>
  <c r="B19" i="3" s="1"/>
  <c r="O18" i="3"/>
  <c r="C18" i="3"/>
  <c r="B18" i="3" s="1"/>
  <c r="AB24" i="3"/>
  <c r="Z24" i="3" s="1"/>
  <c r="X39" i="3" l="1"/>
  <c r="Y13" i="3"/>
  <c r="M20" i="3"/>
  <c r="O19" i="3"/>
  <c r="AB25" i="3"/>
  <c r="Z25" i="3" s="1"/>
  <c r="X40" i="3" l="1"/>
  <c r="Y14" i="3"/>
  <c r="M21" i="3"/>
  <c r="C20" i="3"/>
  <c r="B20" i="3" s="1"/>
  <c r="O20" i="3"/>
  <c r="AB26" i="3"/>
  <c r="Z26" i="3" s="1"/>
  <c r="X41" i="3" l="1"/>
  <c r="Y15" i="3"/>
  <c r="M22" i="3"/>
  <c r="C21" i="3"/>
  <c r="B21" i="3" s="1"/>
  <c r="O21" i="3"/>
  <c r="AB27" i="3"/>
  <c r="Z27" i="3" s="1"/>
  <c r="X42" i="3" l="1"/>
  <c r="Y16" i="3"/>
  <c r="M23" i="3"/>
  <c r="O22" i="3"/>
  <c r="C22" i="3"/>
  <c r="B22" i="3" s="1"/>
  <c r="AB28" i="3"/>
  <c r="Z28" i="3" s="1"/>
  <c r="X43" i="3" l="1"/>
  <c r="Y17" i="3"/>
  <c r="M24" i="3"/>
  <c r="O23" i="3"/>
  <c r="C23" i="3"/>
  <c r="B23" i="3" s="1"/>
  <c r="AB29" i="3"/>
  <c r="Z29" i="3" s="1"/>
  <c r="X44" i="3" l="1"/>
  <c r="Y18" i="3"/>
  <c r="M25" i="3"/>
  <c r="O24" i="3"/>
  <c r="C24" i="3"/>
  <c r="B24" i="3" s="1"/>
  <c r="Q31" i="3"/>
  <c r="AB30" i="3"/>
  <c r="Z30" i="3" s="1"/>
  <c r="X45" i="3" l="1"/>
  <c r="Y19" i="3"/>
  <c r="M26" i="3"/>
  <c r="C25" i="3"/>
  <c r="B25" i="3" s="1"/>
  <c r="O25" i="3"/>
  <c r="AB31" i="3"/>
  <c r="Z31" i="3" s="1"/>
  <c r="X46" i="3" l="1"/>
  <c r="Y20" i="3"/>
  <c r="M27" i="3"/>
  <c r="C26" i="3"/>
  <c r="B26" i="3" s="1"/>
  <c r="O26" i="3"/>
  <c r="AB32" i="3"/>
  <c r="Z32" i="3" s="1"/>
  <c r="X47" i="3" l="1"/>
  <c r="Y21" i="3"/>
  <c r="M28" i="3"/>
  <c r="C27" i="3"/>
  <c r="B27" i="3" s="1"/>
  <c r="O27" i="3"/>
  <c r="AB33" i="3"/>
  <c r="Z33" i="3" s="1"/>
  <c r="X48" i="3" l="1"/>
  <c r="Y22" i="3"/>
  <c r="M29" i="3"/>
  <c r="O28" i="3"/>
  <c r="C28" i="3"/>
  <c r="B28" i="3" s="1"/>
  <c r="AB34" i="3"/>
  <c r="Z34" i="3" s="1"/>
  <c r="X49" i="3" l="1"/>
  <c r="Y23" i="3"/>
  <c r="M30" i="3"/>
  <c r="O29" i="3"/>
  <c r="C29" i="3"/>
  <c r="B29" i="3" s="1"/>
  <c r="AB35" i="3"/>
  <c r="Z35" i="3" s="1"/>
  <c r="X50" i="3" l="1"/>
  <c r="Y24" i="3"/>
  <c r="M31" i="3"/>
  <c r="O30" i="3"/>
  <c r="C30" i="3"/>
  <c r="B30" i="3" s="1"/>
  <c r="AB36" i="3"/>
  <c r="Z36" i="3" s="1"/>
  <c r="X51" i="3" l="1"/>
  <c r="Y25" i="3"/>
  <c r="M32" i="3"/>
  <c r="C31" i="3"/>
  <c r="B31" i="3" s="1"/>
  <c r="O31" i="3"/>
  <c r="AB37" i="3"/>
  <c r="Z37" i="3" s="1"/>
  <c r="X52" i="3" l="1"/>
  <c r="Y26" i="3"/>
  <c r="M33" i="3"/>
  <c r="C32" i="3"/>
  <c r="B32" i="3" s="1"/>
  <c r="O32" i="3"/>
  <c r="AB38" i="3"/>
  <c r="Z38" i="3" s="1"/>
  <c r="X53" i="3" l="1"/>
  <c r="Y27" i="3"/>
  <c r="M34" i="3"/>
  <c r="C33" i="3"/>
  <c r="B33" i="3" s="1"/>
  <c r="O33" i="3"/>
  <c r="AB39" i="3"/>
  <c r="Z39" i="3" s="1"/>
  <c r="X54" i="3" l="1"/>
  <c r="Y28" i="3"/>
  <c r="M35" i="3"/>
  <c r="O34" i="3"/>
  <c r="C34" i="3"/>
  <c r="B34" i="3" s="1"/>
  <c r="AB40" i="3"/>
  <c r="Z40" i="3" s="1"/>
  <c r="X55" i="3" l="1"/>
  <c r="Y29" i="3"/>
  <c r="M36" i="3"/>
  <c r="O35" i="3"/>
  <c r="C35" i="3"/>
  <c r="B35" i="3" s="1"/>
  <c r="AB41" i="3"/>
  <c r="Z41" i="3" s="1"/>
  <c r="X56" i="3" l="1"/>
  <c r="Y30" i="3"/>
  <c r="M37" i="3"/>
  <c r="O36" i="3"/>
  <c r="C36" i="3"/>
  <c r="B36" i="3" s="1"/>
  <c r="AB42" i="3"/>
  <c r="Z42" i="3" s="1"/>
  <c r="X57" i="3" l="1"/>
  <c r="Y31" i="3"/>
  <c r="M38" i="3"/>
  <c r="C37" i="3"/>
  <c r="B37" i="3" s="1"/>
  <c r="O37" i="3"/>
  <c r="AB43" i="3"/>
  <c r="Z43" i="3" s="1"/>
  <c r="X58" i="3" l="1"/>
  <c r="Y32" i="3"/>
  <c r="M39" i="3"/>
  <c r="C38" i="3"/>
  <c r="B38" i="3" s="1"/>
  <c r="O38" i="3"/>
  <c r="AB44" i="3"/>
  <c r="Z44" i="3" s="1"/>
  <c r="X59" i="3" l="1"/>
  <c r="Y33" i="3"/>
  <c r="M40" i="3"/>
  <c r="C39" i="3"/>
  <c r="B39" i="3" s="1"/>
  <c r="O39" i="3"/>
  <c r="AB45" i="3"/>
  <c r="Z45" i="3" s="1"/>
  <c r="X60" i="3" l="1"/>
  <c r="Y34" i="3"/>
  <c r="M41" i="3"/>
  <c r="O40" i="3"/>
  <c r="C40" i="3"/>
  <c r="B40" i="3" s="1"/>
  <c r="AB46" i="3"/>
  <c r="Z46" i="3" s="1"/>
  <c r="X61" i="3" l="1"/>
  <c r="Y35" i="3"/>
  <c r="M42" i="3"/>
  <c r="O41" i="3"/>
  <c r="C41" i="3"/>
  <c r="B41" i="3" s="1"/>
  <c r="AB47" i="3"/>
  <c r="Z47" i="3" s="1"/>
  <c r="X62" i="3" l="1"/>
  <c r="Y36" i="3"/>
  <c r="M43" i="3"/>
  <c r="O42" i="3"/>
  <c r="C42" i="3"/>
  <c r="B42" i="3" s="1"/>
  <c r="AB48" i="3"/>
  <c r="Z48" i="3" s="1"/>
  <c r="X63" i="3" l="1"/>
  <c r="Y37" i="3"/>
  <c r="M44" i="3"/>
  <c r="C43" i="3"/>
  <c r="B43" i="3" s="1"/>
  <c r="O43" i="3"/>
  <c r="AB49" i="3"/>
  <c r="Z49" i="3" s="1"/>
  <c r="X64" i="3" l="1"/>
  <c r="Y38" i="3"/>
  <c r="M45" i="3"/>
  <c r="C44" i="3"/>
  <c r="B44" i="3" s="1"/>
  <c r="O44" i="3"/>
  <c r="AB50" i="3"/>
  <c r="Z50" i="3" s="1"/>
  <c r="X65" i="3" l="1"/>
  <c r="Y39" i="3"/>
  <c r="M46" i="3"/>
  <c r="C45" i="3"/>
  <c r="B45" i="3" s="1"/>
  <c r="O45" i="3"/>
  <c r="AB51" i="3"/>
  <c r="Z51" i="3" s="1"/>
  <c r="X66" i="3" l="1"/>
  <c r="Y40" i="3"/>
  <c r="M47" i="3"/>
  <c r="C46" i="3"/>
  <c r="B46" i="3" s="1"/>
  <c r="O46" i="3"/>
  <c r="AB52" i="3"/>
  <c r="Z52" i="3" s="1"/>
  <c r="X67" i="3" l="1"/>
  <c r="Y41" i="3"/>
  <c r="M48" i="3"/>
  <c r="O47" i="3"/>
  <c r="C47" i="3"/>
  <c r="B47" i="3" s="1"/>
  <c r="AB53" i="3"/>
  <c r="Z53" i="3" s="1"/>
  <c r="X68" i="3" l="1"/>
  <c r="Y42" i="3"/>
  <c r="M49" i="3"/>
  <c r="O48" i="3"/>
  <c r="C48" i="3"/>
  <c r="B48" i="3" s="1"/>
  <c r="AB54" i="3"/>
  <c r="Z54" i="3" s="1"/>
  <c r="X69" i="3" l="1"/>
  <c r="Y43" i="3"/>
  <c r="M50" i="3"/>
  <c r="C49" i="3"/>
  <c r="B49" i="3" s="1"/>
  <c r="O49" i="3"/>
  <c r="AB55" i="3"/>
  <c r="Z55" i="3" s="1"/>
  <c r="X70" i="3" l="1"/>
  <c r="Y44" i="3"/>
  <c r="M51" i="3"/>
  <c r="C50" i="3"/>
  <c r="B50" i="3" s="1"/>
  <c r="O50" i="3"/>
  <c r="AB56" i="3"/>
  <c r="Z56" i="3" s="1"/>
  <c r="X71" i="3" l="1"/>
  <c r="Y45" i="3"/>
  <c r="M52" i="3"/>
  <c r="C51" i="3"/>
  <c r="B51" i="3" s="1"/>
  <c r="O51" i="3"/>
  <c r="AB57" i="3"/>
  <c r="Z57" i="3" s="1"/>
  <c r="X72" i="3" l="1"/>
  <c r="Y46" i="3"/>
  <c r="M53" i="3"/>
  <c r="O52" i="3"/>
  <c r="C52" i="3"/>
  <c r="B52" i="3" s="1"/>
  <c r="AB58" i="3"/>
  <c r="Z58" i="3" s="1"/>
  <c r="X73" i="3" l="1"/>
  <c r="Y47" i="3"/>
  <c r="M54" i="3"/>
  <c r="O53" i="3"/>
  <c r="C53" i="3"/>
  <c r="B53" i="3" s="1"/>
  <c r="AB59" i="3"/>
  <c r="Z59" i="3" s="1"/>
  <c r="X74" i="3" l="1"/>
  <c r="Y48" i="3"/>
  <c r="M55" i="3"/>
  <c r="O54" i="3"/>
  <c r="C54" i="3"/>
  <c r="B54" i="3" s="1"/>
  <c r="AB60" i="3"/>
  <c r="Z60" i="3" s="1"/>
  <c r="X75" i="3" l="1"/>
  <c r="Y49" i="3"/>
  <c r="M56" i="3"/>
  <c r="C55" i="3"/>
  <c r="B55" i="3" s="1"/>
  <c r="O55" i="3"/>
  <c r="AB61" i="3"/>
  <c r="Z61" i="3" s="1"/>
  <c r="X76" i="3" l="1"/>
  <c r="Y50" i="3"/>
  <c r="M57" i="3"/>
  <c r="C56" i="3"/>
  <c r="B56" i="3" s="1"/>
  <c r="O56" i="3"/>
  <c r="AB62" i="3"/>
  <c r="Z62" i="3" s="1"/>
  <c r="X77" i="3" l="1"/>
  <c r="Y51" i="3"/>
  <c r="M58" i="3"/>
  <c r="C57" i="3"/>
  <c r="B57" i="3" s="1"/>
  <c r="O57" i="3"/>
  <c r="AB63" i="3"/>
  <c r="Z63" i="3" s="1"/>
  <c r="Y52" i="3" l="1"/>
  <c r="M59" i="3"/>
  <c r="O58" i="3"/>
  <c r="C58" i="3"/>
  <c r="B58" i="3" s="1"/>
  <c r="AB64" i="3"/>
  <c r="Z64" i="3" s="1"/>
  <c r="Y53" i="3" l="1"/>
  <c r="M60" i="3"/>
  <c r="O59" i="3"/>
  <c r="C59" i="3"/>
  <c r="B59" i="3" s="1"/>
  <c r="AB65" i="3"/>
  <c r="Z65" i="3" s="1"/>
  <c r="Y54" i="3" l="1"/>
  <c r="M61" i="3"/>
  <c r="O60" i="3"/>
  <c r="C60" i="3"/>
  <c r="B60" i="3" s="1"/>
  <c r="AB66" i="3"/>
  <c r="Z66" i="3" s="1"/>
  <c r="Y55" i="3" l="1"/>
  <c r="M62" i="3"/>
  <c r="C61" i="3"/>
  <c r="B61" i="3" s="1"/>
  <c r="O61" i="3"/>
  <c r="AB67" i="3"/>
  <c r="Z67" i="3" s="1"/>
  <c r="Y56" i="3" l="1"/>
  <c r="M63" i="3"/>
  <c r="C62" i="3"/>
  <c r="B62" i="3" s="1"/>
  <c r="O62" i="3"/>
  <c r="AB68" i="3"/>
  <c r="Z68" i="3" s="1"/>
  <c r="Y57" i="3" l="1"/>
  <c r="M64" i="3"/>
  <c r="C63" i="3"/>
  <c r="B63" i="3" s="1"/>
  <c r="O63" i="3"/>
  <c r="AB69" i="3"/>
  <c r="Z69" i="3" s="1"/>
  <c r="Y58" i="3" l="1"/>
  <c r="M65" i="3"/>
  <c r="O64" i="3"/>
  <c r="C64" i="3"/>
  <c r="B64" i="3" s="1"/>
  <c r="AB70" i="3"/>
  <c r="Z70" i="3" s="1"/>
  <c r="Y59" i="3" l="1"/>
  <c r="M66" i="3"/>
  <c r="O65" i="3"/>
  <c r="C65" i="3"/>
  <c r="B65" i="3" s="1"/>
  <c r="AB71" i="3"/>
  <c r="Z71" i="3" s="1"/>
  <c r="Y60" i="3" l="1"/>
  <c r="M67" i="3"/>
  <c r="O66" i="3"/>
  <c r="C66" i="3"/>
  <c r="B66" i="3" s="1"/>
  <c r="AB72" i="3"/>
  <c r="Z72" i="3" s="1"/>
  <c r="Y61" i="3" l="1"/>
  <c r="M68" i="3"/>
  <c r="C67" i="3"/>
  <c r="B67" i="3" s="1"/>
  <c r="O67" i="3"/>
  <c r="AB73" i="3"/>
  <c r="Z73" i="3" s="1"/>
  <c r="Y62" i="3" l="1"/>
  <c r="M69" i="3"/>
  <c r="C68" i="3"/>
  <c r="B68" i="3" s="1"/>
  <c r="O68" i="3"/>
  <c r="AB74" i="3"/>
  <c r="Z74" i="3" s="1"/>
  <c r="Y63" i="3" l="1"/>
  <c r="M70" i="3"/>
  <c r="C69" i="3"/>
  <c r="B69" i="3" s="1"/>
  <c r="O69" i="3"/>
  <c r="AB75" i="3"/>
  <c r="Z75" i="3" s="1"/>
  <c r="Y64" i="3" l="1"/>
  <c r="M71" i="3"/>
  <c r="C70" i="3"/>
  <c r="B70" i="3" s="1"/>
  <c r="O70" i="3"/>
  <c r="AB77" i="3"/>
  <c r="AB76" i="3"/>
  <c r="Z76" i="3" s="1"/>
  <c r="Y65" i="3" l="1"/>
  <c r="M72" i="3"/>
  <c r="O71" i="3"/>
  <c r="C71" i="3"/>
  <c r="B71" i="3" s="1"/>
  <c r="Z77" i="3"/>
  <c r="AE2" i="3" s="1"/>
  <c r="Y66" i="3" l="1"/>
  <c r="M73" i="3"/>
  <c r="O72" i="3"/>
  <c r="C72" i="3"/>
  <c r="B72" i="3" s="1"/>
  <c r="Y67" i="3" l="1"/>
  <c r="M74" i="3"/>
  <c r="C73" i="3"/>
  <c r="B73" i="3" s="1"/>
  <c r="O73" i="3"/>
  <c r="Y68" i="3" l="1"/>
  <c r="M75" i="3"/>
  <c r="C74" i="3"/>
  <c r="B74" i="3" s="1"/>
  <c r="O74" i="3"/>
  <c r="Y69" i="3" l="1"/>
  <c r="M76" i="3"/>
  <c r="C75" i="3"/>
  <c r="B75" i="3" s="1"/>
  <c r="O75" i="3"/>
  <c r="Y70" i="3" l="1"/>
  <c r="M77" i="3"/>
  <c r="O76" i="3"/>
  <c r="C76" i="3"/>
  <c r="B76" i="3" s="1"/>
  <c r="Y71" i="3" l="1"/>
  <c r="O77" i="3"/>
  <c r="C77" i="3"/>
  <c r="B77" i="3" s="1"/>
  <c r="Y72" i="3" l="1"/>
  <c r="Y73" i="3" l="1"/>
  <c r="Y74" i="3" l="1"/>
  <c r="Y75" i="3" l="1"/>
  <c r="Y76" i="3" l="1"/>
  <c r="Y77" i="3" l="1"/>
</calcChain>
</file>

<file path=xl/sharedStrings.xml><?xml version="1.0" encoding="utf-8"?>
<sst xmlns="http://schemas.openxmlformats.org/spreadsheetml/2006/main" count="330" uniqueCount="242">
  <si>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</si>
  <si>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</si>
  <si>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</si>
  <si>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</si>
  <si>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</si>
  <si>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</si>
  <si>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</si>
  <si>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</si>
  <si>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</si>
  <si>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</si>
  <si>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</si>
  <si>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</si>
  <si>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</si>
  <si>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</si>
  <si>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</si>
  <si>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</si>
  <si>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</si>
  <si>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</si>
  <si>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</si>
  <si>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</si>
  <si>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</si>
  <si>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</si>
  <si>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</si>
  <si>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</si>
  <si>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</si>
  <si>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</si>
  <si>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</si>
  <si>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</si>
  <si>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</si>
  <si>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</si>
  <si>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</si>
  <si>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</si>
  <si>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</si>
  <si>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</si>
  <si>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</si>
  <si>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</si>
  <si>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</si>
  <si>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</si>
  <si>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</si>
  <si>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</si>
  <si>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</si>
  <si>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</si>
  <si>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</si>
  <si>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</si>
  <si>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</si>
  <si>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</si>
  <si>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</si>
  <si>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</si>
  <si>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</si>
  <si>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</si>
  <si>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</si>
  <si>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</si>
  <si>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</si>
  <si>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</si>
  <si>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</si>
  <si>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</si>
  <si>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</si>
  <si>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</si>
  <si>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</si>
  <si>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</si>
  <si>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</si>
  <si>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</si>
  <si>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</si>
  <si>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</si>
  <si>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</si>
  <si>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</si>
  <si>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</si>
  <si>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</si>
  <si>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</si>
  <si>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</si>
  <si>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</si>
  <si>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</si>
  <si>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</si>
  <si>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</si>
  <si>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</si>
  <si>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</si>
  <si>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</si>
  <si>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</si>
  <si>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</si>
  <si>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</si>
  <si>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</si>
  <si>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</si>
  <si>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</si>
  <si>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</si>
  <si>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</si>
  <si>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</si>
  <si>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</si>
  <si>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</si>
  <si>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</si>
  <si>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</si>
  <si>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</si>
  <si>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</si>
  <si>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</si>
  <si>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</si>
  <si>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</si>
  <si>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</si>
  <si>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</si>
  <si>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</si>
  <si>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</si>
  <si>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</si>
  <si>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</si>
  <si>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</si>
  <si>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</si>
  <si>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</si>
  <si>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</si>
  <si>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</si>
  <si>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</si>
  <si>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</si>
  <si>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</si>
  <si>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</si>
  <si>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</si>
  <si>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</si>
  <si>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</si>
  <si>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</si>
  <si>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</si>
  <si>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</si>
  <si>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</si>
  <si>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</si>
  <si>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</si>
  <si>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</si>
  <si>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</si>
  <si>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</si>
  <si>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</si>
  <si>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</si>
  <si>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</si>
  <si>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</si>
  <si>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</si>
  <si>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</si>
  <si>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</si>
  <si>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</si>
  <si>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</si>
  <si>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</si>
  <si>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</si>
  <si>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</si>
  <si>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</si>
  <si>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</si>
  <si>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</si>
  <si>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</si>
  <si>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</si>
  <si>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</si>
  <si>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</si>
  <si>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</si>
  <si>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</si>
  <si>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</si>
  <si>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</si>
  <si>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</si>
  <si>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</si>
  <si>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</si>
  <si>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</si>
  <si>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</si>
  <si>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</si>
  <si>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</si>
  <si>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</si>
  <si>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</si>
  <si>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</si>
  <si>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</si>
  <si>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</si>
  <si>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</si>
  <si>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</si>
  <si>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</si>
  <si>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</si>
  <si>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</si>
  <si>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</si>
  <si>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</si>
  <si>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</si>
  <si>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</si>
  <si>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</si>
  <si>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</si>
  <si>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</si>
  <si>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</si>
  <si>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</si>
  <si>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</si>
  <si>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</si>
  <si>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</si>
  <si>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</si>
  <si>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</si>
  <si>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</si>
  <si>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</si>
  <si>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</si>
  <si>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</si>
  <si>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</si>
  <si>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</si>
  <si>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</si>
  <si>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</si>
  <si>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</si>
  <si>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</si>
  <si>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</si>
  <si>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</si>
  <si>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</si>
  <si>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</si>
  <si>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</si>
  <si>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</si>
  <si>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</si>
  <si>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</si>
  <si>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</si>
  <si>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</si>
  <si>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</si>
  <si>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</si>
  <si>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403만골드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</si>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</sst>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F77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6.5" outlineLevelCol="1" x14ac:dyDescent="0.3"/>
  <cols>
    <col min="3" max="3" width="12.625" customWidth="1"/>
    <col min="4" max="4" width="12.625" hidden="1" customWidth="1" outlineLevel="1"/>
    <col min="5" max="5" width="12.625" customWidth="1" collapsed="1"/>
    <col min="6" max="6" width="12.625" customWidth="1"/>
    <col min="7" max="16" width="12.625" hidden="1" customWidth="1" outlineLevel="1"/>
    <col min="17" max="17" width="12.625" customWidth="1" collapsed="1"/>
    <col min="18" max="18" width="9" hidden="1" customWidth="1" outlineLevel="1"/>
    <col min="19" max="19" width="12.625" customWidth="1" collapsed="1"/>
    <col min="20" max="20" width="8.25" customWidth="1"/>
    <col min="21" max="21" width="7.875" customWidth="1"/>
    <col min="22" max="23" width="7.875" hidden="1" customWidth="1" outlineLevel="1"/>
    <col min="24" max="24" width="7.875" customWidth="1" collapsed="1"/>
    <col min="25" max="25" width="8.25" customWidth="1"/>
    <col min="26" max="29" width="8.25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1" ht="27" customHeight="1" x14ac:dyDescent="0.3">
      <c r="A1" t="s">
        <v>3</v>
      </c>
      <c r="B1" t="s">
        <v>34</v>
      </c>
      <c r="C1" t="s">
        <v>2</v>
      </c>
      <c r="D1" t="s">
        <v>36</v>
      </c>
      <c r="E1" t="s">
        <v>32</v>
      </c>
      <c r="F1" t="s">
        <v>33</v>
      </c>
      <c r="G1" t="s">
        <v>37</v>
      </c>
      <c r="H1" t="s">
        <v>45</v>
      </c>
      <c r="I1" t="s">
        <v>39</v>
      </c>
      <c r="J1" t="s">
        <v>38</v>
      </c>
      <c r="K1" t="s">
        <v>42</v>
      </c>
      <c r="L1" t="s">
        <v>43</v>
      </c>
      <c r="M1" t="s">
        <v>35</v>
      </c>
      <c r="N1" t="s">
        <v>20</v>
      </c>
      <c r="O1" t="s">
        <v>0</v>
      </c>
      <c r="P1" t="s">
        <v>1</v>
      </c>
      <c r="Q1" s="1" t="s">
        <v>6</v>
      </c>
      <c r="R1" t="s">
        <v>4</v>
      </c>
      <c r="S1" s="2" t="s">
        <v>12</v>
      </c>
      <c r="T1" t="s">
        <v>21</v>
      </c>
      <c r="U1" t="s">
        <v>22</v>
      </c>
      <c r="V1" t="s">
        <v>15</v>
      </c>
      <c r="W1" t="s">
        <v>16</v>
      </c>
      <c r="X1" t="s">
        <v>14</v>
      </c>
      <c r="Y1" t="s">
        <v>13</v>
      </c>
      <c r="Z1" t="s">
        <v>17</v>
      </c>
      <c r="AA1" t="s">
        <v>18</v>
      </c>
      <c r="AB1" t="s">
        <v>19</v>
      </c>
      <c r="AC1" t="s">
        <v>19</v>
      </c>
      <c r="AE1" t="s">
        <v>8</v>
      </c>
    </row>
    <row r="2" spans="1:31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47</v>
      </c>
      <c r="J2" t="s">
        <v>46</v>
      </c>
      <c r="M2">
        <f>N2</f>
        <v>6</v>
      </c>
      <c r="N2">
        <v>6</v>
      </c>
      <c r="O2">
        <f t="shared" ref="O2:O33" si="1">M2/P2</f>
        <v>3</v>
      </c>
      <c r="P2">
        <v>2</v>
      </c>
      <c r="Q2">
        <v>1500</v>
      </c>
      <c r="R2" t="s">
        <v>10</v>
      </c>
      <c r="T2">
        <v>80</v>
      </c>
      <c r="V2">
        <v>250</v>
      </c>
      <c r="X2">
        <f>V2</f>
        <v>250</v>
      </c>
      <c r="Y2">
        <f>W2</f>
        <v>0</v>
      </c>
      <c r="Z2" t="str">
        <f>AB2</f>
        <v>"1":1500</v>
      </c>
      <c r="AA2" t="str">
        <f>AC2</f>
        <v/>
      </c>
      <c r="AB2" t="str">
        <f>""""&amp;$A2&amp;""""&amp;""&amp;":"&amp;Q2</f>
        <v>"1":1500</v>
      </c>
      <c r="AC2" t="str">
        <f t="shared" ref="AC2:AC20" si="2">IF(ISBLANK(S2),"",""""&amp;$A2&amp;""""&amp;""&amp;":"&amp;S2)</f>
        <v/>
      </c>
      <c r="AE2" t="str">
        <f ca="1">"{"&amp;
IF(LEFT(OFFSET(Z1,COUNTA(Z:Z)-1,0),1)=",",SUBSTITUTE(OFFSET(Z1,COUNTA(Z:Z)-1,0),",","",1),OFFSET(Z1,COUNTA(Z:Z)-1,0))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1" x14ac:dyDescent="0.3">
      <c r="A3">
        <v>2</v>
      </c>
      <c r="B3">
        <f t="shared" ref="B3:B66" si="3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4">G3-G2</f>
        <v>1</v>
      </c>
      <c r="I3" t="s">
        <v>49</v>
      </c>
      <c r="J3" t="s">
        <v>48</v>
      </c>
      <c r="M3">
        <f>M2+N3</f>
        <v>9</v>
      </c>
      <c r="N3">
        <v>3</v>
      </c>
      <c r="O3">
        <f t="shared" si="1"/>
        <v>4.5</v>
      </c>
      <c r="P3">
        <v>2</v>
      </c>
      <c r="Q3">
        <v>1700</v>
      </c>
      <c r="R3" t="s">
        <v>5</v>
      </c>
      <c r="S3">
        <v>20</v>
      </c>
      <c r="X3">
        <f>X2+V3</f>
        <v>250</v>
      </c>
      <c r="Y3">
        <f t="shared" ref="Y3:Y20" si="5">Y2+W3</f>
        <v>0</v>
      </c>
      <c r="Z3" t="str">
        <f>Z2&amp;","&amp;AB3</f>
        <v>"1":1500,"2":1700</v>
      </c>
      <c r="AA3" t="str">
        <f>AA2&amp;IF(LEN(AC3)=0,"",","&amp;AC3)</f>
        <v>,"2":20</v>
      </c>
      <c r="AB3" t="str">
        <f>""""&amp;$A3&amp;""""&amp;""&amp;":"&amp;Q3</f>
        <v>"2":1700</v>
      </c>
      <c r="AC3" t="str">
        <f t="shared" si="2"/>
        <v>"2":20</v>
      </c>
    </row>
    <row r="4" spans="1:31" x14ac:dyDescent="0.3">
      <c r="A4">
        <v>3</v>
      </c>
      <c r="B4">
        <f t="shared" si="3"/>
        <v>0</v>
      </c>
      <c r="C4">
        <f t="shared" si="0"/>
        <v>12</v>
      </c>
      <c r="G4">
        <v>4</v>
      </c>
      <c r="H4">
        <f t="shared" si="4"/>
        <v>1</v>
      </c>
      <c r="I4" t="s">
        <v>51</v>
      </c>
      <c r="J4" t="s">
        <v>50</v>
      </c>
      <c r="M4">
        <f t="shared" ref="M4:M67" si="6">M3+N4</f>
        <v>12</v>
      </c>
      <c r="N4">
        <v>3</v>
      </c>
      <c r="O4">
        <f t="shared" si="1"/>
        <v>6</v>
      </c>
      <c r="P4">
        <v>2</v>
      </c>
      <c r="Q4">
        <v>1300</v>
      </c>
      <c r="R4" t="s">
        <v>7</v>
      </c>
      <c r="U4">
        <v>20</v>
      </c>
      <c r="W4">
        <v>35</v>
      </c>
      <c r="X4">
        <f t="shared" ref="X4:X20" si="7">X3+V4</f>
        <v>250</v>
      </c>
      <c r="Y4">
        <f t="shared" si="5"/>
        <v>35</v>
      </c>
      <c r="Z4" t="str">
        <f t="shared" ref="Z4:Z20" si="8">Z3&amp;","&amp;AB4</f>
        <v>"1":1500,"2":1700,"3":1300</v>
      </c>
      <c r="AA4" t="str">
        <f t="shared" ref="AA4:AA20" si="9">AA3&amp;IF(LEN(AC4)=0,"",","&amp;AC4)</f>
        <v>,"2":20</v>
      </c>
      <c r="AB4" t="str">
        <f>""""&amp;$A4&amp;""""&amp;""&amp;":"&amp;Q4</f>
        <v>"3":1300</v>
      </c>
      <c r="AC4" t="str">
        <f t="shared" si="2"/>
        <v/>
      </c>
      <c r="AE4" t="s">
        <v>9</v>
      </c>
    </row>
    <row r="5" spans="1:31" x14ac:dyDescent="0.3">
      <c r="A5">
        <v>4</v>
      </c>
      <c r="B5">
        <f t="shared" si="3"/>
        <v>0</v>
      </c>
      <c r="C5">
        <f t="shared" si="0"/>
        <v>14</v>
      </c>
      <c r="G5">
        <v>5</v>
      </c>
      <c r="H5">
        <f t="shared" si="4"/>
        <v>1</v>
      </c>
      <c r="I5" t="s">
        <v>53</v>
      </c>
      <c r="J5" t="s">
        <v>50</v>
      </c>
      <c r="M5">
        <f t="shared" si="6"/>
        <v>14</v>
      </c>
      <c r="N5">
        <v>2</v>
      </c>
      <c r="O5">
        <f t="shared" si="1"/>
        <v>7</v>
      </c>
      <c r="P5">
        <v>2</v>
      </c>
      <c r="Q5">
        <v>1800</v>
      </c>
      <c r="R5" t="s">
        <v>10</v>
      </c>
      <c r="T5">
        <v>60</v>
      </c>
      <c r="V5">
        <v>200</v>
      </c>
      <c r="X5">
        <f t="shared" ref="X5:X18" si="10">X4+V5</f>
        <v>450</v>
      </c>
      <c r="Y5">
        <f t="shared" ref="Y5:Y18" si="11">Y4+W5</f>
        <v>35</v>
      </c>
      <c r="Z5" t="str">
        <f t="shared" ref="Z5:Z18" si="12">Z4&amp;","&amp;AB5</f>
        <v>"1":1500,"2":1700,"3":1300,"4":1800</v>
      </c>
      <c r="AA5" t="str">
        <f t="shared" ref="AA5:AA18" si="13">AA4&amp;IF(LEN(AC5)=0,"",","&amp;AC5)</f>
        <v>,"2":20</v>
      </c>
      <c r="AB5" t="str">
        <f t="shared" ref="AB5:AB18" si="14">""""&amp;$A5&amp;""""&amp;""&amp;":"&amp;Q5</f>
        <v>"4":1800</v>
      </c>
      <c r="AC5" t="str">
        <f t="shared" ref="AC5:AC18" si="15">IF(ISBLANK(S5),"",""""&amp;$A5&amp;""""&amp;""&amp;":"&amp;S5)</f>
        <v/>
      </c>
      <c r="AE5" t="str">
        <f ca="1">"{"&amp;
IF(LEFT(OFFSET(AA1,COUNTA(AA:AA)-1,0),1)=",",SUBSTITUTE(OFFSET(AA1,COUNTA(AA:AA)-1,0),",","",1),OFFSET(AA1,COUNTA(AA:AA)-1,0))
&amp;"}"</f>
        <v>{"2":20,"6":35,"10":25,"15":40,"20":30,"25":35,"28":20,"34":40,"44":50,"51":55,"59":50,"70":60}</v>
      </c>
    </row>
    <row r="6" spans="1:31" x14ac:dyDescent="0.3">
      <c r="A6">
        <v>5</v>
      </c>
      <c r="B6">
        <f t="shared" si="3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4"/>
        <v>1</v>
      </c>
      <c r="I6" t="s">
        <v>54</v>
      </c>
      <c r="J6" t="s">
        <v>50</v>
      </c>
      <c r="M6">
        <f t="shared" si="6"/>
        <v>16</v>
      </c>
      <c r="N6">
        <v>2</v>
      </c>
      <c r="O6">
        <f t="shared" si="1"/>
        <v>8</v>
      </c>
      <c r="P6">
        <v>2</v>
      </c>
      <c r="Q6">
        <v>1900</v>
      </c>
      <c r="R6" t="s">
        <v>31</v>
      </c>
      <c r="T6">
        <v>50</v>
      </c>
      <c r="U6">
        <v>15</v>
      </c>
      <c r="V6">
        <v>170</v>
      </c>
      <c r="W6">
        <v>40</v>
      </c>
      <c r="X6">
        <f t="shared" si="10"/>
        <v>620</v>
      </c>
      <c r="Y6">
        <f t="shared" si="11"/>
        <v>75</v>
      </c>
      <c r="Z6" t="str">
        <f t="shared" si="12"/>
        <v>"1":1500,"2":1700,"3":1300,"4":1800,"5":1900</v>
      </c>
      <c r="AA6" t="str">
        <f t="shared" si="13"/>
        <v>,"2":20</v>
      </c>
      <c r="AB6" t="str">
        <f t="shared" si="14"/>
        <v>"5":1900</v>
      </c>
      <c r="AC6" t="str">
        <f t="shared" si="15"/>
        <v/>
      </c>
    </row>
    <row r="7" spans="1:31" x14ac:dyDescent="0.3">
      <c r="A7">
        <v>6</v>
      </c>
      <c r="B7">
        <f t="shared" si="3"/>
        <v>0</v>
      </c>
      <c r="C7">
        <f t="shared" si="0"/>
        <v>19</v>
      </c>
      <c r="G7">
        <v>8</v>
      </c>
      <c r="H7">
        <f t="shared" si="4"/>
        <v>2</v>
      </c>
      <c r="I7" t="s">
        <v>55</v>
      </c>
      <c r="J7" t="s">
        <v>50</v>
      </c>
      <c r="M7">
        <f t="shared" si="6"/>
        <v>19</v>
      </c>
      <c r="N7">
        <v>3</v>
      </c>
      <c r="O7">
        <f t="shared" si="1"/>
        <v>9.5</v>
      </c>
      <c r="P7">
        <v>2</v>
      </c>
      <c r="Q7">
        <v>3700</v>
      </c>
      <c r="R7" t="s">
        <v>5</v>
      </c>
      <c r="S7">
        <v>35</v>
      </c>
      <c r="X7">
        <f t="shared" si="10"/>
        <v>620</v>
      </c>
      <c r="Y7">
        <f t="shared" si="11"/>
        <v>75</v>
      </c>
      <c r="Z7" t="str">
        <f t="shared" si="12"/>
        <v>"1":1500,"2":1700,"3":1300,"4":1800,"5":1900,"6":3700</v>
      </c>
      <c r="AA7" t="str">
        <f t="shared" si="13"/>
        <v>,"2":20,"6":35</v>
      </c>
      <c r="AB7" t="str">
        <f t="shared" si="14"/>
        <v>"6":3700</v>
      </c>
      <c r="AC7" t="str">
        <f t="shared" si="15"/>
        <v>"6":35</v>
      </c>
    </row>
    <row r="8" spans="1:31" x14ac:dyDescent="0.3">
      <c r="A8">
        <v>7</v>
      </c>
      <c r="B8">
        <f t="shared" si="3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4"/>
        <v>2</v>
      </c>
      <c r="I8" t="s">
        <v>52</v>
      </c>
      <c r="J8" t="s">
        <v>50</v>
      </c>
      <c r="M8">
        <f t="shared" si="6"/>
        <v>22</v>
      </c>
      <c r="N8">
        <v>3</v>
      </c>
      <c r="O8">
        <f t="shared" si="1"/>
        <v>7.333333333333333</v>
      </c>
      <c r="P8">
        <v>3</v>
      </c>
      <c r="Q8">
        <v>2200</v>
      </c>
      <c r="R8" t="s">
        <v>10</v>
      </c>
      <c r="T8">
        <v>40</v>
      </c>
      <c r="V8">
        <v>200</v>
      </c>
      <c r="X8">
        <f t="shared" si="10"/>
        <v>820</v>
      </c>
      <c r="Y8">
        <f t="shared" si="11"/>
        <v>75</v>
      </c>
      <c r="Z8" t="str">
        <f t="shared" si="12"/>
        <v>"1":1500,"2":1700,"3":1300,"4":1800,"5":1900,"6":3700,"7":2200</v>
      </c>
      <c r="AA8" t="str">
        <f t="shared" si="13"/>
        <v>,"2":20,"6":35</v>
      </c>
      <c r="AB8" t="str">
        <f t="shared" si="14"/>
        <v>"7":2200</v>
      </c>
      <c r="AC8" t="str">
        <f t="shared" si="15"/>
        <v/>
      </c>
    </row>
    <row r="9" spans="1:31" x14ac:dyDescent="0.3">
      <c r="A9">
        <v>8</v>
      </c>
      <c r="B9">
        <f t="shared" si="3"/>
        <v>0</v>
      </c>
      <c r="C9">
        <f t="shared" si="0"/>
        <v>26</v>
      </c>
      <c r="G9">
        <v>12</v>
      </c>
      <c r="H9">
        <f t="shared" si="4"/>
        <v>2</v>
      </c>
      <c r="M9">
        <f t="shared" si="6"/>
        <v>26</v>
      </c>
      <c r="N9">
        <v>4</v>
      </c>
      <c r="O9">
        <f t="shared" si="1"/>
        <v>8.6666666666666661</v>
      </c>
      <c r="P9">
        <v>3</v>
      </c>
      <c r="Q9">
        <v>2100</v>
      </c>
      <c r="R9" t="s">
        <v>7</v>
      </c>
      <c r="U9">
        <v>15</v>
      </c>
      <c r="W9">
        <v>30</v>
      </c>
      <c r="X9">
        <f t="shared" si="10"/>
        <v>820</v>
      </c>
      <c r="Y9">
        <f t="shared" si="11"/>
        <v>105</v>
      </c>
      <c r="Z9" t="str">
        <f t="shared" si="12"/>
        <v>"1":1500,"2":1700,"3":1300,"4":1800,"5":1900,"6":3700,"7":2200,"8":2100</v>
      </c>
      <c r="AA9" t="str">
        <f t="shared" si="13"/>
        <v>,"2":20,"6":35</v>
      </c>
      <c r="AB9" t="str">
        <f t="shared" si="14"/>
        <v>"8":2100</v>
      </c>
      <c r="AC9" t="str">
        <f t="shared" si="15"/>
        <v/>
      </c>
    </row>
    <row r="10" spans="1:31" x14ac:dyDescent="0.3">
      <c r="A10">
        <v>9</v>
      </c>
      <c r="B10">
        <f t="shared" si="3"/>
        <v>0</v>
      </c>
      <c r="C10">
        <f t="shared" si="0"/>
        <v>31</v>
      </c>
      <c r="G10">
        <v>15</v>
      </c>
      <c r="H10">
        <f t="shared" si="4"/>
        <v>3</v>
      </c>
      <c r="M10">
        <f t="shared" si="6"/>
        <v>31</v>
      </c>
      <c r="N10">
        <v>5</v>
      </c>
      <c r="O10">
        <f t="shared" si="1"/>
        <v>10.333333333333334</v>
      </c>
      <c r="P10">
        <v>3</v>
      </c>
      <c r="Q10">
        <v>2400</v>
      </c>
      <c r="R10" t="s">
        <v>11</v>
      </c>
      <c r="T10">
        <v>30</v>
      </c>
      <c r="U10">
        <v>20</v>
      </c>
      <c r="V10">
        <v>280</v>
      </c>
      <c r="W10">
        <v>35</v>
      </c>
      <c r="X10">
        <f t="shared" si="10"/>
        <v>1100</v>
      </c>
      <c r="Y10">
        <f t="shared" si="11"/>
        <v>140</v>
      </c>
      <c r="Z10" t="str">
        <f t="shared" si="12"/>
        <v>"1":1500,"2":1700,"3":1300,"4":1800,"5":1900,"6":3700,"7":2200,"8":2100,"9":2400</v>
      </c>
      <c r="AA10" t="str">
        <f t="shared" si="13"/>
        <v>,"2":20,"6":35</v>
      </c>
      <c r="AB10" t="str">
        <f t="shared" si="14"/>
        <v>"9":2400</v>
      </c>
      <c r="AC10" t="str">
        <f t="shared" si="15"/>
        <v/>
      </c>
    </row>
    <row r="11" spans="1:31" x14ac:dyDescent="0.3">
      <c r="A11">
        <v>10</v>
      </c>
      <c r="B11">
        <f t="shared" si="3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4"/>
        <v>2</v>
      </c>
      <c r="M11">
        <f t="shared" si="6"/>
        <v>35</v>
      </c>
      <c r="N11">
        <v>4</v>
      </c>
      <c r="O11">
        <f t="shared" si="1"/>
        <v>11.666666666666666</v>
      </c>
      <c r="P11">
        <v>3</v>
      </c>
      <c r="Q11">
        <v>5100</v>
      </c>
      <c r="R11" t="s">
        <v>5</v>
      </c>
      <c r="S11">
        <v>25</v>
      </c>
      <c r="X11">
        <f t="shared" si="10"/>
        <v>1100</v>
      </c>
      <c r="Y11">
        <f t="shared" si="11"/>
        <v>140</v>
      </c>
      <c r="Z11" t="str">
        <f t="shared" si="12"/>
        <v>"1":1500,"2":1700,"3":1300,"4":1800,"5":1900,"6":3700,"7":2200,"8":2100,"9":2400,"10":5100</v>
      </c>
      <c r="AA11" t="str">
        <f t="shared" si="13"/>
        <v>,"2":20,"6":35,"10":25</v>
      </c>
      <c r="AB11" t="str">
        <f t="shared" si="14"/>
        <v>"10":5100</v>
      </c>
      <c r="AC11" t="str">
        <f t="shared" si="15"/>
        <v>"10":25</v>
      </c>
    </row>
    <row r="12" spans="1:31" x14ac:dyDescent="0.3">
      <c r="A12">
        <v>11</v>
      </c>
      <c r="B12">
        <f t="shared" si="3"/>
        <v>0</v>
      </c>
      <c r="C12">
        <f t="shared" si="0"/>
        <v>39</v>
      </c>
      <c r="G12">
        <v>20</v>
      </c>
      <c r="H12">
        <f t="shared" si="4"/>
        <v>3</v>
      </c>
      <c r="M12">
        <f t="shared" si="6"/>
        <v>39</v>
      </c>
      <c r="N12">
        <v>4</v>
      </c>
      <c r="O12">
        <f t="shared" si="1"/>
        <v>9.75</v>
      </c>
      <c r="P12">
        <v>4</v>
      </c>
      <c r="Q12">
        <v>2800</v>
      </c>
      <c r="R12" t="s">
        <v>10</v>
      </c>
      <c r="T12">
        <v>20</v>
      </c>
      <c r="V12">
        <v>270</v>
      </c>
      <c r="X12">
        <f t="shared" si="10"/>
        <v>1370</v>
      </c>
      <c r="Y12">
        <f t="shared" si="11"/>
        <v>140</v>
      </c>
      <c r="Z12" t="str">
        <f t="shared" si="12"/>
        <v>"1":1500,"2":1700,"3":1300,"4":1800,"5":1900,"6":3700,"7":2200,"8":2100,"9":2400,"10":5100,"11":2800</v>
      </c>
      <c r="AA12" t="str">
        <f t="shared" si="13"/>
        <v>,"2":20,"6":35,"10":25</v>
      </c>
      <c r="AB12" t="str">
        <f t="shared" si="14"/>
        <v>"11":2800</v>
      </c>
      <c r="AC12" t="str">
        <f t="shared" si="15"/>
        <v/>
      </c>
    </row>
    <row r="13" spans="1:31" x14ac:dyDescent="0.3">
      <c r="A13">
        <v>12</v>
      </c>
      <c r="B13">
        <f t="shared" si="3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4"/>
        <v>2</v>
      </c>
      <c r="M13">
        <f t="shared" si="6"/>
        <v>46</v>
      </c>
      <c r="N13">
        <v>7</v>
      </c>
      <c r="O13">
        <f t="shared" si="1"/>
        <v>11.5</v>
      </c>
      <c r="P13">
        <v>4</v>
      </c>
      <c r="Q13">
        <v>3000</v>
      </c>
      <c r="R13" t="s">
        <v>7</v>
      </c>
      <c r="U13">
        <v>15</v>
      </c>
      <c r="W13">
        <v>45</v>
      </c>
      <c r="X13">
        <f t="shared" si="10"/>
        <v>1370</v>
      </c>
      <c r="Y13">
        <f t="shared" si="11"/>
        <v>185</v>
      </c>
      <c r="Z13" t="str">
        <f t="shared" si="12"/>
        <v>"1":1500,"2":1700,"3":1300,"4":1800,"5":1900,"6":3700,"7":2200,"8":2100,"9":2400,"10":5100,"11":2800,"12":3000</v>
      </c>
      <c r="AA13" t="str">
        <f t="shared" si="13"/>
        <v>,"2":20,"6":35,"10":25</v>
      </c>
      <c r="AB13" t="str">
        <f t="shared" si="14"/>
        <v>"12":3000</v>
      </c>
      <c r="AC13" t="str">
        <f t="shared" si="15"/>
        <v/>
      </c>
    </row>
    <row r="14" spans="1:31" x14ac:dyDescent="0.3">
      <c r="A14">
        <v>13</v>
      </c>
      <c r="B14">
        <f t="shared" si="3"/>
        <v>0</v>
      </c>
      <c r="C14">
        <f t="shared" si="0"/>
        <v>49</v>
      </c>
      <c r="G14">
        <v>26</v>
      </c>
      <c r="H14">
        <f t="shared" si="4"/>
        <v>4</v>
      </c>
      <c r="I14" t="s">
        <v>72</v>
      </c>
      <c r="J14" t="s">
        <v>56</v>
      </c>
      <c r="K14" t="s">
        <v>74</v>
      </c>
      <c r="L14" t="s">
        <v>68</v>
      </c>
      <c r="M14">
        <f t="shared" si="6"/>
        <v>49</v>
      </c>
      <c r="N14">
        <v>3</v>
      </c>
      <c r="O14">
        <f t="shared" si="1"/>
        <v>12.25</v>
      </c>
      <c r="P14">
        <v>4</v>
      </c>
      <c r="Q14">
        <v>3200</v>
      </c>
      <c r="R14" t="s">
        <v>10</v>
      </c>
      <c r="T14">
        <v>25</v>
      </c>
      <c r="V14">
        <v>310</v>
      </c>
      <c r="X14">
        <f t="shared" si="10"/>
        <v>1680</v>
      </c>
      <c r="Y14">
        <f t="shared" si="11"/>
        <v>185</v>
      </c>
      <c r="Z14" t="str">
        <f t="shared" si="12"/>
        <v>"1":1500,"2":1700,"3":1300,"4":1800,"5":1900,"6":3700,"7":2200,"8":2100,"9":2400,"10":5100,"11":2800,"12":3000,"13":3200</v>
      </c>
      <c r="AA14" t="str">
        <f t="shared" si="13"/>
        <v>,"2":20,"6":35,"10":25</v>
      </c>
      <c r="AB14" t="str">
        <f t="shared" si="14"/>
        <v>"13":3200</v>
      </c>
      <c r="AC14" t="str">
        <f t="shared" si="15"/>
        <v/>
      </c>
    </row>
    <row r="15" spans="1:31" x14ac:dyDescent="0.3">
      <c r="A15">
        <v>14</v>
      </c>
      <c r="B15">
        <f t="shared" si="3"/>
        <v>0</v>
      </c>
      <c r="C15">
        <f t="shared" si="0"/>
        <v>55</v>
      </c>
      <c r="G15">
        <v>30</v>
      </c>
      <c r="H15">
        <f t="shared" si="4"/>
        <v>4</v>
      </c>
      <c r="I15" t="s">
        <v>73</v>
      </c>
      <c r="J15" t="s">
        <v>56</v>
      </c>
      <c r="M15">
        <f t="shared" si="6"/>
        <v>55</v>
      </c>
      <c r="N15">
        <v>6</v>
      </c>
      <c r="O15">
        <f t="shared" si="1"/>
        <v>13.75</v>
      </c>
      <c r="P15">
        <v>4</v>
      </c>
      <c r="Q15">
        <v>3500</v>
      </c>
      <c r="R15" t="s">
        <v>7</v>
      </c>
      <c r="U15">
        <v>20</v>
      </c>
      <c r="W15">
        <v>25</v>
      </c>
      <c r="X15">
        <f t="shared" si="10"/>
        <v>1680</v>
      </c>
      <c r="Y15">
        <f t="shared" si="11"/>
        <v>210</v>
      </c>
      <c r="Z15" t="str">
        <f t="shared" si="12"/>
        <v>"1":1500,"2":1700,"3":1300,"4":1800,"5":1900,"6":3700,"7":2200,"8":2100,"9":2400,"10":5100,"11":2800,"12":3000,"13":3200,"14":3500</v>
      </c>
      <c r="AA15" t="str">
        <f t="shared" si="13"/>
        <v>,"2":20,"6":35,"10":25</v>
      </c>
      <c r="AB15" t="str">
        <f t="shared" si="14"/>
        <v>"14":3500</v>
      </c>
      <c r="AC15" t="str">
        <f t="shared" si="15"/>
        <v/>
      </c>
    </row>
    <row r="16" spans="1:31" x14ac:dyDescent="0.3">
      <c r="A16">
        <v>15</v>
      </c>
      <c r="B16">
        <f t="shared" si="3"/>
        <v>0</v>
      </c>
      <c r="C16">
        <f t="shared" si="0"/>
        <v>62</v>
      </c>
      <c r="G16">
        <v>36</v>
      </c>
      <c r="H16">
        <f t="shared" si="4"/>
        <v>6</v>
      </c>
      <c r="I16" t="s">
        <v>58</v>
      </c>
      <c r="J16" t="s">
        <v>59</v>
      </c>
      <c r="M16">
        <f t="shared" si="6"/>
        <v>62</v>
      </c>
      <c r="N16">
        <v>7</v>
      </c>
      <c r="O16">
        <f t="shared" si="1"/>
        <v>15.5</v>
      </c>
      <c r="P16">
        <v>4</v>
      </c>
      <c r="Q16">
        <v>7900</v>
      </c>
      <c r="R16" t="s">
        <v>5</v>
      </c>
      <c r="S16">
        <v>40</v>
      </c>
      <c r="X16">
        <f t="shared" si="10"/>
        <v>1680</v>
      </c>
      <c r="Y16">
        <f t="shared" si="11"/>
        <v>210</v>
      </c>
      <c r="Z16" t="str">
        <f t="shared" si="12"/>
        <v>"1":1500,"2":1700,"3":1300,"4":1800,"5":1900,"6":3700,"7":2200,"8":2100,"9":2400,"10":5100,"11":2800,"12":3000,"13":3200,"14":3500,"15":7900</v>
      </c>
      <c r="AA16" t="str">
        <f t="shared" si="13"/>
        <v>,"2":20,"6":35,"10":25,"15":40</v>
      </c>
      <c r="AB16" t="str">
        <f t="shared" si="14"/>
        <v>"15":7900</v>
      </c>
      <c r="AC16" t="str">
        <f t="shared" si="15"/>
        <v>"15":40</v>
      </c>
    </row>
    <row r="17" spans="1:29" x14ac:dyDescent="0.3">
      <c r="A17">
        <v>16</v>
      </c>
      <c r="B17">
        <f t="shared" si="3"/>
        <v>0</v>
      </c>
      <c r="C17">
        <f t="shared" si="0"/>
        <v>66</v>
      </c>
      <c r="G17">
        <v>39</v>
      </c>
      <c r="H17">
        <f t="shared" si="4"/>
        <v>3</v>
      </c>
      <c r="I17" t="s">
        <v>60</v>
      </c>
      <c r="J17" t="s">
        <v>57</v>
      </c>
      <c r="L17" t="s">
        <v>61</v>
      </c>
      <c r="M17">
        <f t="shared" si="6"/>
        <v>66</v>
      </c>
      <c r="N17">
        <v>4</v>
      </c>
      <c r="O17">
        <f t="shared" si="1"/>
        <v>16.5</v>
      </c>
      <c r="P17">
        <v>4</v>
      </c>
      <c r="Q17">
        <v>4600</v>
      </c>
      <c r="R17" t="s">
        <v>7</v>
      </c>
      <c r="U17">
        <v>25</v>
      </c>
      <c r="W17">
        <v>25</v>
      </c>
      <c r="X17">
        <f t="shared" si="10"/>
        <v>1680</v>
      </c>
      <c r="Y17">
        <f t="shared" si="11"/>
        <v>235</v>
      </c>
      <c r="Z17" t="str">
        <f t="shared" si="12"/>
        <v>"1":1500,"2":1700,"3":1300,"4":1800,"5":1900,"6":3700,"7":2200,"8":2100,"9":2400,"10":5100,"11":2800,"12":3000,"13":3200,"14":3500,"15":7900,"16":4600</v>
      </c>
      <c r="AA17" t="str">
        <f t="shared" si="13"/>
        <v>,"2":20,"6":35,"10":25,"15":40</v>
      </c>
      <c r="AB17" t="str">
        <f t="shared" si="14"/>
        <v>"16":4600</v>
      </c>
      <c r="AC17" t="str">
        <f t="shared" si="15"/>
        <v/>
      </c>
    </row>
    <row r="18" spans="1:29" x14ac:dyDescent="0.3">
      <c r="A18">
        <v>17</v>
      </c>
      <c r="B18">
        <f t="shared" si="3"/>
        <v>0</v>
      </c>
      <c r="C18">
        <f t="shared" si="0"/>
        <v>72</v>
      </c>
      <c r="G18">
        <v>48</v>
      </c>
      <c r="H18">
        <f t="shared" si="4"/>
        <v>9</v>
      </c>
      <c r="K18" t="s">
        <v>70</v>
      </c>
      <c r="L18" t="s">
        <v>69</v>
      </c>
      <c r="M18">
        <f t="shared" si="6"/>
        <v>72</v>
      </c>
      <c r="N18">
        <v>6</v>
      </c>
      <c r="O18">
        <f t="shared" si="1"/>
        <v>18</v>
      </c>
      <c r="P18">
        <v>4</v>
      </c>
      <c r="Q18">
        <v>4900</v>
      </c>
      <c r="R18" t="s">
        <v>10</v>
      </c>
      <c r="T18">
        <v>30</v>
      </c>
      <c r="V18">
        <v>340</v>
      </c>
      <c r="X18">
        <f t="shared" si="10"/>
        <v>2020</v>
      </c>
      <c r="Y18">
        <f t="shared" si="11"/>
        <v>235</v>
      </c>
      <c r="Z18" t="str">
        <f t="shared" si="12"/>
        <v>"1":1500,"2":1700,"3":1300,"4":1800,"5":1900,"6":3700,"7":2200,"8":2100,"9":2400,"10":5100,"11":2800,"12":3000,"13":3200,"14":3500,"15":7900,"16":4600,"17":4900</v>
      </c>
      <c r="AA18" t="str">
        <f t="shared" si="13"/>
        <v>,"2":20,"6":35,"10":25,"15":40</v>
      </c>
      <c r="AB18" t="str">
        <f t="shared" si="14"/>
        <v>"17":4900</v>
      </c>
      <c r="AC18" t="str">
        <f t="shared" si="15"/>
        <v/>
      </c>
    </row>
    <row r="19" spans="1:29" x14ac:dyDescent="0.3">
      <c r="A19">
        <v>18</v>
      </c>
      <c r="B19">
        <f t="shared" si="3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4"/>
        <v>3</v>
      </c>
      <c r="I19" t="s">
        <v>75</v>
      </c>
      <c r="J19" t="s">
        <v>62</v>
      </c>
      <c r="L19" t="s">
        <v>63</v>
      </c>
      <c r="M19">
        <f t="shared" si="6"/>
        <v>77</v>
      </c>
      <c r="N19">
        <v>5</v>
      </c>
      <c r="O19">
        <f t="shared" si="1"/>
        <v>15.4</v>
      </c>
      <c r="P19">
        <v>5</v>
      </c>
      <c r="Q19">
        <v>5400</v>
      </c>
      <c r="R19" t="s">
        <v>7</v>
      </c>
      <c r="U19">
        <v>20</v>
      </c>
      <c r="W19">
        <v>25</v>
      </c>
      <c r="X19">
        <f t="shared" si="7"/>
        <v>2020</v>
      </c>
      <c r="Y19">
        <f t="shared" si="5"/>
        <v>260</v>
      </c>
      <c r="Z19" t="str">
        <f t="shared" si="8"/>
        <v>"1":1500,"2":1700,"3":1300,"4":1800,"5":1900,"6":3700,"7":2200,"8":2100,"9":2400,"10":5100,"11":2800,"12":3000,"13":3200,"14":3500,"15":7900,"16":4600,"17":4900,"18":5400</v>
      </c>
      <c r="AA19" t="str">
        <f t="shared" si="9"/>
        <v>,"2":20,"6":35,"10":25,"15":40</v>
      </c>
      <c r="AB19" t="str">
        <f t="shared" ref="AB19:AB50" si="16">""""&amp;$A19&amp;""""&amp;""&amp;":"&amp;Q19</f>
        <v>"18":5400</v>
      </c>
      <c r="AC19" t="str">
        <f t="shared" si="2"/>
        <v/>
      </c>
    </row>
    <row r="20" spans="1:29" x14ac:dyDescent="0.3">
      <c r="A20">
        <v>19</v>
      </c>
      <c r="B20">
        <f t="shared" si="3"/>
        <v>0</v>
      </c>
      <c r="C20">
        <f t="shared" si="0"/>
        <v>81</v>
      </c>
      <c r="G20">
        <v>54</v>
      </c>
      <c r="H20">
        <f t="shared" si="4"/>
        <v>3</v>
      </c>
      <c r="I20" t="s">
        <v>77</v>
      </c>
      <c r="J20" t="s">
        <v>76</v>
      </c>
      <c r="M20">
        <f t="shared" si="6"/>
        <v>81</v>
      </c>
      <c r="N20">
        <v>4</v>
      </c>
      <c r="O20">
        <f t="shared" si="1"/>
        <v>16.2</v>
      </c>
      <c r="P20">
        <v>5</v>
      </c>
      <c r="Q20">
        <v>5800</v>
      </c>
      <c r="R20" t="s">
        <v>11</v>
      </c>
      <c r="T20">
        <v>20</v>
      </c>
      <c r="U20">
        <v>15</v>
      </c>
      <c r="V20">
        <v>240</v>
      </c>
      <c r="W20">
        <v>35</v>
      </c>
      <c r="X20">
        <f t="shared" si="7"/>
        <v>2260</v>
      </c>
      <c r="Y20">
        <f t="shared" si="5"/>
        <v>295</v>
      </c>
      <c r="Z20" t="str">
        <f t="shared" si="8"/>
        <v>"1":1500,"2":1700,"3":1300,"4":1800,"5":1900,"6":3700,"7":2200,"8":2100,"9":2400,"10":5100,"11":2800,"12":3000,"13":3200,"14":3500,"15":7900,"16":4600,"17":4900,"18":5400,"19":5800</v>
      </c>
      <c r="AA20" t="str">
        <f t="shared" si="9"/>
        <v>,"2":20,"6":35,"10":25,"15":40</v>
      </c>
      <c r="AB20" t="str">
        <f t="shared" si="16"/>
        <v>"19":5800</v>
      </c>
      <c r="AC20" t="str">
        <f t="shared" si="2"/>
        <v/>
      </c>
    </row>
    <row r="21" spans="1:29" x14ac:dyDescent="0.3">
      <c r="A21">
        <v>20</v>
      </c>
      <c r="B21">
        <f t="shared" si="3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4"/>
        <v>5</v>
      </c>
      <c r="I21" t="s">
        <v>79</v>
      </c>
      <c r="J21" t="s">
        <v>78</v>
      </c>
      <c r="L21" t="s">
        <v>80</v>
      </c>
      <c r="M21">
        <f t="shared" si="6"/>
        <v>87</v>
      </c>
      <c r="N21">
        <v>6</v>
      </c>
      <c r="O21">
        <f t="shared" si="1"/>
        <v>17.399999999999999</v>
      </c>
      <c r="P21">
        <v>5</v>
      </c>
      <c r="Q21">
        <v>12500</v>
      </c>
      <c r="R21" t="s">
        <v>5</v>
      </c>
      <c r="S21">
        <v>30</v>
      </c>
      <c r="X21">
        <f t="shared" ref="X21:X77" si="17">X20+V21</f>
        <v>2260</v>
      </c>
      <c r="Y21">
        <f t="shared" ref="Y21:Y77" si="18">Y20+W21</f>
        <v>295</v>
      </c>
      <c r="Z21" t="str">
        <f t="shared" ref="Z21:Z77" si="19">Z20&amp;","&amp;AB21</f>
        <v>"1":1500,"2":1700,"3":1300,"4":1800,"5":1900,"6":3700,"7":2200,"8":2100,"9":2400,"10":5100,"11":2800,"12":3000,"13":3200,"14":3500,"15":7900,"16":4600,"17":4900,"18":5400,"19":5800,"20":12500</v>
      </c>
      <c r="AA21" t="str">
        <f t="shared" ref="AA21:AA77" si="20">AA20&amp;IF(LEN(AC21)=0,"",","&amp;AC21)</f>
        <v>,"2":20,"6":35,"10":25,"15":40,"20":30</v>
      </c>
      <c r="AB21" t="str">
        <f t="shared" si="16"/>
        <v>"20":12500</v>
      </c>
      <c r="AC21" t="str">
        <f t="shared" ref="AC21:AC77" si="21">IF(ISBLANK(S21),"",""""&amp;$A21&amp;""""&amp;""&amp;":"&amp;S21)</f>
        <v>"20":30</v>
      </c>
    </row>
    <row r="22" spans="1:29" x14ac:dyDescent="0.3">
      <c r="A22">
        <v>21</v>
      </c>
      <c r="B22">
        <f t="shared" si="3"/>
        <v>0</v>
      </c>
      <c r="C22">
        <f t="shared" si="0"/>
        <v>92</v>
      </c>
      <c r="G22">
        <v>64</v>
      </c>
      <c r="H22">
        <f t="shared" si="4"/>
        <v>5</v>
      </c>
      <c r="I22" t="s">
        <v>81</v>
      </c>
      <c r="J22" t="s">
        <v>78</v>
      </c>
      <c r="M22">
        <f t="shared" si="6"/>
        <v>92</v>
      </c>
      <c r="N22">
        <v>5</v>
      </c>
      <c r="O22">
        <f t="shared" si="1"/>
        <v>18.399999999999999</v>
      </c>
      <c r="P22">
        <v>5</v>
      </c>
      <c r="Q22">
        <v>6600</v>
      </c>
      <c r="R22" t="s">
        <v>24</v>
      </c>
      <c r="T22">
        <v>25</v>
      </c>
      <c r="U22">
        <v>15</v>
      </c>
      <c r="V22">
        <v>250</v>
      </c>
      <c r="W22">
        <v>40</v>
      </c>
      <c r="X22">
        <f t="shared" si="17"/>
        <v>2510</v>
      </c>
      <c r="Y22">
        <f t="shared" si="18"/>
        <v>335</v>
      </c>
      <c r="Z22" t="str">
        <f t="shared" si="19"/>
        <v>"1":1500,"2":1700,"3":1300,"4":1800,"5":1900,"6":3700,"7":2200,"8":2100,"9":2400,"10":5100,"11":2800,"12":3000,"13":3200,"14":3500,"15":7900,"16":4600,"17":4900,"18":5400,"19":5800,"20":12500,"21":6600</v>
      </c>
      <c r="AA22" t="str">
        <f t="shared" si="20"/>
        <v>,"2":20,"6":35,"10":25,"15":40,"20":30</v>
      </c>
      <c r="AB22" t="str">
        <f t="shared" si="16"/>
        <v>"21":6600</v>
      </c>
      <c r="AC22" t="str">
        <f t="shared" si="21"/>
        <v/>
      </c>
    </row>
    <row r="23" spans="1:29" x14ac:dyDescent="0.3">
      <c r="A23">
        <v>22</v>
      </c>
      <c r="B23">
        <f t="shared" si="3"/>
        <v>0</v>
      </c>
      <c r="C23">
        <f t="shared" si="0"/>
        <v>99</v>
      </c>
      <c r="G23">
        <v>73</v>
      </c>
      <c r="H23">
        <f t="shared" si="4"/>
        <v>9</v>
      </c>
      <c r="I23" t="s">
        <v>82</v>
      </c>
      <c r="J23" t="s">
        <v>78</v>
      </c>
      <c r="K23" t="s">
        <v>71</v>
      </c>
      <c r="L23" t="s">
        <v>83</v>
      </c>
      <c r="M23">
        <f t="shared" si="6"/>
        <v>99</v>
      </c>
      <c r="N23">
        <v>7</v>
      </c>
      <c r="O23">
        <f t="shared" si="1"/>
        <v>19.8</v>
      </c>
      <c r="P23">
        <v>5</v>
      </c>
      <c r="Q23">
        <v>7000</v>
      </c>
      <c r="R23" t="s">
        <v>23</v>
      </c>
      <c r="T23">
        <v>30</v>
      </c>
      <c r="V23">
        <v>240</v>
      </c>
      <c r="X23">
        <f t="shared" si="17"/>
        <v>2750</v>
      </c>
      <c r="Y23">
        <f t="shared" si="18"/>
        <v>335</v>
      </c>
      <c r="Z23" t="str">
        <f t="shared" si="19"/>
        <v>"1":1500,"2":1700,"3":1300,"4":1800,"5":1900,"6":3700,"7":2200,"8":2100,"9":2400,"10":5100,"11":2800,"12":3000,"13":3200,"14":3500,"15":7900,"16":4600,"17":4900,"18":5400,"19":5800,"20":12500,"21":6600,"22":7000</v>
      </c>
      <c r="AA23" t="str">
        <f t="shared" si="20"/>
        <v>,"2":20,"6":35,"10":25,"15":40,"20":30</v>
      </c>
      <c r="AB23" t="str">
        <f t="shared" si="16"/>
        <v>"22":7000</v>
      </c>
      <c r="AC23" t="str">
        <f t="shared" si="21"/>
        <v/>
      </c>
    </row>
    <row r="24" spans="1:29" x14ac:dyDescent="0.3">
      <c r="A24">
        <v>23</v>
      </c>
      <c r="B24">
        <f t="shared" si="3"/>
        <v>0</v>
      </c>
      <c r="C24">
        <f t="shared" si="0"/>
        <v>104</v>
      </c>
      <c r="G24">
        <v>80</v>
      </c>
      <c r="H24">
        <f t="shared" si="4"/>
        <v>7</v>
      </c>
      <c r="I24" t="s">
        <v>84</v>
      </c>
      <c r="J24" t="s">
        <v>62</v>
      </c>
      <c r="L24" t="s">
        <v>85</v>
      </c>
      <c r="M24">
        <f t="shared" si="6"/>
        <v>104</v>
      </c>
      <c r="N24">
        <v>5</v>
      </c>
      <c r="O24">
        <f t="shared" si="1"/>
        <v>20.8</v>
      </c>
      <c r="P24">
        <v>5</v>
      </c>
      <c r="Q24">
        <v>6800</v>
      </c>
      <c r="R24" t="s">
        <v>25</v>
      </c>
      <c r="U24">
        <v>20</v>
      </c>
      <c r="W24">
        <v>45</v>
      </c>
      <c r="X24">
        <f t="shared" si="17"/>
        <v>2750</v>
      </c>
      <c r="Y24">
        <f t="shared" si="18"/>
        <v>380</v>
      </c>
      <c r="Z24" t="str">
        <f t="shared" si="19"/>
        <v>"1":1500,"2":1700,"3":1300,"4":1800,"5":1900,"6":3700,"7":2200,"8":2100,"9":2400,"10":5100,"11":2800,"12":3000,"13":3200,"14":3500,"15":7900,"16":4600,"17":4900,"18":5400,"19":5800,"20":12500,"21":6600,"22":7000,"23":6800</v>
      </c>
      <c r="AA24" t="str">
        <f t="shared" si="20"/>
        <v>,"2":20,"6":35,"10":25,"15":40,"20":30</v>
      </c>
      <c r="AB24" t="str">
        <f t="shared" si="16"/>
        <v>"23":6800</v>
      </c>
      <c r="AC24" t="str">
        <f t="shared" si="21"/>
        <v/>
      </c>
    </row>
    <row r="25" spans="1:29" x14ac:dyDescent="0.3">
      <c r="A25">
        <v>24</v>
      </c>
      <c r="B25">
        <f t="shared" si="3"/>
        <v>0</v>
      </c>
      <c r="C25">
        <f t="shared" si="0"/>
        <v>112</v>
      </c>
      <c r="G25">
        <v>88</v>
      </c>
      <c r="H25">
        <f t="shared" si="4"/>
        <v>8</v>
      </c>
      <c r="I25" t="s">
        <v>86</v>
      </c>
      <c r="J25" t="s">
        <v>78</v>
      </c>
      <c r="M25">
        <f t="shared" si="6"/>
        <v>112</v>
      </c>
      <c r="N25">
        <v>8</v>
      </c>
      <c r="O25">
        <f t="shared" si="1"/>
        <v>22.4</v>
      </c>
      <c r="P25">
        <v>5</v>
      </c>
      <c r="Q25">
        <v>7500</v>
      </c>
      <c r="R25" t="s">
        <v>28</v>
      </c>
      <c r="T25">
        <v>35</v>
      </c>
      <c r="V25">
        <v>230</v>
      </c>
      <c r="X25">
        <f t="shared" si="17"/>
        <v>2980</v>
      </c>
      <c r="Y25">
        <f t="shared" si="18"/>
        <v>380</v>
      </c>
      <c r="Z25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</v>
      </c>
      <c r="AA25" t="str">
        <f t="shared" si="20"/>
        <v>,"2":20,"6":35,"10":25,"15":40,"20":30</v>
      </c>
      <c r="AB25" t="str">
        <f t="shared" si="16"/>
        <v>"24":7500</v>
      </c>
      <c r="AC25" t="str">
        <f t="shared" si="21"/>
        <v/>
      </c>
    </row>
    <row r="26" spans="1:29" x14ac:dyDescent="0.3">
      <c r="A26">
        <v>25</v>
      </c>
      <c r="B26">
        <f t="shared" si="3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4"/>
        <v>6</v>
      </c>
      <c r="I26" t="s">
        <v>88</v>
      </c>
      <c r="J26" t="s">
        <v>87</v>
      </c>
      <c r="L26" t="s">
        <v>89</v>
      </c>
      <c r="M26">
        <f t="shared" si="6"/>
        <v>118</v>
      </c>
      <c r="N26">
        <v>6</v>
      </c>
      <c r="O26">
        <f t="shared" si="1"/>
        <v>23.6</v>
      </c>
      <c r="P26">
        <v>5</v>
      </c>
      <c r="Q26">
        <v>19500</v>
      </c>
      <c r="R26" t="s">
        <v>29</v>
      </c>
      <c r="S26">
        <v>35</v>
      </c>
      <c r="X26">
        <f t="shared" si="17"/>
        <v>2980</v>
      </c>
      <c r="Y26">
        <f t="shared" si="18"/>
        <v>380</v>
      </c>
      <c r="Z26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AA26" t="str">
        <f t="shared" si="20"/>
        <v>,"2":20,"6":35,"10":25,"15":40,"20":30,"25":35</v>
      </c>
      <c r="AB26" t="str">
        <f t="shared" si="16"/>
        <v>"25":19500</v>
      </c>
      <c r="AC26" t="str">
        <f t="shared" si="21"/>
        <v>"25":35</v>
      </c>
    </row>
    <row r="27" spans="1:29" x14ac:dyDescent="0.3">
      <c r="A27">
        <v>26</v>
      </c>
      <c r="B27">
        <f t="shared" si="3"/>
        <v>0</v>
      </c>
      <c r="C27">
        <f t="shared" si="0"/>
        <v>122</v>
      </c>
      <c r="G27">
        <v>102</v>
      </c>
      <c r="H27">
        <f t="shared" si="4"/>
        <v>8</v>
      </c>
      <c r="I27" t="s">
        <v>91</v>
      </c>
      <c r="J27" t="s">
        <v>64</v>
      </c>
      <c r="L27" t="s">
        <v>66</v>
      </c>
      <c r="M27">
        <f t="shared" si="6"/>
        <v>122</v>
      </c>
      <c r="N27">
        <v>4</v>
      </c>
      <c r="O27">
        <f t="shared" si="1"/>
        <v>20.333333333333332</v>
      </c>
      <c r="P27">
        <v>6</v>
      </c>
      <c r="Q27">
        <v>9000</v>
      </c>
      <c r="R27" t="s">
        <v>28</v>
      </c>
      <c r="T27">
        <v>30</v>
      </c>
      <c r="V27">
        <v>280</v>
      </c>
      <c r="X27">
        <f t="shared" si="17"/>
        <v>3260</v>
      </c>
      <c r="Y27">
        <f t="shared" si="18"/>
        <v>380</v>
      </c>
      <c r="Z27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AA27" t="str">
        <f t="shared" si="20"/>
        <v>,"2":20,"6":35,"10":25,"15":40,"20":30,"25":35</v>
      </c>
      <c r="AB27" t="str">
        <f t="shared" si="16"/>
        <v>"26":9000</v>
      </c>
      <c r="AC27" t="str">
        <f t="shared" si="21"/>
        <v/>
      </c>
    </row>
    <row r="28" spans="1:29" x14ac:dyDescent="0.3">
      <c r="A28">
        <v>27</v>
      </c>
      <c r="B28">
        <f t="shared" si="3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4"/>
        <v>4</v>
      </c>
      <c r="I28" t="s">
        <v>93</v>
      </c>
      <c r="J28" t="s">
        <v>92</v>
      </c>
      <c r="M28">
        <f t="shared" si="6"/>
        <v>131</v>
      </c>
      <c r="N28">
        <v>9</v>
      </c>
      <c r="O28">
        <f t="shared" si="1"/>
        <v>21.833333333333332</v>
      </c>
      <c r="P28">
        <v>6</v>
      </c>
      <c r="Q28">
        <v>9400</v>
      </c>
      <c r="R28" t="s">
        <v>27</v>
      </c>
      <c r="U28">
        <v>25</v>
      </c>
      <c r="W28">
        <v>45</v>
      </c>
      <c r="X28">
        <f t="shared" si="17"/>
        <v>3260</v>
      </c>
      <c r="Y28">
        <f t="shared" si="18"/>
        <v>425</v>
      </c>
      <c r="Z28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AA28" t="str">
        <f t="shared" si="20"/>
        <v>,"2":20,"6":35,"10":25,"15":40,"20":30,"25":35</v>
      </c>
      <c r="AB28" t="str">
        <f t="shared" si="16"/>
        <v>"27":9400</v>
      </c>
      <c r="AC28" t="str">
        <f t="shared" si="21"/>
        <v/>
      </c>
    </row>
    <row r="29" spans="1:29" x14ac:dyDescent="0.3">
      <c r="A29">
        <v>28</v>
      </c>
      <c r="B29">
        <f t="shared" si="3"/>
        <v>0</v>
      </c>
      <c r="C29">
        <f t="shared" si="0"/>
        <v>135</v>
      </c>
      <c r="G29">
        <v>114</v>
      </c>
      <c r="H29">
        <f t="shared" si="4"/>
        <v>8</v>
      </c>
      <c r="I29" t="s">
        <v>94</v>
      </c>
      <c r="J29" t="s">
        <v>92</v>
      </c>
      <c r="L29" t="s">
        <v>90</v>
      </c>
      <c r="M29">
        <f t="shared" si="6"/>
        <v>135</v>
      </c>
      <c r="N29">
        <v>4</v>
      </c>
      <c r="O29">
        <f t="shared" si="1"/>
        <v>22.5</v>
      </c>
      <c r="P29">
        <v>6</v>
      </c>
      <c r="Q29">
        <v>24000</v>
      </c>
      <c r="R29" t="s">
        <v>5</v>
      </c>
      <c r="S29">
        <v>20</v>
      </c>
      <c r="X29">
        <f t="shared" si="17"/>
        <v>3260</v>
      </c>
      <c r="Y29">
        <f t="shared" si="18"/>
        <v>425</v>
      </c>
      <c r="Z29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AA29" t="str">
        <f t="shared" si="20"/>
        <v>,"2":20,"6":35,"10":25,"15":40,"20":30,"25":35,"28":20</v>
      </c>
      <c r="AB29" t="str">
        <f t="shared" si="16"/>
        <v>"28":24000</v>
      </c>
      <c r="AC29" t="str">
        <f t="shared" si="21"/>
        <v>"28":20</v>
      </c>
    </row>
    <row r="30" spans="1:29" x14ac:dyDescent="0.3">
      <c r="A30">
        <v>29</v>
      </c>
      <c r="B30">
        <f t="shared" si="3"/>
        <v>0</v>
      </c>
      <c r="C30">
        <f t="shared" si="0"/>
        <v>142</v>
      </c>
      <c r="G30">
        <v>123</v>
      </c>
      <c r="H30">
        <f t="shared" si="4"/>
        <v>9</v>
      </c>
      <c r="I30" t="s">
        <v>95</v>
      </c>
      <c r="J30" t="s">
        <v>65</v>
      </c>
      <c r="L30" t="s">
        <v>90</v>
      </c>
      <c r="M30">
        <f t="shared" si="6"/>
        <v>142</v>
      </c>
      <c r="N30">
        <v>7</v>
      </c>
      <c r="O30">
        <f t="shared" si="1"/>
        <v>23.666666666666668</v>
      </c>
      <c r="P30">
        <v>6</v>
      </c>
      <c r="Q30">
        <v>10200</v>
      </c>
      <c r="R30" t="s">
        <v>10</v>
      </c>
      <c r="T30">
        <v>25</v>
      </c>
      <c r="V30">
        <v>380</v>
      </c>
      <c r="X30">
        <f t="shared" si="17"/>
        <v>3640</v>
      </c>
      <c r="Y30">
        <f t="shared" si="18"/>
        <v>425</v>
      </c>
      <c r="Z30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AA30" t="str">
        <f t="shared" si="20"/>
        <v>,"2":20,"6":35,"10":25,"15":40,"20":30,"25":35,"28":20</v>
      </c>
      <c r="AB30" t="str">
        <f t="shared" si="16"/>
        <v>"29":10200</v>
      </c>
      <c r="AC30" t="str">
        <f t="shared" si="21"/>
        <v/>
      </c>
    </row>
    <row r="31" spans="1:29" x14ac:dyDescent="0.3">
      <c r="A31">
        <v>30</v>
      </c>
      <c r="B31">
        <f t="shared" si="3"/>
        <v>0</v>
      </c>
      <c r="C31">
        <f t="shared" si="0"/>
        <v>147</v>
      </c>
      <c r="G31">
        <v>129</v>
      </c>
      <c r="H31">
        <f t="shared" si="4"/>
        <v>6</v>
      </c>
      <c r="I31" t="s">
        <v>67</v>
      </c>
      <c r="J31" t="s">
        <v>64</v>
      </c>
      <c r="L31" t="s">
        <v>96</v>
      </c>
      <c r="M31">
        <f t="shared" si="6"/>
        <v>147</v>
      </c>
      <c r="N31">
        <v>5</v>
      </c>
      <c r="O31">
        <f t="shared" si="1"/>
        <v>21</v>
      </c>
      <c r="P31">
        <v>7</v>
      </c>
      <c r="Q31">
        <f t="shared" ref="Q31" si="22">Q30+200</f>
        <v>10400</v>
      </c>
      <c r="R31" t="s">
        <v>11</v>
      </c>
      <c r="T31">
        <v>20</v>
      </c>
      <c r="U31">
        <v>15</v>
      </c>
      <c r="V31">
        <v>400</v>
      </c>
      <c r="W31">
        <v>50</v>
      </c>
      <c r="X31">
        <f t="shared" si="17"/>
        <v>4040</v>
      </c>
      <c r="Y31">
        <f t="shared" si="18"/>
        <v>475</v>
      </c>
      <c r="Z31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AA31" t="str">
        <f t="shared" si="20"/>
        <v>,"2":20,"6":35,"10":25,"15":40,"20":30,"25":35,"28":20</v>
      </c>
      <c r="AB31" t="str">
        <f t="shared" si="16"/>
        <v>"30":10400</v>
      </c>
      <c r="AC31" t="str">
        <f t="shared" si="21"/>
        <v/>
      </c>
    </row>
    <row r="32" spans="1:29" x14ac:dyDescent="0.3">
      <c r="A32">
        <v>31</v>
      </c>
      <c r="B32">
        <f t="shared" si="3"/>
        <v>0</v>
      </c>
      <c r="C32">
        <f t="shared" si="0"/>
        <v>154</v>
      </c>
      <c r="G32">
        <v>138</v>
      </c>
      <c r="H32">
        <f t="shared" si="4"/>
        <v>9</v>
      </c>
      <c r="I32" t="s">
        <v>98</v>
      </c>
      <c r="J32" t="s">
        <v>97</v>
      </c>
      <c r="M32">
        <f t="shared" si="6"/>
        <v>154</v>
      </c>
      <c r="N32">
        <v>7</v>
      </c>
      <c r="O32">
        <f t="shared" si="1"/>
        <v>22</v>
      </c>
      <c r="P32">
        <v>7</v>
      </c>
      <c r="Q32">
        <v>10800</v>
      </c>
      <c r="R32" t="s">
        <v>27</v>
      </c>
      <c r="U32">
        <v>20</v>
      </c>
      <c r="W32">
        <v>50</v>
      </c>
      <c r="X32">
        <f t="shared" si="17"/>
        <v>4040</v>
      </c>
      <c r="Y32">
        <f t="shared" si="18"/>
        <v>525</v>
      </c>
      <c r="Z32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AA32" t="str">
        <f t="shared" si="20"/>
        <v>,"2":20,"6":35,"10":25,"15":40,"20":30,"25":35,"28":20</v>
      </c>
      <c r="AB32" t="str">
        <f t="shared" si="16"/>
        <v>"31":10800</v>
      </c>
      <c r="AC32" t="str">
        <f t="shared" si="21"/>
        <v/>
      </c>
    </row>
    <row r="33" spans="1:29" x14ac:dyDescent="0.3">
      <c r="A33">
        <v>32</v>
      </c>
      <c r="B33">
        <f t="shared" si="3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4"/>
        <v>7</v>
      </c>
      <c r="I33" t="s">
        <v>99</v>
      </c>
      <c r="J33" t="s">
        <v>65</v>
      </c>
      <c r="M33">
        <f t="shared" si="6"/>
        <v>159</v>
      </c>
      <c r="N33">
        <v>5</v>
      </c>
      <c r="O33">
        <f t="shared" si="1"/>
        <v>22.714285714285715</v>
      </c>
      <c r="P33">
        <v>7</v>
      </c>
      <c r="Q33">
        <v>11000</v>
      </c>
      <c r="R33" t="s">
        <v>23</v>
      </c>
      <c r="T33">
        <v>30</v>
      </c>
      <c r="V33">
        <v>490</v>
      </c>
      <c r="X33">
        <f t="shared" si="17"/>
        <v>4530</v>
      </c>
      <c r="Y33">
        <f t="shared" si="18"/>
        <v>525</v>
      </c>
      <c r="Z33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AA33" t="str">
        <f t="shared" si="20"/>
        <v>,"2":20,"6":35,"10":25,"15":40,"20":30,"25":35,"28":20</v>
      </c>
      <c r="AB33" t="str">
        <f t="shared" si="16"/>
        <v>"32":11000</v>
      </c>
      <c r="AC33" t="str">
        <f t="shared" si="21"/>
        <v/>
      </c>
    </row>
    <row r="34" spans="1:29" x14ac:dyDescent="0.3">
      <c r="A34">
        <v>33</v>
      </c>
      <c r="B34">
        <f t="shared" si="3"/>
        <v>0</v>
      </c>
      <c r="C34">
        <f t="shared" ref="C34:C65" si="23">IF(NOT(ISBLANK(D34)),D34,
IF(ISBLANK(E34),M34,""))</f>
        <v>164</v>
      </c>
      <c r="G34">
        <v>154</v>
      </c>
      <c r="H34">
        <f t="shared" si="4"/>
        <v>9</v>
      </c>
      <c r="I34" t="s">
        <v>101</v>
      </c>
      <c r="J34" t="s">
        <v>100</v>
      </c>
      <c r="M34">
        <f t="shared" si="6"/>
        <v>164</v>
      </c>
      <c r="N34">
        <v>5</v>
      </c>
      <c r="O34">
        <f t="shared" ref="O34:O65" si="24">M34/P34</f>
        <v>23.428571428571427</v>
      </c>
      <c r="P34">
        <v>7</v>
      </c>
      <c r="Q34">
        <v>11200</v>
      </c>
      <c r="R34" t="s">
        <v>27</v>
      </c>
      <c r="U34">
        <v>20</v>
      </c>
      <c r="W34">
        <v>60</v>
      </c>
      <c r="X34">
        <f t="shared" si="17"/>
        <v>4530</v>
      </c>
      <c r="Y34">
        <f t="shared" si="18"/>
        <v>585</v>
      </c>
      <c r="Z34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AA34" t="str">
        <f t="shared" si="20"/>
        <v>,"2":20,"6":35,"10":25,"15":40,"20":30,"25":35,"28":20</v>
      </c>
      <c r="AB34" t="str">
        <f t="shared" si="16"/>
        <v>"33":11200</v>
      </c>
      <c r="AC34" t="str">
        <f t="shared" si="21"/>
        <v/>
      </c>
    </row>
    <row r="35" spans="1:29" x14ac:dyDescent="0.3">
      <c r="A35">
        <v>34</v>
      </c>
      <c r="B35">
        <f t="shared" si="3"/>
        <v>1</v>
      </c>
      <c r="C35" t="str">
        <f t="shared" si="23"/>
        <v/>
      </c>
      <c r="E35">
        <v>17</v>
      </c>
      <c r="F35">
        <v>7</v>
      </c>
      <c r="G35">
        <v>166</v>
      </c>
      <c r="H35">
        <f t="shared" si="4"/>
        <v>12</v>
      </c>
      <c r="I35" t="s">
        <v>103</v>
      </c>
      <c r="J35" t="s">
        <v>102</v>
      </c>
      <c r="K35" t="s">
        <v>104</v>
      </c>
      <c r="L35" t="s">
        <v>105</v>
      </c>
      <c r="M35">
        <f t="shared" si="6"/>
        <v>173</v>
      </c>
      <c r="N35">
        <v>9</v>
      </c>
      <c r="O35">
        <f t="shared" si="24"/>
        <v>21.625</v>
      </c>
      <c r="P35">
        <v>8</v>
      </c>
      <c r="Q35">
        <v>28000</v>
      </c>
      <c r="R35" t="s">
        <v>29</v>
      </c>
      <c r="S35">
        <v>40</v>
      </c>
      <c r="X35">
        <f t="shared" si="17"/>
        <v>4530</v>
      </c>
      <c r="Y35">
        <f t="shared" si="18"/>
        <v>585</v>
      </c>
      <c r="Z35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AA35" t="str">
        <f t="shared" si="20"/>
        <v>,"2":20,"6":35,"10":25,"15":40,"20":30,"25":35,"28":20,"34":40</v>
      </c>
      <c r="AB35" t="str">
        <f t="shared" si="16"/>
        <v>"34":28000</v>
      </c>
      <c r="AC35" t="str">
        <f t="shared" si="21"/>
        <v>"34":40</v>
      </c>
    </row>
    <row r="36" spans="1:29" x14ac:dyDescent="0.3">
      <c r="A36">
        <v>35</v>
      </c>
      <c r="B36">
        <f t="shared" si="3"/>
        <v>0</v>
      </c>
      <c r="C36">
        <f t="shared" si="23"/>
        <v>181</v>
      </c>
      <c r="G36">
        <v>178</v>
      </c>
      <c r="H36">
        <f t="shared" si="4"/>
        <v>12</v>
      </c>
      <c r="I36" t="s">
        <v>106</v>
      </c>
      <c r="J36" t="s">
        <v>100</v>
      </c>
      <c r="L36" t="s">
        <v>107</v>
      </c>
      <c r="M36">
        <f t="shared" si="6"/>
        <v>181</v>
      </c>
      <c r="N36">
        <v>8</v>
      </c>
      <c r="O36">
        <f t="shared" si="24"/>
        <v>22.625</v>
      </c>
      <c r="P36">
        <v>8</v>
      </c>
      <c r="Q36">
        <v>13500</v>
      </c>
      <c r="R36" t="s">
        <v>28</v>
      </c>
      <c r="T36">
        <v>35</v>
      </c>
      <c r="V36">
        <v>500</v>
      </c>
      <c r="X36">
        <f t="shared" si="17"/>
        <v>5030</v>
      </c>
      <c r="Y36">
        <f t="shared" si="18"/>
        <v>585</v>
      </c>
      <c r="Z36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AA36" t="str">
        <f t="shared" si="20"/>
        <v>,"2":20,"6":35,"10":25,"15":40,"20":30,"25":35,"28":20,"34":40</v>
      </c>
      <c r="AB36" t="str">
        <f t="shared" si="16"/>
        <v>"35":13500</v>
      </c>
      <c r="AC36" t="str">
        <f t="shared" si="21"/>
        <v/>
      </c>
    </row>
    <row r="37" spans="1:29" x14ac:dyDescent="0.3">
      <c r="A37">
        <v>36</v>
      </c>
      <c r="B37">
        <f t="shared" si="3"/>
        <v>0</v>
      </c>
      <c r="C37">
        <f t="shared" si="23"/>
        <v>190</v>
      </c>
      <c r="G37">
        <v>192</v>
      </c>
      <c r="H37">
        <f t="shared" si="4"/>
        <v>14</v>
      </c>
      <c r="I37" t="s">
        <v>108</v>
      </c>
      <c r="J37" t="s">
        <v>109</v>
      </c>
      <c r="M37">
        <f t="shared" si="6"/>
        <v>190</v>
      </c>
      <c r="N37">
        <v>9</v>
      </c>
      <c r="O37">
        <f t="shared" si="24"/>
        <v>23.75</v>
      </c>
      <c r="P37">
        <v>8</v>
      </c>
      <c r="Q37">
        <v>13800</v>
      </c>
      <c r="R37" t="s">
        <v>27</v>
      </c>
      <c r="U37">
        <v>25</v>
      </c>
      <c r="W37">
        <v>80</v>
      </c>
      <c r="X37">
        <f t="shared" si="17"/>
        <v>5030</v>
      </c>
      <c r="Y37">
        <f t="shared" si="18"/>
        <v>665</v>
      </c>
      <c r="Z37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AA37" t="str">
        <f t="shared" si="20"/>
        <v>,"2":20,"6":35,"10":25,"15":40,"20":30,"25":35,"28":20,"34":40</v>
      </c>
      <c r="AB37" t="str">
        <f t="shared" si="16"/>
        <v>"36":13800</v>
      </c>
      <c r="AC37" t="str">
        <f t="shared" si="21"/>
        <v/>
      </c>
    </row>
    <row r="38" spans="1:29" x14ac:dyDescent="0.3">
      <c r="A38">
        <v>37</v>
      </c>
      <c r="B38">
        <f t="shared" si="3"/>
        <v>1</v>
      </c>
      <c r="C38" t="str">
        <f t="shared" si="23"/>
        <v/>
      </c>
      <c r="E38">
        <v>12</v>
      </c>
      <c r="F38">
        <v>8</v>
      </c>
      <c r="G38">
        <v>202</v>
      </c>
      <c r="H38">
        <f t="shared" si="4"/>
        <v>10</v>
      </c>
      <c r="I38" t="s">
        <v>111</v>
      </c>
      <c r="J38" t="s">
        <v>110</v>
      </c>
      <c r="K38" t="s">
        <v>112</v>
      </c>
      <c r="L38" t="s">
        <v>113</v>
      </c>
      <c r="M38">
        <f t="shared" si="6"/>
        <v>196</v>
      </c>
      <c r="N38">
        <v>6</v>
      </c>
      <c r="O38">
        <f t="shared" si="24"/>
        <v>21.777777777777779</v>
      </c>
      <c r="P38">
        <v>9</v>
      </c>
      <c r="Q38">
        <v>13200</v>
      </c>
      <c r="R38" t="s">
        <v>28</v>
      </c>
      <c r="T38">
        <v>30</v>
      </c>
      <c r="V38">
        <v>520</v>
      </c>
      <c r="X38">
        <f t="shared" si="17"/>
        <v>5550</v>
      </c>
      <c r="Y38">
        <f t="shared" si="18"/>
        <v>665</v>
      </c>
      <c r="Z38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AA38" t="str">
        <f t="shared" si="20"/>
        <v>,"2":20,"6":35,"10":25,"15":40,"20":30,"25":35,"28":20,"34":40</v>
      </c>
      <c r="AB38" t="str">
        <f t="shared" si="16"/>
        <v>"37":13200</v>
      </c>
      <c r="AC38" t="str">
        <f t="shared" si="21"/>
        <v/>
      </c>
    </row>
    <row r="39" spans="1:29" x14ac:dyDescent="0.3">
      <c r="A39">
        <v>38</v>
      </c>
      <c r="B39">
        <f t="shared" si="3"/>
        <v>0</v>
      </c>
      <c r="C39">
        <f t="shared" si="23"/>
        <v>201</v>
      </c>
      <c r="G39">
        <v>210</v>
      </c>
      <c r="H39">
        <f t="shared" si="4"/>
        <v>8</v>
      </c>
      <c r="I39" t="s">
        <v>115</v>
      </c>
      <c r="J39" t="s">
        <v>114</v>
      </c>
      <c r="M39">
        <f t="shared" si="6"/>
        <v>201</v>
      </c>
      <c r="N39">
        <v>5</v>
      </c>
      <c r="O39">
        <f t="shared" si="24"/>
        <v>22.333333333333332</v>
      </c>
      <c r="P39">
        <v>9</v>
      </c>
      <c r="Q39">
        <v>13600</v>
      </c>
      <c r="R39" t="s">
        <v>40</v>
      </c>
      <c r="T39">
        <v>20</v>
      </c>
      <c r="U39">
        <v>15</v>
      </c>
      <c r="V39">
        <v>600</v>
      </c>
      <c r="W39">
        <v>130</v>
      </c>
      <c r="X39">
        <f t="shared" si="17"/>
        <v>6150</v>
      </c>
      <c r="Y39">
        <f t="shared" si="18"/>
        <v>795</v>
      </c>
      <c r="Z39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AA39" t="str">
        <f t="shared" si="20"/>
        <v>,"2":20,"6":35,"10":25,"15":40,"20":30,"25":35,"28":20,"34":40</v>
      </c>
      <c r="AB39" t="str">
        <f t="shared" si="16"/>
        <v>"38":13600</v>
      </c>
      <c r="AC39" t="str">
        <f t="shared" si="21"/>
        <v/>
      </c>
    </row>
    <row r="40" spans="1:29" x14ac:dyDescent="0.3">
      <c r="A40">
        <v>39</v>
      </c>
      <c r="B40">
        <f t="shared" si="3"/>
        <v>1</v>
      </c>
      <c r="C40" t="str">
        <f t="shared" si="23"/>
        <v/>
      </c>
      <c r="E40">
        <v>20</v>
      </c>
      <c r="F40">
        <v>8</v>
      </c>
      <c r="G40">
        <v>219</v>
      </c>
      <c r="H40">
        <f t="shared" si="4"/>
        <v>9</v>
      </c>
      <c r="I40" t="s">
        <v>117</v>
      </c>
      <c r="J40" t="s">
        <v>116</v>
      </c>
      <c r="K40" t="s">
        <v>44</v>
      </c>
      <c r="M40">
        <f t="shared" si="6"/>
        <v>209</v>
      </c>
      <c r="N40">
        <v>8</v>
      </c>
      <c r="O40">
        <f t="shared" si="24"/>
        <v>23.222222222222221</v>
      </c>
      <c r="P40">
        <v>9</v>
      </c>
      <c r="Q40">
        <v>13400</v>
      </c>
      <c r="R40" t="s">
        <v>28</v>
      </c>
      <c r="T40">
        <v>30</v>
      </c>
      <c r="V40">
        <v>900</v>
      </c>
      <c r="X40">
        <f t="shared" si="17"/>
        <v>7050</v>
      </c>
      <c r="Y40">
        <f t="shared" si="18"/>
        <v>795</v>
      </c>
      <c r="Z40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AA40" t="str">
        <f t="shared" si="20"/>
        <v>,"2":20,"6":35,"10":25,"15":40,"20":30,"25":35,"28":20,"34":40</v>
      </c>
      <c r="AB40" t="str">
        <f t="shared" si="16"/>
        <v>"39":13400</v>
      </c>
      <c r="AC40" t="str">
        <f t="shared" si="21"/>
        <v/>
      </c>
    </row>
    <row r="41" spans="1:29" x14ac:dyDescent="0.3">
      <c r="A41">
        <v>40</v>
      </c>
      <c r="B41">
        <f t="shared" si="3"/>
        <v>0</v>
      </c>
      <c r="C41">
        <f t="shared" si="23"/>
        <v>217</v>
      </c>
      <c r="G41">
        <v>236</v>
      </c>
      <c r="H41">
        <f t="shared" si="4"/>
        <v>17</v>
      </c>
      <c r="I41" t="s">
        <v>119</v>
      </c>
      <c r="J41" t="s">
        <v>118</v>
      </c>
      <c r="M41">
        <f t="shared" si="6"/>
        <v>217</v>
      </c>
      <c r="N41">
        <v>8</v>
      </c>
      <c r="O41">
        <f t="shared" si="24"/>
        <v>24.111111111111111</v>
      </c>
      <c r="P41">
        <v>9</v>
      </c>
      <c r="Q41">
        <v>13800</v>
      </c>
      <c r="R41" t="s">
        <v>25</v>
      </c>
      <c r="U41">
        <v>20</v>
      </c>
      <c r="W41">
        <v>170</v>
      </c>
      <c r="X41">
        <f t="shared" si="17"/>
        <v>7050</v>
      </c>
      <c r="Y41">
        <f t="shared" si="18"/>
        <v>965</v>
      </c>
      <c r="Z41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AA41" t="str">
        <f t="shared" si="20"/>
        <v>,"2":20,"6":35,"10":25,"15":40,"20":30,"25":35,"28":20,"34":40</v>
      </c>
      <c r="AB41" t="str">
        <f t="shared" si="16"/>
        <v>"40":13800</v>
      </c>
      <c r="AC41" t="str">
        <f t="shared" si="21"/>
        <v/>
      </c>
    </row>
    <row r="42" spans="1:29" x14ac:dyDescent="0.3">
      <c r="A42">
        <v>41</v>
      </c>
      <c r="B42">
        <f t="shared" si="3"/>
        <v>0</v>
      </c>
      <c r="C42">
        <f t="shared" si="23"/>
        <v>225</v>
      </c>
      <c r="G42">
        <v>250</v>
      </c>
      <c r="H42">
        <f t="shared" si="4"/>
        <v>14</v>
      </c>
      <c r="I42" t="s">
        <v>121</v>
      </c>
      <c r="J42" t="s">
        <v>120</v>
      </c>
      <c r="K42" t="s">
        <v>122</v>
      </c>
      <c r="L42" t="s">
        <v>123</v>
      </c>
      <c r="M42">
        <f t="shared" si="6"/>
        <v>225</v>
      </c>
      <c r="N42">
        <v>8</v>
      </c>
      <c r="O42">
        <f t="shared" si="24"/>
        <v>22.5</v>
      </c>
      <c r="P42">
        <v>10</v>
      </c>
      <c r="Q42">
        <v>13600</v>
      </c>
      <c r="R42" t="s">
        <v>28</v>
      </c>
      <c r="T42">
        <v>30</v>
      </c>
      <c r="V42">
        <v>1400</v>
      </c>
      <c r="X42">
        <f t="shared" si="17"/>
        <v>8450</v>
      </c>
      <c r="Y42">
        <f t="shared" si="18"/>
        <v>965</v>
      </c>
      <c r="Z42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AA42" t="str">
        <f t="shared" si="20"/>
        <v>,"2":20,"6":35,"10":25,"15":40,"20":30,"25":35,"28":20,"34":40</v>
      </c>
      <c r="AB42" t="str">
        <f t="shared" si="16"/>
        <v>"41":13600</v>
      </c>
      <c r="AC42" t="str">
        <f t="shared" si="21"/>
        <v/>
      </c>
    </row>
    <row r="43" spans="1:29" x14ac:dyDescent="0.3">
      <c r="A43">
        <v>42</v>
      </c>
      <c r="B43">
        <f t="shared" si="3"/>
        <v>1</v>
      </c>
      <c r="C43" t="str">
        <f t="shared" si="23"/>
        <v/>
      </c>
      <c r="E43">
        <v>14</v>
      </c>
      <c r="F43">
        <v>9</v>
      </c>
      <c r="G43">
        <v>262</v>
      </c>
      <c r="H43">
        <f t="shared" si="4"/>
        <v>12</v>
      </c>
      <c r="I43" t="s">
        <v>124</v>
      </c>
      <c r="J43" t="s">
        <v>118</v>
      </c>
      <c r="M43">
        <f t="shared" si="6"/>
        <v>234</v>
      </c>
      <c r="N43">
        <v>9</v>
      </c>
      <c r="O43">
        <f t="shared" si="24"/>
        <v>23.4</v>
      </c>
      <c r="P43">
        <v>10</v>
      </c>
      <c r="Q43">
        <v>13900</v>
      </c>
      <c r="R43" t="s">
        <v>27</v>
      </c>
      <c r="U43">
        <v>20</v>
      </c>
      <c r="W43">
        <v>310</v>
      </c>
      <c r="X43">
        <f t="shared" si="17"/>
        <v>8450</v>
      </c>
      <c r="Y43">
        <f t="shared" si="18"/>
        <v>1275</v>
      </c>
      <c r="Z43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AA43" t="str">
        <f t="shared" si="20"/>
        <v>,"2":20,"6":35,"10":25,"15":40,"20":30,"25":35,"28":20,"34":40</v>
      </c>
      <c r="AB43" t="str">
        <f t="shared" si="16"/>
        <v>"42":13900</v>
      </c>
      <c r="AC43" t="str">
        <f t="shared" si="21"/>
        <v/>
      </c>
    </row>
    <row r="44" spans="1:29" x14ac:dyDescent="0.3">
      <c r="A44">
        <v>43</v>
      </c>
      <c r="B44">
        <f t="shared" si="3"/>
        <v>0</v>
      </c>
      <c r="C44">
        <f t="shared" si="23"/>
        <v>244</v>
      </c>
      <c r="G44">
        <v>277</v>
      </c>
      <c r="H44">
        <f t="shared" si="4"/>
        <v>15</v>
      </c>
      <c r="I44" t="s">
        <v>126</v>
      </c>
      <c r="J44" t="s">
        <v>125</v>
      </c>
      <c r="K44" t="s">
        <v>127</v>
      </c>
      <c r="L44" t="s">
        <v>128</v>
      </c>
      <c r="M44">
        <f t="shared" si="6"/>
        <v>244</v>
      </c>
      <c r="N44">
        <v>10</v>
      </c>
      <c r="O44">
        <f t="shared" si="24"/>
        <v>24.4</v>
      </c>
      <c r="P44">
        <v>10</v>
      </c>
      <c r="Q44">
        <v>13700</v>
      </c>
      <c r="R44" t="s">
        <v>23</v>
      </c>
      <c r="T44">
        <v>30</v>
      </c>
      <c r="V44">
        <v>1800</v>
      </c>
      <c r="X44">
        <f t="shared" si="17"/>
        <v>10250</v>
      </c>
      <c r="Y44">
        <f t="shared" si="18"/>
        <v>1275</v>
      </c>
      <c r="Z44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AA44" t="str">
        <f t="shared" si="20"/>
        <v>,"2":20,"6":35,"10":25,"15":40,"20":30,"25":35,"28":20,"34":40</v>
      </c>
      <c r="AB44" t="str">
        <f t="shared" si="16"/>
        <v>"43":13700</v>
      </c>
      <c r="AC44" t="str">
        <f t="shared" si="21"/>
        <v/>
      </c>
    </row>
    <row r="45" spans="1:29" x14ac:dyDescent="0.3">
      <c r="A45">
        <v>44</v>
      </c>
      <c r="B45">
        <f t="shared" si="3"/>
        <v>1</v>
      </c>
      <c r="C45" t="str">
        <f t="shared" si="23"/>
        <v/>
      </c>
      <c r="E45">
        <v>23</v>
      </c>
      <c r="F45">
        <v>9</v>
      </c>
      <c r="G45">
        <v>296</v>
      </c>
      <c r="H45">
        <f t="shared" si="4"/>
        <v>19</v>
      </c>
      <c r="I45" t="s">
        <v>131</v>
      </c>
      <c r="J45" t="s">
        <v>130</v>
      </c>
      <c r="K45" t="s">
        <v>129</v>
      </c>
      <c r="M45">
        <f t="shared" si="6"/>
        <v>253</v>
      </c>
      <c r="N45">
        <v>9</v>
      </c>
      <c r="O45">
        <f t="shared" si="24"/>
        <v>25.3</v>
      </c>
      <c r="P45">
        <v>10</v>
      </c>
      <c r="Q45">
        <v>37500</v>
      </c>
      <c r="R45" t="s">
        <v>26</v>
      </c>
      <c r="S45">
        <v>50</v>
      </c>
      <c r="X45">
        <f t="shared" si="17"/>
        <v>10250</v>
      </c>
      <c r="Y45">
        <f t="shared" si="18"/>
        <v>1275</v>
      </c>
      <c r="Z45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AA45" t="str">
        <f t="shared" si="20"/>
        <v>,"2":20,"6":35,"10":25,"15":40,"20":30,"25":35,"28":20,"34":40,"44":50</v>
      </c>
      <c r="AB45" t="str">
        <f t="shared" si="16"/>
        <v>"44":37500</v>
      </c>
      <c r="AC45" t="str">
        <f t="shared" si="21"/>
        <v>"44":50</v>
      </c>
    </row>
    <row r="46" spans="1:29" x14ac:dyDescent="0.3">
      <c r="A46">
        <v>45</v>
      </c>
      <c r="B46">
        <f t="shared" si="3"/>
        <v>0</v>
      </c>
      <c r="C46">
        <f t="shared" si="23"/>
        <v>263</v>
      </c>
      <c r="G46">
        <v>310</v>
      </c>
      <c r="H46">
        <f t="shared" si="4"/>
        <v>14</v>
      </c>
      <c r="I46" t="s">
        <v>133</v>
      </c>
      <c r="J46" t="s">
        <v>132</v>
      </c>
      <c r="L46" t="s">
        <v>134</v>
      </c>
      <c r="M46">
        <f t="shared" si="6"/>
        <v>263</v>
      </c>
      <c r="N46">
        <v>10</v>
      </c>
      <c r="O46">
        <f t="shared" si="24"/>
        <v>23.90909090909091</v>
      </c>
      <c r="P46">
        <v>11</v>
      </c>
      <c r="Q46">
        <v>17700</v>
      </c>
      <c r="R46" t="s">
        <v>23</v>
      </c>
      <c r="T46">
        <v>35</v>
      </c>
      <c r="V46">
        <v>1900</v>
      </c>
      <c r="X46">
        <f t="shared" si="17"/>
        <v>12150</v>
      </c>
      <c r="Y46">
        <f t="shared" si="18"/>
        <v>1275</v>
      </c>
      <c r="Z46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AA46" t="str">
        <f t="shared" si="20"/>
        <v>,"2":20,"6":35,"10":25,"15":40,"20":30,"25":35,"28":20,"34":40,"44":50</v>
      </c>
      <c r="AB46" t="str">
        <f t="shared" si="16"/>
        <v>"45":17700</v>
      </c>
      <c r="AC46" t="str">
        <f t="shared" si="21"/>
        <v/>
      </c>
    </row>
    <row r="47" spans="1:29" x14ac:dyDescent="0.3">
      <c r="A47">
        <v>46</v>
      </c>
      <c r="B47">
        <f t="shared" si="3"/>
        <v>0</v>
      </c>
      <c r="C47">
        <f t="shared" si="23"/>
        <v>272</v>
      </c>
      <c r="G47">
        <v>324</v>
      </c>
      <c r="H47">
        <f t="shared" si="4"/>
        <v>14</v>
      </c>
      <c r="I47" t="s">
        <v>136</v>
      </c>
      <c r="J47" t="s">
        <v>135</v>
      </c>
      <c r="K47" t="s">
        <v>138</v>
      </c>
      <c r="L47" t="s">
        <v>137</v>
      </c>
      <c r="M47">
        <f t="shared" si="6"/>
        <v>272</v>
      </c>
      <c r="N47">
        <v>9</v>
      </c>
      <c r="O47">
        <f t="shared" si="24"/>
        <v>24.727272727272727</v>
      </c>
      <c r="P47">
        <v>11</v>
      </c>
      <c r="Q47">
        <v>17500</v>
      </c>
      <c r="R47" t="s">
        <v>25</v>
      </c>
      <c r="U47">
        <v>25</v>
      </c>
      <c r="W47">
        <v>380</v>
      </c>
      <c r="X47">
        <f t="shared" si="17"/>
        <v>12150</v>
      </c>
      <c r="Y47">
        <f t="shared" si="18"/>
        <v>1655</v>
      </c>
      <c r="Z47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AA47" t="str">
        <f t="shared" si="20"/>
        <v>,"2":20,"6":35,"10":25,"15":40,"20":30,"25":35,"28":20,"34":40,"44":50</v>
      </c>
      <c r="AB47" t="str">
        <f t="shared" si="16"/>
        <v>"46":17500</v>
      </c>
      <c r="AC47" t="str">
        <f t="shared" si="21"/>
        <v/>
      </c>
    </row>
    <row r="48" spans="1:29" x14ac:dyDescent="0.3">
      <c r="A48">
        <v>47</v>
      </c>
      <c r="B48">
        <f t="shared" si="3"/>
        <v>1</v>
      </c>
      <c r="C48" t="str">
        <f t="shared" si="23"/>
        <v/>
      </c>
      <c r="E48">
        <v>16</v>
      </c>
      <c r="F48">
        <v>10</v>
      </c>
      <c r="G48">
        <v>339</v>
      </c>
      <c r="H48">
        <f t="shared" si="4"/>
        <v>15</v>
      </c>
      <c r="I48" t="s">
        <v>140</v>
      </c>
      <c r="J48" t="s">
        <v>139</v>
      </c>
      <c r="K48" t="s">
        <v>141</v>
      </c>
      <c r="L48" t="s">
        <v>142</v>
      </c>
      <c r="M48">
        <f t="shared" si="6"/>
        <v>283</v>
      </c>
      <c r="N48">
        <v>11</v>
      </c>
      <c r="O48">
        <f t="shared" si="24"/>
        <v>25.727272727272727</v>
      </c>
      <c r="P48">
        <v>11</v>
      </c>
      <c r="Q48">
        <v>17900</v>
      </c>
      <c r="R48" t="s">
        <v>24</v>
      </c>
      <c r="T48">
        <v>25</v>
      </c>
      <c r="U48">
        <v>15</v>
      </c>
      <c r="V48">
        <v>2800</v>
      </c>
      <c r="W48">
        <v>410</v>
      </c>
      <c r="X48">
        <f t="shared" si="17"/>
        <v>14950</v>
      </c>
      <c r="Y48">
        <f t="shared" si="18"/>
        <v>2065</v>
      </c>
      <c r="Z48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AA48" t="str">
        <f t="shared" si="20"/>
        <v>,"2":20,"6":35,"10":25,"15":40,"20":30,"25":35,"28":20,"34":40,"44":50</v>
      </c>
      <c r="AB48" t="str">
        <f t="shared" si="16"/>
        <v>"47":17900</v>
      </c>
      <c r="AC48" t="str">
        <f t="shared" si="21"/>
        <v/>
      </c>
    </row>
    <row r="49" spans="1:29" x14ac:dyDescent="0.3">
      <c r="A49">
        <v>48</v>
      </c>
      <c r="B49">
        <f t="shared" si="3"/>
        <v>0</v>
      </c>
      <c r="C49">
        <f t="shared" si="23"/>
        <v>295</v>
      </c>
      <c r="G49">
        <v>351</v>
      </c>
      <c r="H49">
        <f t="shared" si="4"/>
        <v>12</v>
      </c>
      <c r="I49" t="s">
        <v>143</v>
      </c>
      <c r="J49" t="s">
        <v>144</v>
      </c>
      <c r="K49" t="s">
        <v>145</v>
      </c>
      <c r="L49" t="s">
        <v>146</v>
      </c>
      <c r="M49">
        <f t="shared" si="6"/>
        <v>295</v>
      </c>
      <c r="N49">
        <v>12</v>
      </c>
      <c r="O49">
        <f t="shared" si="24"/>
        <v>26.818181818181817</v>
      </c>
      <c r="P49">
        <v>11</v>
      </c>
      <c r="Q49">
        <v>17300</v>
      </c>
      <c r="R49" t="s">
        <v>23</v>
      </c>
      <c r="T49">
        <v>30</v>
      </c>
      <c r="V49">
        <v>2900</v>
      </c>
      <c r="X49">
        <f t="shared" si="17"/>
        <v>17850</v>
      </c>
      <c r="Y49">
        <f t="shared" si="18"/>
        <v>2065</v>
      </c>
      <c r="Z49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AA49" t="str">
        <f t="shared" si="20"/>
        <v>,"2":20,"6":35,"10":25,"15":40,"20":30,"25":35,"28":20,"34":40,"44":50</v>
      </c>
      <c r="AB49" t="str">
        <f t="shared" si="16"/>
        <v>"48":17300</v>
      </c>
      <c r="AC49" t="str">
        <f t="shared" si="21"/>
        <v/>
      </c>
    </row>
    <row r="50" spans="1:29" x14ac:dyDescent="0.3">
      <c r="A50">
        <v>49</v>
      </c>
      <c r="B50">
        <f t="shared" si="3"/>
        <v>0</v>
      </c>
      <c r="C50">
        <f t="shared" si="23"/>
        <v>302</v>
      </c>
      <c r="G50">
        <v>370</v>
      </c>
      <c r="H50">
        <f t="shared" si="4"/>
        <v>19</v>
      </c>
      <c r="I50" t="s">
        <v>148</v>
      </c>
      <c r="J50" t="s">
        <v>147</v>
      </c>
      <c r="L50" t="s">
        <v>149</v>
      </c>
      <c r="M50">
        <f t="shared" si="6"/>
        <v>302</v>
      </c>
      <c r="N50">
        <v>7</v>
      </c>
      <c r="O50">
        <f t="shared" si="24"/>
        <v>27.454545454545453</v>
      </c>
      <c r="P50">
        <v>11</v>
      </c>
      <c r="Q50">
        <v>18200</v>
      </c>
      <c r="R50" t="s">
        <v>41</v>
      </c>
      <c r="U50">
        <v>20</v>
      </c>
      <c r="W50">
        <v>450</v>
      </c>
      <c r="X50">
        <f t="shared" si="17"/>
        <v>17850</v>
      </c>
      <c r="Y50">
        <f t="shared" si="18"/>
        <v>2515</v>
      </c>
      <c r="Z50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AA50" t="str">
        <f t="shared" si="20"/>
        <v>,"2":20,"6":35,"10":25,"15":40,"20":30,"25":35,"28":20,"34":40,"44":50</v>
      </c>
      <c r="AB50" t="str">
        <f t="shared" si="16"/>
        <v>"49":18200</v>
      </c>
      <c r="AC50" t="str">
        <f t="shared" si="21"/>
        <v/>
      </c>
    </row>
    <row r="51" spans="1:29" x14ac:dyDescent="0.3">
      <c r="A51">
        <v>50</v>
      </c>
      <c r="B51">
        <f t="shared" si="3"/>
        <v>0</v>
      </c>
      <c r="C51">
        <f t="shared" si="23"/>
        <v>310</v>
      </c>
      <c r="G51">
        <v>385</v>
      </c>
      <c r="H51">
        <f t="shared" si="4"/>
        <v>15</v>
      </c>
      <c r="I51" t="s">
        <v>151</v>
      </c>
      <c r="J51" t="s">
        <v>150</v>
      </c>
      <c r="K51" t="s">
        <v>153</v>
      </c>
      <c r="L51" t="s">
        <v>152</v>
      </c>
      <c r="M51">
        <f t="shared" si="6"/>
        <v>310</v>
      </c>
      <c r="N51">
        <v>8</v>
      </c>
      <c r="O51">
        <f t="shared" si="24"/>
        <v>25.833333333333332</v>
      </c>
      <c r="P51">
        <v>12</v>
      </c>
      <c r="Q51">
        <v>18500</v>
      </c>
      <c r="R51" t="s">
        <v>28</v>
      </c>
      <c r="T51">
        <v>35</v>
      </c>
      <c r="V51">
        <v>3000</v>
      </c>
      <c r="X51">
        <f t="shared" si="17"/>
        <v>20850</v>
      </c>
      <c r="Y51">
        <f t="shared" si="18"/>
        <v>2515</v>
      </c>
      <c r="Z51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AA51" t="str">
        <f t="shared" si="20"/>
        <v>,"2":20,"6":35,"10":25,"15":40,"20":30,"25":35,"28":20,"34":40,"44":50</v>
      </c>
      <c r="AB51" t="str">
        <f t="shared" ref="AB51:AB77" si="25">""""&amp;$A51&amp;""""&amp;""&amp;":"&amp;Q51</f>
        <v>"50":18500</v>
      </c>
      <c r="AC51" t="str">
        <f t="shared" si="21"/>
        <v/>
      </c>
    </row>
    <row r="52" spans="1:29" x14ac:dyDescent="0.3">
      <c r="A52">
        <v>51</v>
      </c>
      <c r="B52">
        <f t="shared" si="3"/>
        <v>1</v>
      </c>
      <c r="C52" t="str">
        <f t="shared" si="23"/>
        <v/>
      </c>
      <c r="E52">
        <v>26</v>
      </c>
      <c r="F52">
        <v>10</v>
      </c>
      <c r="G52">
        <v>399</v>
      </c>
      <c r="H52">
        <f t="shared" si="4"/>
        <v>14</v>
      </c>
      <c r="I52" t="s">
        <v>155</v>
      </c>
      <c r="J52" t="s">
        <v>154</v>
      </c>
      <c r="K52" t="s">
        <v>153</v>
      </c>
      <c r="L52" t="s">
        <v>156</v>
      </c>
      <c r="M52">
        <f t="shared" si="6"/>
        <v>319</v>
      </c>
      <c r="N52">
        <v>9</v>
      </c>
      <c r="O52">
        <f t="shared" si="24"/>
        <v>26.583333333333332</v>
      </c>
      <c r="P52">
        <v>12</v>
      </c>
      <c r="Q52">
        <v>41000</v>
      </c>
      <c r="R52" t="s">
        <v>5</v>
      </c>
      <c r="S52">
        <v>55</v>
      </c>
      <c r="X52">
        <f t="shared" si="17"/>
        <v>20850</v>
      </c>
      <c r="Y52">
        <f t="shared" si="18"/>
        <v>2515</v>
      </c>
      <c r="Z52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AA52" t="str">
        <f t="shared" si="20"/>
        <v>,"2":20,"6":35,"10":25,"15":40,"20":30,"25":35,"28":20,"34":40,"44":50,"51":55</v>
      </c>
      <c r="AB52" t="str">
        <f t="shared" si="25"/>
        <v>"51":41000</v>
      </c>
      <c r="AC52" t="str">
        <f t="shared" si="21"/>
        <v>"51":55</v>
      </c>
    </row>
    <row r="53" spans="1:29" x14ac:dyDescent="0.3">
      <c r="A53">
        <v>52</v>
      </c>
      <c r="B53">
        <f t="shared" si="3"/>
        <v>0</v>
      </c>
      <c r="C53">
        <f t="shared" si="23"/>
        <v>329</v>
      </c>
      <c r="G53">
        <v>413</v>
      </c>
      <c r="H53">
        <f t="shared" si="4"/>
        <v>14</v>
      </c>
      <c r="I53" t="s">
        <v>158</v>
      </c>
      <c r="J53" t="s">
        <v>157</v>
      </c>
      <c r="L53" t="s">
        <v>159</v>
      </c>
      <c r="M53">
        <f t="shared" si="6"/>
        <v>329</v>
      </c>
      <c r="N53">
        <v>10</v>
      </c>
      <c r="O53">
        <f t="shared" si="24"/>
        <v>27.416666666666668</v>
      </c>
      <c r="P53">
        <v>12</v>
      </c>
      <c r="Q53">
        <v>23200</v>
      </c>
      <c r="R53" t="s">
        <v>24</v>
      </c>
      <c r="T53">
        <v>25</v>
      </c>
      <c r="U53">
        <v>20</v>
      </c>
      <c r="V53">
        <v>2200</v>
      </c>
      <c r="W53">
        <v>380</v>
      </c>
      <c r="X53">
        <f t="shared" si="17"/>
        <v>23050</v>
      </c>
      <c r="Y53">
        <f t="shared" si="18"/>
        <v>2895</v>
      </c>
      <c r="Z53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AA53" t="str">
        <f t="shared" si="20"/>
        <v>,"2":20,"6":35,"10":25,"15":40,"20":30,"25":35,"28":20,"34":40,"44":50,"51":55</v>
      </c>
      <c r="AB53" t="str">
        <f t="shared" si="25"/>
        <v>"52":23200</v>
      </c>
      <c r="AC53" t="str">
        <f t="shared" si="21"/>
        <v/>
      </c>
    </row>
    <row r="54" spans="1:29" x14ac:dyDescent="0.3">
      <c r="A54">
        <v>53</v>
      </c>
      <c r="B54">
        <f t="shared" si="3"/>
        <v>0</v>
      </c>
      <c r="C54">
        <f t="shared" si="23"/>
        <v>338</v>
      </c>
      <c r="G54">
        <v>428</v>
      </c>
      <c r="H54">
        <f t="shared" si="4"/>
        <v>15</v>
      </c>
      <c r="I54" t="s">
        <v>161</v>
      </c>
      <c r="J54" t="s">
        <v>160</v>
      </c>
      <c r="K54" t="s">
        <v>162</v>
      </c>
      <c r="L54" t="s">
        <v>163</v>
      </c>
      <c r="M54">
        <f t="shared" si="6"/>
        <v>338</v>
      </c>
      <c r="N54">
        <v>9</v>
      </c>
      <c r="O54">
        <f t="shared" si="24"/>
        <v>28.166666666666668</v>
      </c>
      <c r="P54">
        <v>12</v>
      </c>
      <c r="Q54">
        <v>23000</v>
      </c>
      <c r="R54" t="s">
        <v>28</v>
      </c>
      <c r="T54">
        <v>30</v>
      </c>
      <c r="V54">
        <v>3050</v>
      </c>
      <c r="X54">
        <f t="shared" si="17"/>
        <v>26100</v>
      </c>
      <c r="Y54">
        <f t="shared" si="18"/>
        <v>2895</v>
      </c>
      <c r="Z54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AA54" t="str">
        <f t="shared" si="20"/>
        <v>,"2":20,"6":35,"10":25,"15":40,"20":30,"25":35,"28":20,"34":40,"44":50,"51":55</v>
      </c>
      <c r="AB54" t="str">
        <f t="shared" si="25"/>
        <v>"53":23000</v>
      </c>
      <c r="AC54" t="str">
        <f t="shared" si="21"/>
        <v/>
      </c>
    </row>
    <row r="55" spans="1:29" x14ac:dyDescent="0.3">
      <c r="A55">
        <v>54</v>
      </c>
      <c r="B55">
        <f t="shared" si="3"/>
        <v>0</v>
      </c>
      <c r="C55">
        <f t="shared" si="23"/>
        <v>348</v>
      </c>
      <c r="G55">
        <v>447</v>
      </c>
      <c r="H55">
        <f t="shared" si="4"/>
        <v>19</v>
      </c>
      <c r="I55" t="s">
        <v>165</v>
      </c>
      <c r="J55" t="s">
        <v>164</v>
      </c>
      <c r="K55" t="s">
        <v>166</v>
      </c>
      <c r="L55" t="s">
        <v>167</v>
      </c>
      <c r="M55">
        <f t="shared" si="6"/>
        <v>348</v>
      </c>
      <c r="N55">
        <v>10</v>
      </c>
      <c r="O55">
        <f t="shared" si="24"/>
        <v>26.76923076923077</v>
      </c>
      <c r="P55">
        <v>13</v>
      </c>
      <c r="Q55">
        <v>22700</v>
      </c>
      <c r="R55" t="s">
        <v>27</v>
      </c>
      <c r="U55">
        <v>25</v>
      </c>
      <c r="W55">
        <v>500</v>
      </c>
      <c r="X55">
        <f t="shared" si="17"/>
        <v>26100</v>
      </c>
      <c r="Y55">
        <f t="shared" si="18"/>
        <v>3395</v>
      </c>
      <c r="Z55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AA55" t="str">
        <f t="shared" si="20"/>
        <v>,"2":20,"6":35,"10":25,"15":40,"20":30,"25":35,"28":20,"34":40,"44":50,"51":55</v>
      </c>
      <c r="AB55" t="str">
        <f t="shared" si="25"/>
        <v>"54":22700</v>
      </c>
      <c r="AC55" t="str">
        <f t="shared" si="21"/>
        <v/>
      </c>
    </row>
    <row r="56" spans="1:29" x14ac:dyDescent="0.3">
      <c r="A56">
        <v>55</v>
      </c>
      <c r="B56">
        <f t="shared" si="3"/>
        <v>0</v>
      </c>
      <c r="C56">
        <f t="shared" si="23"/>
        <v>357</v>
      </c>
      <c r="G56">
        <v>458</v>
      </c>
      <c r="H56">
        <f t="shared" si="4"/>
        <v>11</v>
      </c>
      <c r="I56" t="s">
        <v>169</v>
      </c>
      <c r="J56" t="s">
        <v>168</v>
      </c>
      <c r="K56" t="s">
        <v>170</v>
      </c>
      <c r="L56" t="s">
        <v>171</v>
      </c>
      <c r="M56">
        <f t="shared" si="6"/>
        <v>357</v>
      </c>
      <c r="N56">
        <v>9</v>
      </c>
      <c r="O56">
        <f t="shared" si="24"/>
        <v>27.46153846153846</v>
      </c>
      <c r="P56">
        <v>13</v>
      </c>
      <c r="Q56">
        <v>23200</v>
      </c>
      <c r="R56" t="s">
        <v>28</v>
      </c>
      <c r="T56">
        <v>30</v>
      </c>
      <c r="V56">
        <v>3100</v>
      </c>
      <c r="X56">
        <f t="shared" si="17"/>
        <v>29200</v>
      </c>
      <c r="Y56">
        <f t="shared" si="18"/>
        <v>3395</v>
      </c>
      <c r="Z56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AA56" t="str">
        <f t="shared" si="20"/>
        <v>,"2":20,"6":35,"10":25,"15":40,"20":30,"25":35,"28":20,"34":40,"44":50,"51":55</v>
      </c>
      <c r="AB56" t="str">
        <f t="shared" si="25"/>
        <v>"55":23200</v>
      </c>
      <c r="AC56" t="str">
        <f t="shared" si="21"/>
        <v/>
      </c>
    </row>
    <row r="57" spans="1:29" x14ac:dyDescent="0.3">
      <c r="A57">
        <v>56</v>
      </c>
      <c r="B57">
        <f t="shared" si="3"/>
        <v>0</v>
      </c>
      <c r="C57">
        <f t="shared" si="23"/>
        <v>368</v>
      </c>
      <c r="G57">
        <v>486</v>
      </c>
      <c r="H57">
        <f t="shared" si="4"/>
        <v>28</v>
      </c>
      <c r="I57" t="s">
        <v>172</v>
      </c>
      <c r="J57" t="s">
        <v>168</v>
      </c>
      <c r="K57" t="s">
        <v>173</v>
      </c>
      <c r="L57" t="s">
        <v>174</v>
      </c>
      <c r="M57">
        <f t="shared" si="6"/>
        <v>368</v>
      </c>
      <c r="N57">
        <v>11</v>
      </c>
      <c r="O57">
        <f t="shared" si="24"/>
        <v>28.307692307692307</v>
      </c>
      <c r="P57">
        <v>13</v>
      </c>
      <c r="Q57">
        <v>24000</v>
      </c>
      <c r="R57" t="s">
        <v>30</v>
      </c>
      <c r="T57">
        <v>25</v>
      </c>
      <c r="U57">
        <v>15</v>
      </c>
      <c r="V57">
        <v>2400</v>
      </c>
      <c r="W57">
        <v>450</v>
      </c>
      <c r="X57">
        <f t="shared" si="17"/>
        <v>31600</v>
      </c>
      <c r="Y57">
        <f t="shared" si="18"/>
        <v>3845</v>
      </c>
      <c r="Z57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AA57" t="str">
        <f t="shared" si="20"/>
        <v>,"2":20,"6":35,"10":25,"15":40,"20":30,"25":35,"28":20,"34":40,"44":50,"51":55</v>
      </c>
      <c r="AB57" t="str">
        <f t="shared" si="25"/>
        <v>"56":24000</v>
      </c>
      <c r="AC57" t="str">
        <f t="shared" si="21"/>
        <v/>
      </c>
    </row>
    <row r="58" spans="1:29" x14ac:dyDescent="0.3">
      <c r="A58">
        <v>57</v>
      </c>
      <c r="B58">
        <f t="shared" si="3"/>
        <v>0</v>
      </c>
      <c r="C58">
        <f t="shared" si="23"/>
        <v>378</v>
      </c>
      <c r="G58">
        <v>505</v>
      </c>
      <c r="H58">
        <f t="shared" si="4"/>
        <v>19</v>
      </c>
      <c r="I58" t="s">
        <v>176</v>
      </c>
      <c r="J58" t="s">
        <v>175</v>
      </c>
      <c r="L58" t="s">
        <v>177</v>
      </c>
      <c r="M58">
        <f t="shared" si="6"/>
        <v>378</v>
      </c>
      <c r="N58">
        <v>10</v>
      </c>
      <c r="O58">
        <f t="shared" si="24"/>
        <v>29.076923076923077</v>
      </c>
      <c r="P58">
        <v>13</v>
      </c>
      <c r="Q58">
        <v>23500</v>
      </c>
      <c r="R58" t="s">
        <v>28</v>
      </c>
      <c r="T58">
        <v>30</v>
      </c>
      <c r="V58">
        <v>3150</v>
      </c>
      <c r="X58">
        <f t="shared" si="17"/>
        <v>34750</v>
      </c>
      <c r="Y58">
        <f t="shared" si="18"/>
        <v>3845</v>
      </c>
      <c r="Z58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AA58" t="str">
        <f t="shared" si="20"/>
        <v>,"2":20,"6":35,"10":25,"15":40,"20":30,"25":35,"28":20,"34":40,"44":50,"51":55</v>
      </c>
      <c r="AB58" t="str">
        <f t="shared" si="25"/>
        <v>"57":23500</v>
      </c>
      <c r="AC58" t="str">
        <f t="shared" si="21"/>
        <v/>
      </c>
    </row>
    <row r="59" spans="1:29" x14ac:dyDescent="0.3">
      <c r="A59">
        <v>58</v>
      </c>
      <c r="B59">
        <f t="shared" si="3"/>
        <v>0</v>
      </c>
      <c r="C59">
        <f t="shared" si="23"/>
        <v>389</v>
      </c>
      <c r="G59">
        <v>523</v>
      </c>
      <c r="H59">
        <f t="shared" si="4"/>
        <v>18</v>
      </c>
      <c r="I59" t="s">
        <v>179</v>
      </c>
      <c r="J59" t="s">
        <v>178</v>
      </c>
      <c r="K59" t="s">
        <v>180</v>
      </c>
      <c r="L59" t="s">
        <v>181</v>
      </c>
      <c r="M59">
        <f t="shared" si="6"/>
        <v>389</v>
      </c>
      <c r="N59">
        <v>11</v>
      </c>
      <c r="O59">
        <f t="shared" si="24"/>
        <v>27.785714285714285</v>
      </c>
      <c r="P59">
        <v>14</v>
      </c>
      <c r="Q59">
        <v>23800</v>
      </c>
      <c r="R59" t="s">
        <v>25</v>
      </c>
      <c r="U59">
        <v>20</v>
      </c>
      <c r="W59">
        <v>550</v>
      </c>
      <c r="X59">
        <f t="shared" si="17"/>
        <v>34750</v>
      </c>
      <c r="Y59">
        <f t="shared" si="18"/>
        <v>4395</v>
      </c>
      <c r="Z59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AA59" t="str">
        <f t="shared" si="20"/>
        <v>,"2":20,"6":35,"10":25,"15":40,"20":30,"25":35,"28":20,"34":40,"44":50,"51":55</v>
      </c>
      <c r="AB59" t="str">
        <f t="shared" si="25"/>
        <v>"58":23800</v>
      </c>
      <c r="AC59" t="str">
        <f t="shared" si="21"/>
        <v/>
      </c>
    </row>
    <row r="60" spans="1:29" x14ac:dyDescent="0.3">
      <c r="A60">
        <v>59</v>
      </c>
      <c r="B60">
        <f t="shared" si="3"/>
        <v>0</v>
      </c>
      <c r="C60">
        <f t="shared" si="23"/>
        <v>399</v>
      </c>
      <c r="G60">
        <v>542</v>
      </c>
      <c r="H60">
        <f t="shared" si="4"/>
        <v>19</v>
      </c>
      <c r="I60" t="s">
        <v>183</v>
      </c>
      <c r="J60" t="s">
        <v>182</v>
      </c>
      <c r="K60" t="s">
        <v>184</v>
      </c>
      <c r="L60" t="s">
        <v>185</v>
      </c>
      <c r="M60">
        <f t="shared" si="6"/>
        <v>399</v>
      </c>
      <c r="N60">
        <v>10</v>
      </c>
      <c r="O60">
        <f t="shared" si="24"/>
        <v>28.5</v>
      </c>
      <c r="P60">
        <v>14</v>
      </c>
      <c r="Q60">
        <v>52000</v>
      </c>
      <c r="R60" t="s">
        <v>26</v>
      </c>
      <c r="S60">
        <v>50</v>
      </c>
      <c r="X60">
        <f t="shared" si="17"/>
        <v>34750</v>
      </c>
      <c r="Y60">
        <f t="shared" si="18"/>
        <v>4395</v>
      </c>
      <c r="Z60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AA60" t="str">
        <f t="shared" si="20"/>
        <v>,"2":20,"6":35,"10":25,"15":40,"20":30,"25":35,"28":20,"34":40,"44":50,"51":55,"59":50</v>
      </c>
      <c r="AB60" t="str">
        <f t="shared" si="25"/>
        <v>"59":52000</v>
      </c>
      <c r="AC60" t="str">
        <f t="shared" si="21"/>
        <v>"59":50</v>
      </c>
    </row>
    <row r="61" spans="1:29" x14ac:dyDescent="0.3">
      <c r="A61">
        <v>60</v>
      </c>
      <c r="B61">
        <f t="shared" si="3"/>
        <v>0</v>
      </c>
      <c r="C61">
        <f t="shared" si="23"/>
        <v>411</v>
      </c>
      <c r="G61">
        <v>566</v>
      </c>
      <c r="H61">
        <f t="shared" si="4"/>
        <v>24</v>
      </c>
      <c r="I61" t="s">
        <v>188</v>
      </c>
      <c r="J61" t="s">
        <v>186</v>
      </c>
      <c r="L61" t="s">
        <v>187</v>
      </c>
      <c r="M61">
        <f t="shared" si="6"/>
        <v>411</v>
      </c>
      <c r="N61">
        <v>12</v>
      </c>
      <c r="O61">
        <f t="shared" si="24"/>
        <v>29.357142857142858</v>
      </c>
      <c r="P61">
        <v>14</v>
      </c>
      <c r="Q61">
        <v>28500</v>
      </c>
      <c r="R61" t="s">
        <v>23</v>
      </c>
      <c r="T61">
        <v>40</v>
      </c>
      <c r="V61">
        <v>4800</v>
      </c>
      <c r="X61">
        <f t="shared" si="17"/>
        <v>39550</v>
      </c>
      <c r="Y61">
        <f t="shared" si="18"/>
        <v>4395</v>
      </c>
      <c r="Z61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AA61" t="str">
        <f t="shared" si="20"/>
        <v>,"2":20,"6":35,"10":25,"15":40,"20":30,"25":35,"28":20,"34":40,"44":50,"51":55,"59":50</v>
      </c>
      <c r="AB61" t="str">
        <f t="shared" si="25"/>
        <v>"60":28500</v>
      </c>
      <c r="AC61" t="str">
        <f t="shared" si="21"/>
        <v/>
      </c>
    </row>
    <row r="62" spans="1:29" x14ac:dyDescent="0.3">
      <c r="A62">
        <v>61</v>
      </c>
      <c r="B62">
        <f t="shared" si="3"/>
        <v>0</v>
      </c>
      <c r="C62">
        <f t="shared" si="23"/>
        <v>422</v>
      </c>
      <c r="G62">
        <v>595</v>
      </c>
      <c r="H62">
        <f t="shared" si="4"/>
        <v>29</v>
      </c>
      <c r="I62" t="s">
        <v>190</v>
      </c>
      <c r="J62" t="s">
        <v>189</v>
      </c>
      <c r="K62" t="s">
        <v>191</v>
      </c>
      <c r="L62" t="s">
        <v>192</v>
      </c>
      <c r="M62">
        <f t="shared" si="6"/>
        <v>422</v>
      </c>
      <c r="N62">
        <v>11</v>
      </c>
      <c r="O62">
        <f t="shared" si="24"/>
        <v>30.142857142857142</v>
      </c>
      <c r="P62">
        <v>14</v>
      </c>
      <c r="Q62">
        <v>28000</v>
      </c>
      <c r="R62" t="s">
        <v>27</v>
      </c>
      <c r="U62">
        <v>20</v>
      </c>
      <c r="W62">
        <v>780</v>
      </c>
      <c r="X62">
        <f t="shared" si="17"/>
        <v>39550</v>
      </c>
      <c r="Y62">
        <f t="shared" si="18"/>
        <v>5175</v>
      </c>
      <c r="Z62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AA62" t="str">
        <f t="shared" si="20"/>
        <v>,"2":20,"6":35,"10":25,"15":40,"20":30,"25":35,"28":20,"34":40,"44":50,"51":55,"59":50</v>
      </c>
      <c r="AB62" t="str">
        <f t="shared" si="25"/>
        <v>"61":28000</v>
      </c>
      <c r="AC62" t="str">
        <f t="shared" si="21"/>
        <v/>
      </c>
    </row>
    <row r="63" spans="1:29" x14ac:dyDescent="0.3">
      <c r="A63">
        <v>62</v>
      </c>
      <c r="B63">
        <f t="shared" si="3"/>
        <v>0</v>
      </c>
      <c r="C63">
        <f t="shared" si="23"/>
        <v>432</v>
      </c>
      <c r="G63">
        <v>609</v>
      </c>
      <c r="H63">
        <f t="shared" si="4"/>
        <v>14</v>
      </c>
      <c r="I63" t="s">
        <v>193</v>
      </c>
      <c r="J63" t="s">
        <v>189</v>
      </c>
      <c r="K63" t="s">
        <v>194</v>
      </c>
      <c r="L63" t="s">
        <v>195</v>
      </c>
      <c r="M63">
        <f t="shared" si="6"/>
        <v>432</v>
      </c>
      <c r="N63">
        <v>10</v>
      </c>
      <c r="O63">
        <f t="shared" si="24"/>
        <v>30.857142857142858</v>
      </c>
      <c r="P63">
        <v>14</v>
      </c>
      <c r="Q63">
        <v>28700</v>
      </c>
      <c r="R63" t="s">
        <v>24</v>
      </c>
      <c r="T63">
        <v>25</v>
      </c>
      <c r="U63">
        <v>15</v>
      </c>
      <c r="V63">
        <v>6900</v>
      </c>
      <c r="W63">
        <v>1290</v>
      </c>
      <c r="X63">
        <f t="shared" si="17"/>
        <v>46450</v>
      </c>
      <c r="Y63">
        <f t="shared" si="18"/>
        <v>6465</v>
      </c>
      <c r="Z63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AA63" t="str">
        <f t="shared" si="20"/>
        <v>,"2":20,"6":35,"10":25,"15":40,"20":30,"25":35,"28":20,"34":40,"44":50,"51":55,"59":50</v>
      </c>
      <c r="AB63" t="str">
        <f t="shared" si="25"/>
        <v>"62":28700</v>
      </c>
      <c r="AC63" t="str">
        <f t="shared" si="21"/>
        <v/>
      </c>
    </row>
    <row r="64" spans="1:29" x14ac:dyDescent="0.3">
      <c r="A64">
        <v>63</v>
      </c>
      <c r="B64">
        <f t="shared" si="3"/>
        <v>0</v>
      </c>
      <c r="C64">
        <f t="shared" si="23"/>
        <v>443</v>
      </c>
      <c r="G64">
        <v>634</v>
      </c>
      <c r="H64">
        <f t="shared" si="4"/>
        <v>25</v>
      </c>
      <c r="I64" t="s">
        <v>199</v>
      </c>
      <c r="J64" t="s">
        <v>196</v>
      </c>
      <c r="K64" t="s">
        <v>197</v>
      </c>
      <c r="L64" t="s">
        <v>198</v>
      </c>
      <c r="M64">
        <f t="shared" si="6"/>
        <v>443</v>
      </c>
      <c r="N64">
        <v>11</v>
      </c>
      <c r="O64">
        <f t="shared" si="24"/>
        <v>29.533333333333335</v>
      </c>
      <c r="P64">
        <v>15</v>
      </c>
      <c r="Q64">
        <v>28500</v>
      </c>
      <c r="R64" t="s">
        <v>23</v>
      </c>
      <c r="T64">
        <v>35</v>
      </c>
      <c r="V64">
        <v>7900</v>
      </c>
      <c r="X64">
        <f t="shared" si="17"/>
        <v>54350</v>
      </c>
      <c r="Y64">
        <f t="shared" si="18"/>
        <v>6465</v>
      </c>
      <c r="Z64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AA64" t="str">
        <f t="shared" si="20"/>
        <v>,"2":20,"6":35,"10":25,"15":40,"20":30,"25":35,"28":20,"34":40,"44":50,"51":55,"59":50</v>
      </c>
      <c r="AB64" t="str">
        <f t="shared" si="25"/>
        <v>"63":28500</v>
      </c>
      <c r="AC64" t="str">
        <f t="shared" si="21"/>
        <v/>
      </c>
    </row>
    <row r="65" spans="1:29" x14ac:dyDescent="0.3">
      <c r="A65">
        <v>64</v>
      </c>
      <c r="B65">
        <f t="shared" si="3"/>
        <v>0</v>
      </c>
      <c r="C65">
        <f t="shared" si="23"/>
        <v>455</v>
      </c>
      <c r="G65">
        <v>664</v>
      </c>
      <c r="H65">
        <f t="shared" si="4"/>
        <v>30</v>
      </c>
      <c r="I65" t="s">
        <v>201</v>
      </c>
      <c r="J65" t="s">
        <v>200</v>
      </c>
      <c r="K65" t="s">
        <v>202</v>
      </c>
      <c r="L65" t="s">
        <v>203</v>
      </c>
      <c r="M65">
        <f t="shared" si="6"/>
        <v>455</v>
      </c>
      <c r="N65">
        <v>12</v>
      </c>
      <c r="O65">
        <f t="shared" si="24"/>
        <v>30.333333333333332</v>
      </c>
      <c r="P65">
        <v>15</v>
      </c>
      <c r="Q65">
        <v>29200</v>
      </c>
      <c r="R65" t="s">
        <v>27</v>
      </c>
      <c r="U65">
        <v>20</v>
      </c>
      <c r="W65">
        <v>1500</v>
      </c>
      <c r="X65">
        <f t="shared" si="17"/>
        <v>54350</v>
      </c>
      <c r="Y65">
        <f t="shared" si="18"/>
        <v>7965</v>
      </c>
      <c r="Z65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AA65" t="str">
        <f t="shared" si="20"/>
        <v>,"2":20,"6":35,"10":25,"15":40,"20":30,"25":35,"28":20,"34":40,"44":50,"51":55,"59":50</v>
      </c>
      <c r="AB65" t="str">
        <f t="shared" si="25"/>
        <v>"64":29200</v>
      </c>
      <c r="AC65" t="str">
        <f t="shared" si="21"/>
        <v/>
      </c>
    </row>
    <row r="66" spans="1:29" x14ac:dyDescent="0.3">
      <c r="A66">
        <v>65</v>
      </c>
      <c r="B66">
        <f t="shared" si="3"/>
        <v>0</v>
      </c>
      <c r="C66">
        <f t="shared" ref="C66:C77" si="26">IF(NOT(ISBLANK(D66)),D66,
IF(ISBLANK(E66),M66,""))</f>
        <v>465</v>
      </c>
      <c r="G66">
        <v>697</v>
      </c>
      <c r="H66">
        <f t="shared" si="4"/>
        <v>33</v>
      </c>
      <c r="I66" t="s">
        <v>205</v>
      </c>
      <c r="J66" t="s">
        <v>204</v>
      </c>
      <c r="K66" t="s">
        <v>202</v>
      </c>
      <c r="L66" t="s">
        <v>206</v>
      </c>
      <c r="M66">
        <f t="shared" si="6"/>
        <v>465</v>
      </c>
      <c r="N66">
        <v>10</v>
      </c>
      <c r="O66">
        <f t="shared" ref="O66:O77" si="27">M66/P66</f>
        <v>31</v>
      </c>
      <c r="P66">
        <v>15</v>
      </c>
      <c r="Q66">
        <v>29500</v>
      </c>
      <c r="R66" t="s">
        <v>28</v>
      </c>
      <c r="T66">
        <v>30</v>
      </c>
      <c r="V66">
        <v>8700</v>
      </c>
      <c r="X66">
        <f t="shared" si="17"/>
        <v>63050</v>
      </c>
      <c r="Y66">
        <f t="shared" si="18"/>
        <v>7965</v>
      </c>
      <c r="Z66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AA66" t="str">
        <f t="shared" si="20"/>
        <v>,"2":20,"6":35,"10":25,"15":40,"20":30,"25":35,"28":20,"34":40,"44":50,"51":55,"59":50</v>
      </c>
      <c r="AB66" t="str">
        <f t="shared" si="25"/>
        <v>"65":29500</v>
      </c>
      <c r="AC66" t="str">
        <f t="shared" si="21"/>
        <v/>
      </c>
    </row>
    <row r="67" spans="1:29" x14ac:dyDescent="0.3">
      <c r="A67">
        <v>66</v>
      </c>
      <c r="B67">
        <f t="shared" ref="B67:B77" si="28">IF(LEN(C67)=0,1,0)</f>
        <v>0</v>
      </c>
      <c r="C67">
        <f t="shared" si="26"/>
        <v>477</v>
      </c>
      <c r="G67">
        <v>724</v>
      </c>
      <c r="H67">
        <f t="shared" si="4"/>
        <v>27</v>
      </c>
      <c r="I67" t="s">
        <v>207</v>
      </c>
      <c r="J67" t="s">
        <v>204</v>
      </c>
      <c r="K67" t="s">
        <v>208</v>
      </c>
      <c r="L67" t="s">
        <v>209</v>
      </c>
      <c r="M67">
        <f t="shared" si="6"/>
        <v>477</v>
      </c>
      <c r="N67">
        <v>12</v>
      </c>
      <c r="O67">
        <f t="shared" si="27"/>
        <v>31.8</v>
      </c>
      <c r="P67">
        <v>15</v>
      </c>
      <c r="Q67">
        <v>29000</v>
      </c>
      <c r="R67" t="s">
        <v>24</v>
      </c>
      <c r="T67">
        <v>25</v>
      </c>
      <c r="U67">
        <v>15</v>
      </c>
      <c r="V67">
        <v>8500</v>
      </c>
      <c r="W67">
        <v>1800</v>
      </c>
      <c r="X67">
        <f t="shared" si="17"/>
        <v>71550</v>
      </c>
      <c r="Y67">
        <f t="shared" si="18"/>
        <v>9765</v>
      </c>
      <c r="Z67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AA67" t="str">
        <f t="shared" si="20"/>
        <v>,"2":20,"6":35,"10":25,"15":40,"20":30,"25":35,"28":20,"34":40,"44":50,"51":55,"59":50</v>
      </c>
      <c r="AB67" t="str">
        <f t="shared" si="25"/>
        <v>"66":29000</v>
      </c>
      <c r="AC67" t="str">
        <f t="shared" si="21"/>
        <v/>
      </c>
    </row>
    <row r="68" spans="1:29" x14ac:dyDescent="0.3">
      <c r="A68">
        <v>67</v>
      </c>
      <c r="B68">
        <f t="shared" si="28"/>
        <v>0</v>
      </c>
      <c r="C68">
        <f t="shared" si="26"/>
        <v>488</v>
      </c>
      <c r="G68">
        <v>746</v>
      </c>
      <c r="H68">
        <f t="shared" si="4"/>
        <v>22</v>
      </c>
      <c r="I68" t="s">
        <v>211</v>
      </c>
      <c r="J68" t="s">
        <v>210</v>
      </c>
      <c r="K68" t="s">
        <v>212</v>
      </c>
      <c r="L68" t="s">
        <v>213</v>
      </c>
      <c r="M68">
        <f t="shared" ref="M68:M77" si="29">M67+N68</f>
        <v>488</v>
      </c>
      <c r="N68">
        <v>11</v>
      </c>
      <c r="O68">
        <f t="shared" si="27"/>
        <v>32.533333333333331</v>
      </c>
      <c r="P68">
        <v>15</v>
      </c>
      <c r="Q68">
        <v>29700</v>
      </c>
      <c r="R68" t="s">
        <v>28</v>
      </c>
      <c r="T68">
        <v>30</v>
      </c>
      <c r="V68">
        <v>10000</v>
      </c>
      <c r="X68">
        <f t="shared" si="17"/>
        <v>81550</v>
      </c>
      <c r="Y68">
        <f t="shared" si="18"/>
        <v>9765</v>
      </c>
      <c r="Z68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AA68" t="str">
        <f t="shared" si="20"/>
        <v>,"2":20,"6":35,"10":25,"15":40,"20":30,"25":35,"28":20,"34":40,"44":50,"51":55,"59":50</v>
      </c>
      <c r="AB68" t="str">
        <f t="shared" si="25"/>
        <v>"67":29700</v>
      </c>
      <c r="AC68" t="str">
        <f t="shared" si="21"/>
        <v/>
      </c>
    </row>
    <row r="69" spans="1:29" x14ac:dyDescent="0.3">
      <c r="A69">
        <v>68</v>
      </c>
      <c r="B69">
        <f t="shared" si="28"/>
        <v>0</v>
      </c>
      <c r="C69">
        <f t="shared" si="26"/>
        <v>500</v>
      </c>
      <c r="G69">
        <v>780</v>
      </c>
      <c r="H69">
        <f t="shared" si="4"/>
        <v>34</v>
      </c>
      <c r="I69" t="s">
        <v>216</v>
      </c>
      <c r="J69" t="s">
        <v>214</v>
      </c>
      <c r="K69" t="s">
        <v>215</v>
      </c>
      <c r="L69" t="s">
        <v>217</v>
      </c>
      <c r="M69">
        <f t="shared" si="29"/>
        <v>500</v>
      </c>
      <c r="N69">
        <v>12</v>
      </c>
      <c r="O69">
        <f t="shared" si="27"/>
        <v>33.333333333333336</v>
      </c>
      <c r="P69">
        <v>15</v>
      </c>
      <c r="Q69">
        <v>29500</v>
      </c>
      <c r="R69" t="s">
        <v>27</v>
      </c>
      <c r="U69">
        <v>20</v>
      </c>
      <c r="W69">
        <v>2200</v>
      </c>
      <c r="X69">
        <f t="shared" si="17"/>
        <v>81550</v>
      </c>
      <c r="Y69">
        <f t="shared" si="18"/>
        <v>11965</v>
      </c>
      <c r="Z69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AA69" t="str">
        <f t="shared" si="20"/>
        <v>,"2":20,"6":35,"10":25,"15":40,"20":30,"25":35,"28":20,"34":40,"44":50,"51":55,"59":50</v>
      </c>
      <c r="AB69" t="str">
        <f t="shared" si="25"/>
        <v>"68":29500</v>
      </c>
      <c r="AC69" t="str">
        <f t="shared" si="21"/>
        <v/>
      </c>
    </row>
    <row r="70" spans="1:29" x14ac:dyDescent="0.3">
      <c r="A70">
        <v>69</v>
      </c>
      <c r="B70">
        <f t="shared" si="28"/>
        <v>0</v>
      </c>
      <c r="C70">
        <f t="shared" si="26"/>
        <v>511</v>
      </c>
      <c r="G70">
        <v>825</v>
      </c>
      <c r="H70">
        <f t="shared" si="4"/>
        <v>45</v>
      </c>
      <c r="I70" t="s">
        <v>219</v>
      </c>
      <c r="J70" t="s">
        <v>218</v>
      </c>
      <c r="K70" t="s">
        <v>220</v>
      </c>
      <c r="L70" t="s">
        <v>221</v>
      </c>
      <c r="M70">
        <f t="shared" si="29"/>
        <v>511</v>
      </c>
      <c r="N70">
        <v>11</v>
      </c>
      <c r="O70">
        <f t="shared" si="27"/>
        <v>34.06666666666667</v>
      </c>
      <c r="P70">
        <v>15</v>
      </c>
      <c r="Q70">
        <v>29900</v>
      </c>
      <c r="R70" t="s">
        <v>28</v>
      </c>
      <c r="T70">
        <v>40</v>
      </c>
      <c r="V70">
        <v>12000</v>
      </c>
      <c r="X70">
        <f t="shared" si="17"/>
        <v>93550</v>
      </c>
      <c r="Y70">
        <f t="shared" si="18"/>
        <v>11965</v>
      </c>
      <c r="Z70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AA70" t="str">
        <f t="shared" si="20"/>
        <v>,"2":20,"6":35,"10":25,"15":40,"20":30,"25":35,"28":20,"34":40,"44":50,"51":55,"59":50</v>
      </c>
      <c r="AB70" t="str">
        <f t="shared" si="25"/>
        <v>"69":29900</v>
      </c>
      <c r="AC70" t="str">
        <f t="shared" si="21"/>
        <v/>
      </c>
    </row>
    <row r="71" spans="1:29" x14ac:dyDescent="0.3">
      <c r="A71">
        <v>70</v>
      </c>
      <c r="B71">
        <f t="shared" si="28"/>
        <v>0</v>
      </c>
      <c r="C71">
        <f t="shared" si="26"/>
        <v>523</v>
      </c>
      <c r="G71">
        <v>854</v>
      </c>
      <c r="H71">
        <f t="shared" si="4"/>
        <v>29</v>
      </c>
      <c r="I71" t="s">
        <v>223</v>
      </c>
      <c r="J71" t="s">
        <v>222</v>
      </c>
      <c r="K71" t="s">
        <v>224</v>
      </c>
      <c r="L71" t="s">
        <v>225</v>
      </c>
      <c r="M71">
        <f t="shared" si="29"/>
        <v>523</v>
      </c>
      <c r="N71">
        <v>12</v>
      </c>
      <c r="O71">
        <f t="shared" si="27"/>
        <v>34.866666666666667</v>
      </c>
      <c r="P71">
        <v>15</v>
      </c>
      <c r="Q71">
        <v>64000</v>
      </c>
      <c r="R71" t="s">
        <v>26</v>
      </c>
      <c r="S71">
        <v>60</v>
      </c>
      <c r="X71">
        <f t="shared" si="17"/>
        <v>93550</v>
      </c>
      <c r="Y71">
        <f t="shared" si="18"/>
        <v>11965</v>
      </c>
      <c r="Z71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AA71" t="str">
        <f t="shared" si="20"/>
        <v>,"2":20,"6":35,"10":25,"15":40,"20":30,"25":35,"28":20,"34":40,"44":50,"51":55,"59":50,"70":60</v>
      </c>
      <c r="AB71" t="str">
        <f t="shared" si="25"/>
        <v>"70":64000</v>
      </c>
      <c r="AC71" t="str">
        <f t="shared" si="21"/>
        <v>"70":60</v>
      </c>
    </row>
    <row r="72" spans="1:29" x14ac:dyDescent="0.3">
      <c r="A72">
        <v>71</v>
      </c>
      <c r="B72">
        <f t="shared" si="28"/>
        <v>0</v>
      </c>
      <c r="C72">
        <f t="shared" si="26"/>
        <v>534</v>
      </c>
      <c r="G72">
        <v>879</v>
      </c>
      <c r="H72">
        <f t="shared" si="4"/>
        <v>25</v>
      </c>
      <c r="I72" t="s">
        <v>226</v>
      </c>
      <c r="J72" t="s">
        <v>222</v>
      </c>
      <c r="K72" t="s">
        <v>227</v>
      </c>
      <c r="L72" t="s">
        <v>228</v>
      </c>
      <c r="M72">
        <f t="shared" si="29"/>
        <v>534</v>
      </c>
      <c r="N72">
        <v>11</v>
      </c>
      <c r="O72">
        <f t="shared" si="27"/>
        <v>35.6</v>
      </c>
      <c r="P72">
        <v>15</v>
      </c>
      <c r="Q72">
        <v>33000</v>
      </c>
      <c r="R72" t="s">
        <v>28</v>
      </c>
      <c r="T72">
        <v>35</v>
      </c>
      <c r="V72">
        <v>10000</v>
      </c>
      <c r="X72">
        <f t="shared" si="17"/>
        <v>103550</v>
      </c>
      <c r="Y72">
        <f t="shared" si="18"/>
        <v>11965</v>
      </c>
      <c r="Z72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AA72" t="str">
        <f t="shared" si="20"/>
        <v>,"2":20,"6":35,"10":25,"15":40,"20":30,"25":35,"28":20,"34":40,"44":50,"51":55,"59":50,"70":60</v>
      </c>
      <c r="AB72" t="str">
        <f t="shared" si="25"/>
        <v>"71":33000</v>
      </c>
      <c r="AC72" t="str">
        <f t="shared" si="21"/>
        <v/>
      </c>
    </row>
    <row r="73" spans="1:29" x14ac:dyDescent="0.3">
      <c r="A73">
        <v>72</v>
      </c>
      <c r="B73">
        <f t="shared" si="28"/>
        <v>0</v>
      </c>
      <c r="C73">
        <f t="shared" si="26"/>
        <v>546</v>
      </c>
      <c r="G73">
        <v>928</v>
      </c>
      <c r="H73">
        <f t="shared" si="4"/>
        <v>49</v>
      </c>
      <c r="I73" t="s">
        <v>230</v>
      </c>
      <c r="J73" t="s">
        <v>229</v>
      </c>
      <c r="K73" t="s">
        <v>231</v>
      </c>
      <c r="L73" t="s">
        <v>232</v>
      </c>
      <c r="M73">
        <f t="shared" si="29"/>
        <v>546</v>
      </c>
      <c r="N73">
        <v>12</v>
      </c>
      <c r="O73">
        <f t="shared" si="27"/>
        <v>36.4</v>
      </c>
      <c r="P73">
        <v>15</v>
      </c>
      <c r="Q73">
        <v>33500</v>
      </c>
      <c r="R73" t="s">
        <v>24</v>
      </c>
      <c r="T73">
        <v>30</v>
      </c>
      <c r="U73">
        <v>25</v>
      </c>
      <c r="V73">
        <v>12800</v>
      </c>
      <c r="W73">
        <v>2600</v>
      </c>
      <c r="X73">
        <f t="shared" si="17"/>
        <v>116350</v>
      </c>
      <c r="Y73">
        <f t="shared" si="18"/>
        <v>14565</v>
      </c>
      <c r="Z73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AA73" t="str">
        <f t="shared" si="20"/>
        <v>,"2":20,"6":35,"10":25,"15":40,"20":30,"25":35,"28":20,"34":40,"44":50,"51":55,"59":50,"70":60</v>
      </c>
      <c r="AB73" t="str">
        <f t="shared" si="25"/>
        <v>"72":33500</v>
      </c>
      <c r="AC73" t="str">
        <f t="shared" si="21"/>
        <v/>
      </c>
    </row>
    <row r="74" spans="1:29" x14ac:dyDescent="0.3">
      <c r="A74">
        <v>73</v>
      </c>
      <c r="B74">
        <f t="shared" si="28"/>
        <v>0</v>
      </c>
      <c r="C74">
        <f t="shared" si="26"/>
        <v>556</v>
      </c>
      <c r="G74">
        <v>964</v>
      </c>
      <c r="H74">
        <f t="shared" si="4"/>
        <v>36</v>
      </c>
      <c r="I74" t="s">
        <v>234</v>
      </c>
      <c r="J74" t="s">
        <v>233</v>
      </c>
      <c r="K74" t="s">
        <v>202</v>
      </c>
      <c r="L74" t="s">
        <v>235</v>
      </c>
      <c r="M74">
        <f t="shared" si="29"/>
        <v>556</v>
      </c>
      <c r="N74">
        <v>10</v>
      </c>
      <c r="O74">
        <f t="shared" si="27"/>
        <v>37.06666666666667</v>
      </c>
      <c r="P74">
        <v>15</v>
      </c>
      <c r="Q74">
        <v>33800</v>
      </c>
      <c r="R74" t="s">
        <v>28</v>
      </c>
      <c r="T74">
        <v>35</v>
      </c>
      <c r="V74">
        <v>15500</v>
      </c>
      <c r="X74">
        <f t="shared" si="17"/>
        <v>131850</v>
      </c>
      <c r="Y74">
        <f t="shared" si="18"/>
        <v>14565</v>
      </c>
      <c r="Z74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AA74" t="str">
        <f t="shared" si="20"/>
        <v>,"2":20,"6":35,"10":25,"15":40,"20":30,"25":35,"28":20,"34":40,"44":50,"51":55,"59":50,"70":60</v>
      </c>
      <c r="AB74" t="str">
        <f t="shared" si="25"/>
        <v>"73":33800</v>
      </c>
      <c r="AC74" t="str">
        <f t="shared" si="21"/>
        <v/>
      </c>
    </row>
    <row r="75" spans="1:29" x14ac:dyDescent="0.3">
      <c r="A75">
        <v>74</v>
      </c>
      <c r="B75">
        <f t="shared" si="28"/>
        <v>0</v>
      </c>
      <c r="C75">
        <f t="shared" si="26"/>
        <v>568</v>
      </c>
      <c r="G75">
        <v>1006</v>
      </c>
      <c r="H75">
        <f t="shared" si="4"/>
        <v>42</v>
      </c>
      <c r="I75" t="s">
        <v>236</v>
      </c>
      <c r="J75" t="s">
        <v>233</v>
      </c>
      <c r="K75" t="s">
        <v>202</v>
      </c>
      <c r="L75" t="s">
        <v>237</v>
      </c>
      <c r="M75">
        <f t="shared" si="29"/>
        <v>568</v>
      </c>
      <c r="N75">
        <v>12</v>
      </c>
      <c r="O75">
        <f t="shared" si="27"/>
        <v>35.5</v>
      </c>
      <c r="P75">
        <v>16</v>
      </c>
      <c r="Q75">
        <v>34500</v>
      </c>
      <c r="R75" t="s">
        <v>30</v>
      </c>
      <c r="T75">
        <v>25</v>
      </c>
      <c r="U75">
        <v>20</v>
      </c>
      <c r="V75">
        <v>17510</v>
      </c>
      <c r="W75">
        <v>3150</v>
      </c>
      <c r="X75">
        <f t="shared" si="17"/>
        <v>149360</v>
      </c>
      <c r="Y75">
        <f t="shared" si="18"/>
        <v>17715</v>
      </c>
      <c r="Z75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AA75" t="str">
        <f t="shared" si="20"/>
        <v>,"2":20,"6":35,"10":25,"15":40,"20":30,"25":35,"28":20,"34":40,"44":50,"51":55,"59":50,"70":60</v>
      </c>
      <c r="AB75" t="str">
        <f t="shared" si="25"/>
        <v>"74":34500</v>
      </c>
      <c r="AC75" t="str">
        <f t="shared" si="21"/>
        <v/>
      </c>
    </row>
    <row r="76" spans="1:29" x14ac:dyDescent="0.3">
      <c r="A76">
        <v>75</v>
      </c>
      <c r="B76">
        <f t="shared" si="28"/>
        <v>0</v>
      </c>
      <c r="C76">
        <f t="shared" si="26"/>
        <v>579</v>
      </c>
      <c r="G76">
        <v>1038</v>
      </c>
      <c r="H76">
        <f t="shared" si="4"/>
        <v>32</v>
      </c>
      <c r="I76" t="s">
        <v>239</v>
      </c>
      <c r="J76" t="s">
        <v>238</v>
      </c>
      <c r="K76" t="s">
        <v>202</v>
      </c>
      <c r="L76" t="s">
        <v>240</v>
      </c>
      <c r="M76">
        <f t="shared" si="29"/>
        <v>579</v>
      </c>
      <c r="N76">
        <v>11</v>
      </c>
      <c r="O76">
        <f t="shared" si="27"/>
        <v>36.1875</v>
      </c>
      <c r="P76">
        <v>16</v>
      </c>
      <c r="Q76">
        <v>34200</v>
      </c>
      <c r="R76" t="s">
        <v>23</v>
      </c>
      <c r="T76">
        <v>30</v>
      </c>
      <c r="V76">
        <v>25800</v>
      </c>
      <c r="X76">
        <f t="shared" si="17"/>
        <v>175160</v>
      </c>
      <c r="Y76">
        <f t="shared" si="18"/>
        <v>17715</v>
      </c>
      <c r="Z76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AA76" t="str">
        <f t="shared" si="20"/>
        <v>,"2":20,"6":35,"10":25,"15":40,"20":30,"25":35,"28":20,"34":40,"44":50,"51":55,"59":50,"70":60</v>
      </c>
      <c r="AB76" t="str">
        <f t="shared" si="25"/>
        <v>"75":34200</v>
      </c>
      <c r="AC76" t="str">
        <f t="shared" si="21"/>
        <v/>
      </c>
    </row>
    <row r="77" spans="1:29" x14ac:dyDescent="0.3">
      <c r="A77">
        <v>76</v>
      </c>
      <c r="B77">
        <f t="shared" si="28"/>
        <v>0</v>
      </c>
      <c r="C77">
        <f t="shared" si="26"/>
        <v>592</v>
      </c>
      <c r="G77">
        <v>1171</v>
      </c>
      <c r="H77">
        <f t="shared" si="4"/>
        <v>133</v>
      </c>
      <c r="I77">
        <v>37</v>
      </c>
      <c r="J77">
        <v>16</v>
      </c>
      <c r="K77" t="s">
        <v>202</v>
      </c>
      <c r="L77" t="s">
        <v>241</v>
      </c>
      <c r="M77">
        <f t="shared" si="29"/>
        <v>592</v>
      </c>
      <c r="N77">
        <v>13</v>
      </c>
      <c r="O77">
        <f t="shared" si="27"/>
        <v>37</v>
      </c>
      <c r="P77">
        <v>16</v>
      </c>
      <c r="Q77">
        <v>35000</v>
      </c>
      <c r="R77" t="s">
        <v>27</v>
      </c>
      <c r="U77">
        <v>20</v>
      </c>
      <c r="W77">
        <v>4180</v>
      </c>
      <c r="X77">
        <f t="shared" si="17"/>
        <v>175160</v>
      </c>
      <c r="Y77">
        <f t="shared" si="18"/>
        <v>21895</v>
      </c>
      <c r="Z77" t="str">
        <f t="shared" si="19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AA77" t="str">
        <f t="shared" si="20"/>
        <v>,"2":20,"6":35,"10":25,"15":40,"20":30,"25":35,"28":20,"34":40,"44":50,"51":55,"59":50,"70":60</v>
      </c>
      <c r="AB77" t="str">
        <f t="shared" si="25"/>
        <v>"76":35000</v>
      </c>
      <c r="AC77" t="str">
        <f t="shared" si="21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2020-10-24T14:57:26Z</dcterms:modified>
</cp:coreProperties>
</file>