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496FE0-FF19-4D19-B17B-41D8ECA7FE19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K7" i="1"/>
  <c r="C6" i="5" l="1"/>
  <c r="H6" i="5"/>
  <c r="E6" i="5"/>
  <c r="A6" i="5"/>
  <c r="C5" i="1"/>
  <c r="H11" i="5" l="1"/>
  <c r="C11" i="5"/>
  <c r="H10" i="5"/>
  <c r="E10" i="5"/>
  <c r="C10" i="5"/>
  <c r="A11" i="5"/>
  <c r="A10" i="5"/>
  <c r="C10" i="1"/>
  <c r="C9" i="1"/>
  <c r="K22" i="1"/>
  <c r="S2" i="5" l="1"/>
  <c r="R2" i="5"/>
  <c r="Q2" i="5"/>
  <c r="P2" i="5"/>
  <c r="O2" i="5"/>
  <c r="H14" i="5" l="1"/>
  <c r="H12" i="5"/>
  <c r="H9" i="5"/>
  <c r="H8" i="5"/>
  <c r="H7" i="5"/>
  <c r="H5" i="5"/>
  <c r="H4" i="5"/>
  <c r="H3" i="5"/>
  <c r="E9" i="5"/>
  <c r="A5" i="5"/>
  <c r="A4" i="5"/>
  <c r="A9" i="5"/>
  <c r="C9" i="5"/>
  <c r="C8" i="1"/>
  <c r="C4" i="1"/>
  <c r="C3" i="1"/>
  <c r="E5" i="5"/>
  <c r="E4" i="5"/>
  <c r="C7" i="5"/>
  <c r="C5" i="5"/>
  <c r="C4" i="5"/>
  <c r="C3" i="5"/>
  <c r="C14" i="5" l="1"/>
  <c r="C13" i="5"/>
  <c r="C12" i="5"/>
  <c r="C8" i="5"/>
  <c r="A14" i="5" l="1"/>
  <c r="A13" i="5"/>
  <c r="A12" i="5"/>
  <c r="A8" i="5"/>
  <c r="A7" i="5"/>
  <c r="A3" i="5"/>
  <c r="E8" i="5" l="1"/>
  <c r="E7" i="5"/>
  <c r="C7" i="1"/>
  <c r="C6" i="1"/>
  <c r="K3" i="1" l="1"/>
  <c r="K21" i="1"/>
  <c r="K14" i="1"/>
  <c r="K17" i="1"/>
  <c r="K6" i="1" l="1"/>
  <c r="E2" i="4" l="1"/>
  <c r="D2" i="4" l="1"/>
  <c r="E12" i="5"/>
  <c r="C11" i="1"/>
  <c r="N4" i="6"/>
  <c r="N3" i="6"/>
  <c r="H13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4" i="5" l="1"/>
  <c r="E13" i="5"/>
  <c r="E3" i="5"/>
  <c r="C3" i="6" l="1"/>
  <c r="C2" i="6"/>
  <c r="C4" i="6"/>
  <c r="N8" i="6"/>
  <c r="N9" i="6"/>
  <c r="N10" i="6"/>
  <c r="N2" i="6"/>
  <c r="N5" i="6"/>
  <c r="N6" i="6"/>
  <c r="N7" i="6"/>
  <c r="N1" i="6" l="1"/>
  <c r="C13" i="1"/>
  <c r="C12" i="1"/>
  <c r="C2" i="1"/>
  <c r="E3" i="6" l="1"/>
  <c r="E4" i="6"/>
  <c r="V2" i="6"/>
  <c r="E2" i="6"/>
  <c r="K13" i="1" l="1"/>
  <c r="K2" i="1" l="1"/>
  <c r="K5" i="1"/>
  <c r="K23" i="1" l="1"/>
  <c r="K8" i="1"/>
  <c r="K16" i="1"/>
  <c r="K12" i="1"/>
  <c r="K20" i="1" l="1"/>
  <c r="K4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<sst xmlns="http://schemas.openxmlformats.org/spreadsheetml/2006/main" count="289" uniqueCount="205">
  <si>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</si>
  <si>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</si>
  <si>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</si>
  <si>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</si>
  <si>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</si>
  <si>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</si>
  <si>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</si>
  <si>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</si>
  <si>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</si>
  <si>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</si>
  <si>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</si>
  <si>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</si>
  <si>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</si>
  <si>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</si>
  <si>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</si>
  <si>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</si>
  <si>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</si>
  <si>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</si>
  <si>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</si>
  <si>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</si>
  <si>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</si>
  <si>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</si>
  <si>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</si>
  <si>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</si>
  <si>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</si>
  <si>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</si>
  <si>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</si>
  <si>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</si>
  <si>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</si>
  <si>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</si>
  <si>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</si>
  <si>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</si>
  <si>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</si>
  <si>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</si>
  <si>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</si>
  <si>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</si>
  <si>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</si>
  <si>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</si>
  <si>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</si>
  <si>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</si>
  <si>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</si>
  <si>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</si>
  <si>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</si>
  <si>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</si>
  <si>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</si>
  <si>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</si>
  <si>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</si>
  <si>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</si>
  <si>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</si>
  <si>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</si>
  <si>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</si>
  <si>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</si>
  <si>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</si>
  <si>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</si>
  <si>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</si>
  <si>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</si>
  <si>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</si>
  <si>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</si>
  <si>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</si>
  <si>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</si>
  <si>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</si>
  <si>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</si>
  <si>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</si>
  <si>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</si>
  <si>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</si>
  <si>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</si>
  <si>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</si>
  <si>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</si>
  <si>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</si>
  <si>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</si>
  <si>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</si>
  <si>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</si>
  <si>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</si>
  <si>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</si>
  <si>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</si>
  <si>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</si>
  <si>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</si>
  <si>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</si>
  <si>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</si>
  <si>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</si>
  <si>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</si>
  <si>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</si>
  <si>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</si>
  <si>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</si>
  <si>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</si>
  <si>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</si>
  <si>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</si>
  <si>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</si>
  <si>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</si>
  <si>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</si>
  <si>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</si>
  <si>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</si>
  <si>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</si>
  <si>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</si>
  <si>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</si>
  <si>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</si>
  <si>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</si>
  <si>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</si>
  <si>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</si>
  <si>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</si>
  <si>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</si>
  <si>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</si>
  <si>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</si>
  <si>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</si>
  <si>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</si>
  <si>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</si>
  <si>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</si>
  <si>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</si>
  <si>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</si>
  <si>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</si>
  <si>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</si>
  <si>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</si>
  <si>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</si>
  <si>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</si>
  <si>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</si>
  <si>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</si>
  <si>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</si>
  <si>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</si>
  <si>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</si>
  <si>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</si>
  <si>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</si>
  <si>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</si>
  <si>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</si>
  <si>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</si>
  <si>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</si>
  <si>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</si>
  <si>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</si>
  <si>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</si>
  <si>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</si>
  <si>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</si>
  <si>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</si>
  <si>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</si>
  <si>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</si>
  <si>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</si>
  <si>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</si>
  <si>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</si>
  <si>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</si>
  <si>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</si>
  <si>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</si>
  <si>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</si>
  <si>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</si>
  <si>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</si>
  <si>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</si>
  <si>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</si>
  <si>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</si>
  <si>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</si>
  <si>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</si>
  <si>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</si>
  <si>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</si>
  <si>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</si>
  <si>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</si>
  <si>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</si>
  <si>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</si>
  <si>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</si>
  <si>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</si>
  <si>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</si>
  <si>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</si>
  <si>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</si>
  <si>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</si>
  <si>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</si>
  <si>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</si>
  <si>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</si>
  <si>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</si>
  <si>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</si>
  <si>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</si>
  <si>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</si>
  <si>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</si>
  <si>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</si>
  <si>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</si>
  <si>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</si>
  <si>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</si>
  <si>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</si>
  <si>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</si>
  <si>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</si>
  <si>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</si>
  <si>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</si>
  <si>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</si>
  <si>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</si>
  <si>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</si>
  <si>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</si>
  <si>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</si>
  <si>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</si>
  <si>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</si>
  <si>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</si>
  <si>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</si>
  <si>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</si>
  <si>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</si>
  <si>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</si>
  <si>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</si>
  <si>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</si>
  <si>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</si>
  <si>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</si>
  <si>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</si>
  <si>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</si>
  <si>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</si>
  <si>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</si>
  <si>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</si>
  <si>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IgnoreEvadeVisual</t>
    <phoneticPr fontId="1" type="noConversion"/>
  </si>
  <si>
    <t>Burrow</t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</si>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</sst>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23"/>
  <sheetViews>
    <sheetView tabSelected="1"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179</v>
      </c>
      <c r="B3" t="s">
        <v>14</v>
      </c>
      <c r="C3" s="7" t="str">
        <f t="shared" ca="1" si="0"/>
        <v>3</v>
      </c>
      <c r="F3" t="s">
        <v>16</v>
      </c>
      <c r="I3" t="s">
        <v>168</v>
      </c>
      <c r="J3">
        <v>20</v>
      </c>
      <c r="K3">
        <f>LEN(I3)</f>
        <v>18</v>
      </c>
    </row>
    <row r="4" spans="1:13" x14ac:dyDescent="0.3">
      <c r="A4" t="s">
        <v>180</v>
      </c>
      <c r="B4" t="s">
        <v>14</v>
      </c>
      <c r="C4" s="7" t="str">
        <f t="shared" ca="1" si="0"/>
        <v>3</v>
      </c>
      <c r="F4" t="s">
        <v>17</v>
      </c>
      <c r="I4" t="s">
        <v>29</v>
      </c>
      <c r="J4">
        <v>7</v>
      </c>
      <c r="K4">
        <f>LEN(I4)</f>
        <v>17</v>
      </c>
    </row>
    <row r="5" spans="1:13" x14ac:dyDescent="0.3">
      <c r="A5" t="s">
        <v>195</v>
      </c>
      <c r="B5" t="s">
        <v>35</v>
      </c>
      <c r="C5" s="7" t="str">
        <f t="shared" ca="1" si="0"/>
        <v>3</v>
      </c>
      <c r="F5" t="s">
        <v>28</v>
      </c>
      <c r="G5">
        <v>1</v>
      </c>
      <c r="I5" t="s">
        <v>63</v>
      </c>
      <c r="J5">
        <v>13</v>
      </c>
      <c r="K5">
        <f>LEN(I5)</f>
        <v>17</v>
      </c>
    </row>
    <row r="6" spans="1:13" x14ac:dyDescent="0.3">
      <c r="A6" t="s">
        <v>169</v>
      </c>
      <c r="B6" t="s">
        <v>140</v>
      </c>
      <c r="C6" s="7" t="str">
        <f t="shared" ca="1" si="0"/>
        <v>16</v>
      </c>
      <c r="F6" t="s">
        <v>26</v>
      </c>
      <c r="G6">
        <v>1</v>
      </c>
      <c r="I6" t="s">
        <v>141</v>
      </c>
      <c r="J6">
        <v>16</v>
      </c>
      <c r="K6">
        <f>LEN(I6)</f>
        <v>17</v>
      </c>
    </row>
    <row r="7" spans="1:13" x14ac:dyDescent="0.3">
      <c r="A7" t="s">
        <v>168</v>
      </c>
      <c r="B7" t="s">
        <v>167</v>
      </c>
      <c r="C7" s="7" t="str">
        <f t="shared" ca="1" si="0"/>
        <v>20</v>
      </c>
      <c r="F7" t="s">
        <v>18</v>
      </c>
      <c r="I7" t="s">
        <v>197</v>
      </c>
      <c r="J7">
        <v>22</v>
      </c>
      <c r="K7">
        <f>LEN(I7)</f>
        <v>17</v>
      </c>
    </row>
    <row r="8" spans="1:13" x14ac:dyDescent="0.3">
      <c r="A8" t="s">
        <v>175</v>
      </c>
      <c r="B8" t="s">
        <v>174</v>
      </c>
      <c r="C8" s="7" t="str">
        <f t="shared" ca="1" si="0"/>
        <v>18</v>
      </c>
      <c r="F8" t="s">
        <v>30</v>
      </c>
      <c r="G8">
        <v>1</v>
      </c>
      <c r="I8" t="s">
        <v>59</v>
      </c>
      <c r="J8">
        <v>11</v>
      </c>
      <c r="K8">
        <f>LEN(I8)</f>
        <v>16</v>
      </c>
    </row>
    <row r="9" spans="1:13" x14ac:dyDescent="0.3">
      <c r="A9" t="s">
        <v>181</v>
      </c>
      <c r="B9" t="s">
        <v>140</v>
      </c>
      <c r="C9" s="7" t="str">
        <f t="shared" ca="1" si="0"/>
        <v>16</v>
      </c>
      <c r="F9" t="s">
        <v>32</v>
      </c>
      <c r="I9" t="s">
        <v>36</v>
      </c>
      <c r="J9">
        <v>6</v>
      </c>
      <c r="K9">
        <f>LEN(I9)</f>
        <v>13</v>
      </c>
    </row>
    <row r="10" spans="1:13" x14ac:dyDescent="0.3">
      <c r="A10" t="s">
        <v>178</v>
      </c>
      <c r="B10" t="s">
        <v>200</v>
      </c>
      <c r="C10" s="7" t="str">
        <f t="shared" ca="1" si="0"/>
        <v>21</v>
      </c>
      <c r="F10" t="s">
        <v>57</v>
      </c>
      <c r="G10">
        <v>1</v>
      </c>
      <c r="I10" t="s">
        <v>33</v>
      </c>
      <c r="J10">
        <v>1</v>
      </c>
      <c r="K10">
        <f>LEN(I10)</f>
        <v>12</v>
      </c>
    </row>
    <row r="11" spans="1:13" x14ac:dyDescent="0.3">
      <c r="A11" t="s">
        <v>128</v>
      </c>
      <c r="B11" t="s">
        <v>27</v>
      </c>
      <c r="C11" s="7" t="str">
        <f t="shared" ca="1" si="0"/>
        <v>4</v>
      </c>
      <c r="F11" t="s">
        <v>58</v>
      </c>
      <c r="G11">
        <v>1</v>
      </c>
      <c r="I11" t="s">
        <v>25</v>
      </c>
      <c r="J11">
        <v>5</v>
      </c>
      <c r="K11">
        <f>LEN(I11)</f>
        <v>12</v>
      </c>
    </row>
    <row r="12" spans="1:13" x14ac:dyDescent="0.3">
      <c r="A12" t="s">
        <v>61</v>
      </c>
      <c r="B12" t="s">
        <v>29</v>
      </c>
      <c r="C12" s="7" t="str">
        <f t="shared" ca="1" si="0"/>
        <v>7</v>
      </c>
      <c r="F12" t="s">
        <v>59</v>
      </c>
      <c r="G12">
        <v>1</v>
      </c>
      <c r="I12" t="s">
        <v>57</v>
      </c>
      <c r="J12">
        <v>9</v>
      </c>
      <c r="K12">
        <f>LEN(I12)</f>
        <v>12</v>
      </c>
    </row>
    <row r="13" spans="1:13" x14ac:dyDescent="0.3">
      <c r="A13" t="s">
        <v>62</v>
      </c>
      <c r="B13" t="s">
        <v>91</v>
      </c>
      <c r="C13" s="7" t="str">
        <f t="shared" ca="1" si="0"/>
        <v>13</v>
      </c>
      <c r="F13" t="s">
        <v>60</v>
      </c>
      <c r="I13" t="s">
        <v>66</v>
      </c>
      <c r="J13">
        <v>15</v>
      </c>
      <c r="K13">
        <f>LEN(I13)</f>
        <v>12</v>
      </c>
    </row>
    <row r="14" spans="1:13" x14ac:dyDescent="0.3">
      <c r="F14" t="s">
        <v>63</v>
      </c>
      <c r="G14">
        <v>1</v>
      </c>
      <c r="I14" t="s">
        <v>162</v>
      </c>
      <c r="J14">
        <v>18</v>
      </c>
      <c r="K14">
        <f>LEN(I14)</f>
        <v>12</v>
      </c>
    </row>
    <row r="15" spans="1:13" x14ac:dyDescent="0.3">
      <c r="F15" t="s">
        <v>64</v>
      </c>
      <c r="G15">
        <v>1</v>
      </c>
      <c r="I15" t="s">
        <v>35</v>
      </c>
      <c r="J15">
        <v>3</v>
      </c>
      <c r="K15">
        <f>LEN(I15)</f>
        <v>10</v>
      </c>
    </row>
    <row r="16" spans="1:13" x14ac:dyDescent="0.3">
      <c r="F16" t="s">
        <v>66</v>
      </c>
      <c r="I16" t="s">
        <v>58</v>
      </c>
      <c r="J16">
        <v>10</v>
      </c>
      <c r="K16">
        <f>LEN(I16)</f>
        <v>10</v>
      </c>
    </row>
    <row r="17" spans="6:11" x14ac:dyDescent="0.3">
      <c r="F17" t="s">
        <v>141</v>
      </c>
      <c r="G17">
        <v>1</v>
      </c>
      <c r="I17" t="s">
        <v>161</v>
      </c>
      <c r="J17">
        <v>17</v>
      </c>
      <c r="K17">
        <f>LEN(I17)</f>
        <v>10</v>
      </c>
    </row>
    <row r="18" spans="6:11" x14ac:dyDescent="0.3">
      <c r="F18" t="s">
        <v>161</v>
      </c>
      <c r="G18">
        <v>1</v>
      </c>
      <c r="I18" t="s">
        <v>27</v>
      </c>
      <c r="J18">
        <v>4</v>
      </c>
      <c r="K18">
        <f>LEN(I18)</f>
        <v>9</v>
      </c>
    </row>
    <row r="19" spans="6:11" x14ac:dyDescent="0.3">
      <c r="F19" t="s">
        <v>162</v>
      </c>
      <c r="G19">
        <v>1</v>
      </c>
      <c r="I19" t="s">
        <v>34</v>
      </c>
      <c r="J19">
        <v>2</v>
      </c>
      <c r="K19">
        <f>LEN(I19)</f>
        <v>8</v>
      </c>
    </row>
    <row r="20" spans="6:11" x14ac:dyDescent="0.3">
      <c r="F20" t="s">
        <v>163</v>
      </c>
      <c r="I20" t="s">
        <v>31</v>
      </c>
      <c r="J20">
        <v>8</v>
      </c>
      <c r="K20">
        <f>LEN(I20)</f>
        <v>8</v>
      </c>
    </row>
    <row r="21" spans="6:11" x14ac:dyDescent="0.3">
      <c r="F21" t="s">
        <v>168</v>
      </c>
      <c r="G21">
        <v>1</v>
      </c>
      <c r="I21" t="s">
        <v>163</v>
      </c>
      <c r="J21">
        <v>19</v>
      </c>
      <c r="K21">
        <f>LEN(I21)</f>
        <v>8</v>
      </c>
    </row>
    <row r="22" spans="6:11" x14ac:dyDescent="0.3">
      <c r="F22" t="s">
        <v>199</v>
      </c>
      <c r="G22">
        <v>1</v>
      </c>
      <c r="I22" t="s">
        <v>199</v>
      </c>
      <c r="J22">
        <v>21</v>
      </c>
      <c r="K22">
        <f>LEN(I22)</f>
        <v>6</v>
      </c>
    </row>
    <row r="23" spans="6:11" x14ac:dyDescent="0.3">
      <c r="F23" t="s">
        <v>197</v>
      </c>
      <c r="G23">
        <v>1</v>
      </c>
      <c r="I23" t="s">
        <v>60</v>
      </c>
      <c r="J23">
        <v>12</v>
      </c>
      <c r="K23">
        <f>LEN(I23)</f>
        <v>4</v>
      </c>
    </row>
  </sheetData>
  <sortState ref="I2:K23">
    <sortCondition descending="1" ref="K2:K23"/>
    <sortCondition ref="J2:J23"/>
  </sortState>
  <phoneticPr fontId="1" type="noConversion"/>
  <dataValidations count="1">
    <dataValidation type="list" allowBlank="1" showInputMessage="1" showErrorMessage="1" sqref="B2:B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 outlineLevelRow="1" outlineLevelCol="1" x14ac:dyDescent="0.3"/>
  <cols>
    <col min="1" max="1" width="4.25" style="2" customWidth="1"/>
    <col min="2" max="2" width="26.25" style="2" customWidth="1"/>
    <col min="3" max="3" width="9.75" style="2" customWidth="1" outlineLevel="1"/>
    <col min="4" max="4" width="7.75" style="2" customWidth="1"/>
    <col min="5" max="5" width="16.75" style="2" customWidth="1" outlineLevel="1"/>
    <col min="6" max="6" width="20.875" style="2" customWidth="1" outlineLevel="1"/>
    <col min="7" max="7" width="10.375" style="2" customWidth="1"/>
    <col min="8" max="8" width="10.875" style="2" customWidth="1" outlineLevel="1"/>
    <col min="9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172</v>
      </c>
      <c r="B1" s="2" t="s">
        <v>37</v>
      </c>
      <c r="C1" s="2" t="s">
        <v>173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customHeight="1" outlineLevel="1" x14ac:dyDescent="0.3">
      <c r="E2" s="2" t="s">
        <v>198</v>
      </c>
      <c r="F2" s="5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>버로우 공격 전 최초 대기</v>
      </c>
      <c r="L2" s="5" t="str">
        <f>IF(ISBLANK(VLOOKUP($E2,어펙터인자!$1:$1048576,MATCH(L$1,어펙터인자!$1:$1,0),0)),"",VLOOKUP($E2,어펙터인자!$1:$1048576,MATCH(L$1,어펙터인자!$1:$1,0),0))</f>
        <v>버로우 공격 후 최종 대기</v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>버로우 시
공격횟수</v>
      </c>
      <c r="O2" s="5" t="str">
        <f>IF(ISBLANK(VLOOKUP($E2,어펙터인자!$1:$1048576,MATCH(O$1,어펙터인자!$1:$1,0),0)),"",VLOOKUP($E2,어펙터인자!$1:$1048576,MATCH(O$1,어펙터인자!$1:$1,0),0))</f>
        <v/>
      </c>
      <c r="P2" s="5" t="str">
        <f>IF(ISBLANK(VLOOKUP($E2,어펙터인자!$1:$1048576,MATCH(P$1,어펙터인자!$1:$1,0),0)),"",VLOOKUP($E2,어펙터인자!$1:$1048576,MATCH(P$1,어펙터인자!$1:$1,0),0))</f>
        <v>히트 시 시작되는 StateName</v>
      </c>
      <c r="Q2" s="5" t="str">
        <f>IF(ISBLANK(VLOOKUP($E2,어펙터인자!$1:$1048576,MATCH(Q$1,어펙터인자!$1:$1,0),0)),"",VLOOKUP($E2,어펙터인자!$1:$1048576,MATCH(Q$1,어펙터인자!$1:$1,0),0))</f>
        <v>끝날 때 복구하는 StateName</v>
      </c>
      <c r="R2" s="5" t="str">
        <f>IF(ISBLANK(VLOOKUP($E2,어펙터인자!$1:$1048576,MATCH(R$1,어펙터인자!$1:$1,0),0)),"",VLOOKUP($E2,어펙터인자!$1:$1048576,MATCH(R$1,어펙터인자!$1:$1,0),0))</f>
        <v>버로우 스크롤 오브젝트</v>
      </c>
      <c r="S2" s="5" t="str">
        <f>IF(ISBLANK(VLOOKUP($E2,어펙터인자!$1:$1048576,MATCH(S$1,어펙터인자!$1:$1,0),0)),"",VLOOKUP($E2,어펙터인자!$1:$1048576,MATCH(S$1,어펙터인자!$1:$1,0),0))</f>
        <v>버로우 공격의 StateName</v>
      </c>
    </row>
    <row r="3" spans="1:19" x14ac:dyDescent="0.3">
      <c r="A3" s="2" t="str">
        <f t="shared" ref="A3:A14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NormalAttackKeepSeries_01</v>
      </c>
      <c r="B4" t="s">
        <v>179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v>0.45</v>
      </c>
    </row>
    <row r="5" spans="1:19" x14ac:dyDescent="0.3">
      <c r="A5" s="2" t="str">
        <f t="shared" si="0"/>
        <v>NormalAttackBigBatSuccubus_01</v>
      </c>
      <c r="B5" t="s">
        <v>180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H5" s="2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2">
        <v>0.3</v>
      </c>
    </row>
    <row r="6" spans="1:19" x14ac:dyDescent="0.3">
      <c r="A6" s="2" t="str">
        <f t="shared" si="0"/>
        <v>NormalAttackBei_01</v>
      </c>
      <c r="B6" t="s">
        <v>196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BaseDamage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0.75</v>
      </c>
    </row>
    <row r="7" spans="1:19" x14ac:dyDescent="0.3">
      <c r="A7" s="2" t="str">
        <f t="shared" si="0"/>
        <v>CallInvincibleTortoise_01</v>
      </c>
      <c r="B7" t="s">
        <v>169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CallAffectorValue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-1</v>
      </c>
      <c r="M7" s="2">
        <v>4</v>
      </c>
      <c r="Q7" s="2" t="s">
        <v>168</v>
      </c>
    </row>
    <row r="8" spans="1:19" x14ac:dyDescent="0.3">
      <c r="A8" s="2" t="str">
        <f t="shared" si="0"/>
        <v>InvincibleTortoise_01</v>
      </c>
      <c r="B8" t="s">
        <v>168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InvincibleTortoise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3</v>
      </c>
      <c r="P8" s="2" t="s">
        <v>170</v>
      </c>
      <c r="Q8" s="2" t="s">
        <v>171</v>
      </c>
    </row>
    <row r="9" spans="1:19" x14ac:dyDescent="0.3">
      <c r="A9" s="2" t="str">
        <f t="shared" si="0"/>
        <v>CountBarrier5Times_01</v>
      </c>
      <c r="B9" t="s">
        <v>176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CountBarrier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-1</v>
      </c>
      <c r="N9" s="2">
        <v>5</v>
      </c>
      <c r="R9" s="2" t="s">
        <v>177</v>
      </c>
    </row>
    <row r="10" spans="1:19" x14ac:dyDescent="0.3">
      <c r="A10" s="2" t="str">
        <f t="shared" si="0"/>
        <v>CallBurrowNinjaAssassin_01</v>
      </c>
      <c r="B10" t="s">
        <v>181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CallAffectorValue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2">
        <v>-1</v>
      </c>
      <c r="M10" s="2">
        <v>4</v>
      </c>
      <c r="Q10" s="2" t="s">
        <v>178</v>
      </c>
    </row>
    <row r="11" spans="1:19" x14ac:dyDescent="0.3">
      <c r="A11" s="2" t="str">
        <f t="shared" si="0"/>
        <v>BurrowNinjaAssassin_01</v>
      </c>
      <c r="B11" t="s">
        <v>178</v>
      </c>
      <c r="C11" s="2" t="str">
        <f>IF(ISERROR(VLOOKUP(B11,AffectorValueTable!$A:$A,1,0)),"어펙터밸류없음","")</f>
        <v/>
      </c>
      <c r="D11" s="2">
        <v>1</v>
      </c>
      <c r="E11" s="2" t="str">
        <f>VLOOKUP($B11,AffectorValueTable!$1:$1048576,MATCH(AffectorValueTable!$B$1,AffectorValueTable!$1:$1,0),0)</f>
        <v>Burrow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2">
        <v>3</v>
      </c>
      <c r="K11" s="2">
        <v>0.5</v>
      </c>
      <c r="L11" s="2">
        <v>1</v>
      </c>
      <c r="N11" s="2">
        <v>2</v>
      </c>
      <c r="P11" s="2" t="s">
        <v>191</v>
      </c>
      <c r="Q11" s="2" t="s">
        <v>192</v>
      </c>
      <c r="R11" s="2" t="s">
        <v>193</v>
      </c>
      <c r="S11" s="2" t="s">
        <v>194</v>
      </c>
    </row>
    <row r="12" spans="1:19" x14ac:dyDescent="0.3">
      <c r="A12" s="2" t="str">
        <f t="shared" si="0"/>
        <v>TestPoison01_01</v>
      </c>
      <c r="B12" t="s">
        <v>128</v>
      </c>
      <c r="C12" s="2" t="str">
        <f>IF(ISERROR(VLOOKUP(B12,AffectorValueTable!$A:$A,1,0)),"어펙터밸류없음","")</f>
        <v/>
      </c>
      <c r="D12" s="2">
        <v>1</v>
      </c>
      <c r="E12" s="2" t="str">
        <f>VLOOKUP($B12,AffectorValueTable!$1:$1048576,MATCH(AffectorValueTable!$B$1,AffectorValueTable!$1:$1,0),0)</f>
        <v>DotDamage</v>
      </c>
      <c r="H12" s="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2">
        <v>5</v>
      </c>
      <c r="J12" s="2">
        <v>0.5</v>
      </c>
      <c r="K12" s="2">
        <v>0.01</v>
      </c>
    </row>
    <row r="13" spans="1:19" x14ac:dyDescent="0.3">
      <c r="A13" s="2" t="str">
        <f t="shared" si="0"/>
        <v>LP_PiercingHitObject_01</v>
      </c>
      <c r="B13" s="2" t="s">
        <v>62</v>
      </c>
      <c r="C13" s="2" t="str">
        <f>IF(ISERROR(VLOOKUP(B13,AffectorValueTable!$A:$A,1,0)),"어펙터밸류없음","")</f>
        <v/>
      </c>
      <c r="D13" s="2">
        <v>1</v>
      </c>
      <c r="E13" s="2" t="str">
        <f>VLOOKUP($B13,AffectorValueTable!$1:$1048576,MATCH(AffectorValueTable!$B$1,AffectorValueTable!$1:$1,0),0)</f>
        <v>PiercingHitObject</v>
      </c>
      <c r="H13" s="2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K13" s="1"/>
      <c r="M13" s="2">
        <v>1</v>
      </c>
      <c r="P13" s="2">
        <v>0.9</v>
      </c>
    </row>
    <row r="14" spans="1:19" x14ac:dyDescent="0.3">
      <c r="A14" s="2" t="str">
        <f t="shared" si="0"/>
        <v>LP_PiercingHitObject_02</v>
      </c>
      <c r="B14" s="2" t="s">
        <v>62</v>
      </c>
      <c r="C14" s="2" t="str">
        <f>IF(ISERROR(VLOOKUP(B14,AffectorValueTable!$A:$A,1,0)),"어펙터밸류없음","")</f>
        <v/>
      </c>
      <c r="D14" s="2">
        <v>2</v>
      </c>
      <c r="E14" s="2" t="str">
        <f>VLOOKUP($B14,AffectorValueTable!$1:$1048576,MATCH(AffectorValueTable!$B$1,AffectorValueTable!$1:$1,0),0)</f>
        <v>PiercingHitObject</v>
      </c>
      <c r="H14" s="2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M14" s="2">
        <v>2</v>
      </c>
      <c r="P14" s="2" t="s">
        <v>118</v>
      </c>
    </row>
  </sheetData>
  <phoneticPr fontId="1" type="noConversion"/>
  <conditionalFormatting sqref="B1:S1048576">
    <cfRule type="expression" dxfId="0" priority="2">
      <formula>AND(OFFSET($B1,-1,0)=$B1,OFFSET(B1,-1,0)=B1)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3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165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166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168</v>
      </c>
      <c r="B21" s="4" t="s">
        <v>164</v>
      </c>
      <c r="C21" s="4" t="s">
        <v>99</v>
      </c>
      <c r="J21" s="4" t="s">
        <v>188</v>
      </c>
      <c r="K21" s="4" t="s">
        <v>189</v>
      </c>
    </row>
    <row r="22" spans="1:13" ht="24" x14ac:dyDescent="0.3">
      <c r="A22" t="s">
        <v>199</v>
      </c>
      <c r="B22" s="4" t="s">
        <v>182</v>
      </c>
      <c r="C22" s="4" t="s">
        <v>184</v>
      </c>
      <c r="E22" s="4" t="s">
        <v>185</v>
      </c>
      <c r="F22" s="4" t="s">
        <v>186</v>
      </c>
      <c r="H22" s="5" t="s">
        <v>183</v>
      </c>
      <c r="J22" s="4" t="s">
        <v>188</v>
      </c>
      <c r="K22" s="4" t="s">
        <v>189</v>
      </c>
      <c r="L22" s="5" t="s">
        <v>190</v>
      </c>
      <c r="M22" s="5" t="s">
        <v>187</v>
      </c>
    </row>
    <row r="23" spans="1:13" ht="36" x14ac:dyDescent="0.3">
      <c r="A23" t="s">
        <v>201</v>
      </c>
      <c r="B23" s="4" t="s">
        <v>202</v>
      </c>
      <c r="C23" s="4" t="s">
        <v>99</v>
      </c>
      <c r="D23" s="4"/>
      <c r="E23" s="4" t="s">
        <v>203</v>
      </c>
      <c r="F23" s="4" t="s">
        <v>204</v>
      </c>
      <c r="H23" s="5"/>
      <c r="J23" s="4"/>
      <c r="K23" s="4"/>
      <c r="L23" s="5"/>
      <c r="M2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2019-10-24T05:58:32Z</dcterms:modified>
</cp:coreProperties>
</file>