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FDF0F7-AA07-4EE2-BEFE-480BD1EC0A1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2" i="1"/>
  <c r="C79" i="1"/>
  <c r="C80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84" i="1"/>
  <c r="C130" i="1"/>
  <c r="C133" i="1"/>
  <c r="C132" i="1"/>
  <c r="C13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C106" i="1"/>
  <c r="C107" i="1"/>
  <c r="O108" i="5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52" i="5" l="1"/>
  <c r="O152" i="5"/>
  <c r="H152" i="5"/>
  <c r="E152" i="5"/>
  <c r="C152" i="5"/>
  <c r="A152" i="5"/>
  <c r="C151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139" i="1"/>
  <c r="C45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17" i="1"/>
  <c r="C145" i="1"/>
  <c r="C118" i="1"/>
  <c r="C116" i="1"/>
  <c r="C115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90" i="1"/>
  <c r="C87" i="1"/>
  <c r="S157" i="5" l="1"/>
  <c r="H157" i="5"/>
  <c r="E157" i="5"/>
  <c r="C157" i="5"/>
  <c r="A157" i="5"/>
  <c r="S156" i="5"/>
  <c r="O156" i="5"/>
  <c r="H156" i="5"/>
  <c r="E156" i="5"/>
  <c r="C156" i="5"/>
  <c r="A156" i="5"/>
  <c r="O157" i="5"/>
  <c r="C156" i="1"/>
  <c r="C155" i="1"/>
  <c r="J78" i="5" l="1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60" i="1"/>
  <c r="C159" i="1"/>
  <c r="C158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52" i="1"/>
  <c r="C138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2" i="1"/>
  <c r="C153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4" i="1"/>
  <c r="C12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3" i="5" l="1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S11" i="5" l="1"/>
  <c r="O11" i="5"/>
  <c r="H11" i="5"/>
  <c r="E11" i="5"/>
  <c r="C11" i="5"/>
  <c r="A11" i="5"/>
  <c r="C10" i="1"/>
  <c r="S221" i="5" l="1"/>
  <c r="O221" i="5"/>
  <c r="H221" i="5"/>
  <c r="E221" i="5"/>
  <c r="C221" i="5"/>
  <c r="A221" i="5"/>
  <c r="S220" i="5" l="1"/>
  <c r="O220" i="5"/>
  <c r="H220" i="5"/>
  <c r="E220" i="5"/>
  <c r="C220" i="5"/>
  <c r="A220" i="5"/>
  <c r="C219" i="1"/>
  <c r="C220" i="1"/>
  <c r="S225" i="5" l="1"/>
  <c r="O225" i="5"/>
  <c r="H225" i="5"/>
  <c r="E225" i="5"/>
  <c r="C225" i="5"/>
  <c r="A225" i="5"/>
  <c r="C224" i="1"/>
  <c r="S219" i="5" l="1"/>
  <c r="O219" i="5"/>
  <c r="H219" i="5"/>
  <c r="E219" i="5"/>
  <c r="C219" i="5"/>
  <c r="A219" i="5"/>
  <c r="C218" i="1"/>
  <c r="S218" i="5" l="1"/>
  <c r="O218" i="5"/>
  <c r="H218" i="5"/>
  <c r="E218" i="5"/>
  <c r="C218" i="5"/>
  <c r="A218" i="5"/>
  <c r="C217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7" i="5" l="1"/>
  <c r="O217" i="5"/>
  <c r="H217" i="5"/>
  <c r="E217" i="5"/>
  <c r="C217" i="5"/>
  <c r="A217" i="5"/>
  <c r="O216" i="5"/>
  <c r="H216" i="5"/>
  <c r="E216" i="5"/>
  <c r="C216" i="5"/>
  <c r="A216" i="5"/>
  <c r="C86" i="1"/>
  <c r="S216" i="5"/>
  <c r="C216" i="1"/>
  <c r="C215" i="1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C213" i="1"/>
  <c r="C214" i="1"/>
  <c r="U212" i="5" l="1"/>
  <c r="U211" i="5"/>
  <c r="U205" i="5"/>
  <c r="U204" i="5"/>
  <c r="U189" i="5"/>
  <c r="U188" i="5"/>
  <c r="U187" i="5"/>
  <c r="U173" i="5"/>
  <c r="U172" i="5"/>
  <c r="U171" i="5"/>
  <c r="U170" i="5"/>
  <c r="U169" i="5"/>
  <c r="S213" i="5" l="1"/>
  <c r="O213" i="5"/>
  <c r="H213" i="5"/>
  <c r="E213" i="5"/>
  <c r="C213" i="5"/>
  <c r="A213" i="5"/>
  <c r="C212" i="1"/>
  <c r="S212" i="5" l="1"/>
  <c r="O212" i="5"/>
  <c r="H212" i="5"/>
  <c r="E212" i="5"/>
  <c r="C212" i="5"/>
  <c r="A212" i="5"/>
  <c r="C211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S696" i="5" l="1"/>
  <c r="O696" i="5"/>
  <c r="J696" i="5"/>
  <c r="H696" i="5"/>
  <c r="E696" i="5"/>
  <c r="C696" i="5"/>
  <c r="A696" i="5"/>
  <c r="S695" i="5"/>
  <c r="O695" i="5"/>
  <c r="J695" i="5"/>
  <c r="H695" i="5"/>
  <c r="E695" i="5"/>
  <c r="C695" i="5"/>
  <c r="A695" i="5"/>
  <c r="O678" i="5"/>
  <c r="H678" i="5"/>
  <c r="E678" i="5"/>
  <c r="C678" i="5"/>
  <c r="A678" i="5"/>
  <c r="O677" i="5"/>
  <c r="H677" i="5"/>
  <c r="E677" i="5"/>
  <c r="C677" i="5"/>
  <c r="A677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J697" i="5" l="1"/>
  <c r="J698" i="5"/>
  <c r="J699" i="5"/>
  <c r="J692" i="5"/>
  <c r="J693" i="5"/>
  <c r="J694" i="5"/>
  <c r="J618" i="5"/>
  <c r="J619" i="5"/>
  <c r="J620" i="5"/>
  <c r="J621" i="5"/>
  <c r="J622" i="5"/>
  <c r="S704" i="5" l="1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20" i="1"/>
  <c r="C321" i="1"/>
  <c r="C319" i="1"/>
  <c r="S622" i="5" l="1"/>
  <c r="H622" i="5"/>
  <c r="E622" i="5"/>
  <c r="C622" i="5"/>
  <c r="A622" i="5"/>
  <c r="S621" i="5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S551" i="5"/>
  <c r="O551" i="5"/>
  <c r="H551" i="5"/>
  <c r="S550" i="5"/>
  <c r="O550" i="5"/>
  <c r="H550" i="5"/>
  <c r="S549" i="5"/>
  <c r="O549" i="5"/>
  <c r="H549" i="5"/>
  <c r="S548" i="5"/>
  <c r="O548" i="5"/>
  <c r="H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C300" i="1"/>
  <c r="O622" i="5"/>
  <c r="O620" i="5"/>
  <c r="O621" i="5"/>
  <c r="C288" i="1"/>
  <c r="O618" i="5"/>
  <c r="C287" i="1"/>
  <c r="C290" i="1"/>
  <c r="O619" i="5"/>
  <c r="C289" i="1"/>
  <c r="J463" i="5" l="1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C273" i="1"/>
  <c r="C274" i="1"/>
  <c r="J319" i="5" l="1"/>
  <c r="J320" i="5"/>
  <c r="J321" i="5"/>
  <c r="J322" i="5"/>
  <c r="J323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O319" i="5"/>
  <c r="O321" i="5"/>
  <c r="O323" i="5"/>
  <c r="O322" i="5"/>
  <c r="O320" i="5"/>
  <c r="L378" i="5" l="1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J405" i="5"/>
  <c r="J406" i="5"/>
  <c r="J407" i="5"/>
  <c r="C246" i="1"/>
  <c r="K411" i="5" l="1"/>
  <c r="K412" i="5"/>
  <c r="K413" i="5"/>
  <c r="S211" i="5" l="1"/>
  <c r="O211" i="5"/>
  <c r="H211" i="5"/>
  <c r="E211" i="5"/>
  <c r="C211" i="5"/>
  <c r="A211" i="5"/>
  <c r="C210" i="1"/>
  <c r="S177" i="5" l="1"/>
  <c r="O177" i="5"/>
  <c r="H177" i="5"/>
  <c r="E177" i="5"/>
  <c r="C177" i="5"/>
  <c r="A177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176" i="1"/>
  <c r="C177" i="1"/>
  <c r="C178" i="1"/>
  <c r="S186" i="5" l="1"/>
  <c r="O186" i="5"/>
  <c r="H186" i="5"/>
  <c r="E186" i="5"/>
  <c r="C186" i="5"/>
  <c r="A186" i="5"/>
  <c r="S185" i="5"/>
  <c r="O185" i="5"/>
  <c r="H185" i="5"/>
  <c r="E185" i="5"/>
  <c r="C185" i="5"/>
  <c r="A185" i="5"/>
  <c r="C184" i="1"/>
  <c r="C185" i="1"/>
  <c r="S210" i="5" l="1"/>
  <c r="H210" i="5"/>
  <c r="E210" i="5"/>
  <c r="C210" i="5"/>
  <c r="A210" i="5"/>
  <c r="O210" i="5"/>
  <c r="C209" i="1"/>
  <c r="S208" i="5" l="1"/>
  <c r="O208" i="5"/>
  <c r="H208" i="5"/>
  <c r="E208" i="5"/>
  <c r="C208" i="5"/>
  <c r="A208" i="5"/>
  <c r="S209" i="5"/>
  <c r="H209" i="5"/>
  <c r="E209" i="5"/>
  <c r="C209" i="5"/>
  <c r="A209" i="5"/>
  <c r="E5" i="4"/>
  <c r="D5" i="4"/>
  <c r="C207" i="1"/>
  <c r="C208" i="1"/>
  <c r="O209" i="5"/>
  <c r="S207" i="5" l="1"/>
  <c r="O207" i="5"/>
  <c r="H207" i="5"/>
  <c r="E207" i="5"/>
  <c r="C207" i="5"/>
  <c r="A207" i="5"/>
  <c r="E4" i="4"/>
  <c r="D4" i="4"/>
  <c r="S228" i="5"/>
  <c r="O228" i="5"/>
  <c r="H228" i="5"/>
  <c r="E228" i="5"/>
  <c r="C228" i="5"/>
  <c r="A228" i="5"/>
  <c r="S227" i="5"/>
  <c r="O227" i="5"/>
  <c r="H227" i="5"/>
  <c r="E227" i="5"/>
  <c r="C227" i="5"/>
  <c r="A227" i="5"/>
  <c r="S19" i="5"/>
  <c r="O19" i="5"/>
  <c r="H19" i="5"/>
  <c r="E19" i="5"/>
  <c r="C19" i="5"/>
  <c r="A19" i="5"/>
  <c r="S18" i="5"/>
  <c r="O18" i="5"/>
  <c r="H18" i="5"/>
  <c r="E18" i="5"/>
  <c r="C18" i="5"/>
  <c r="A18" i="5"/>
  <c r="C226" i="1"/>
  <c r="C206" i="1"/>
  <c r="C18" i="1"/>
  <c r="C227" i="1"/>
  <c r="C17" i="1"/>
  <c r="S206" i="5" l="1"/>
  <c r="O206" i="5"/>
  <c r="H206" i="5"/>
  <c r="E206" i="5"/>
  <c r="C206" i="5"/>
  <c r="A206" i="5"/>
  <c r="S204" i="5" l="1"/>
  <c r="O204" i="5"/>
  <c r="S205" i="5"/>
  <c r="O205" i="5"/>
  <c r="H205" i="5"/>
  <c r="E205" i="5"/>
  <c r="C205" i="5"/>
  <c r="A205" i="5"/>
  <c r="C205" i="1"/>
  <c r="C204" i="1"/>
  <c r="S226" i="5" l="1"/>
  <c r="O226" i="5"/>
  <c r="H226" i="5"/>
  <c r="E226" i="5"/>
  <c r="C226" i="5"/>
  <c r="A226" i="5"/>
  <c r="H204" i="5" l="1"/>
  <c r="E204" i="5"/>
  <c r="C204" i="5"/>
  <c r="A204" i="5"/>
  <c r="C225" i="1"/>
  <c r="C203" i="1"/>
  <c r="E3" i="4" l="1"/>
  <c r="D3" i="4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C202" i="1"/>
  <c r="S682" i="5" l="1"/>
  <c r="O682" i="5"/>
  <c r="H682" i="5"/>
  <c r="E682" i="5"/>
  <c r="C682" i="5"/>
  <c r="A682" i="5"/>
  <c r="S538" i="5"/>
  <c r="O538" i="5"/>
  <c r="H538" i="5"/>
  <c r="E538" i="5"/>
  <c r="C538" i="5"/>
  <c r="A538" i="5"/>
  <c r="S318" i="5"/>
  <c r="H318" i="5"/>
  <c r="E318" i="5"/>
  <c r="C318" i="5"/>
  <c r="A318" i="5"/>
  <c r="S312" i="5"/>
  <c r="J312" i="5"/>
  <c r="H312" i="5"/>
  <c r="E312" i="5"/>
  <c r="C312" i="5"/>
  <c r="A312" i="5"/>
  <c r="S293" i="5"/>
  <c r="H293" i="5"/>
  <c r="E293" i="5"/>
  <c r="C293" i="5"/>
  <c r="A293" i="5"/>
  <c r="S289" i="5"/>
  <c r="H289" i="5"/>
  <c r="E289" i="5"/>
  <c r="C289" i="5"/>
  <c r="A289" i="5"/>
  <c r="S274" i="5"/>
  <c r="J274" i="5"/>
  <c r="H274" i="5"/>
  <c r="E274" i="5"/>
  <c r="C274" i="5"/>
  <c r="A274" i="5"/>
  <c r="S270" i="5"/>
  <c r="J270" i="5"/>
  <c r="H270" i="5"/>
  <c r="E270" i="5"/>
  <c r="C270" i="5"/>
  <c r="A270" i="5"/>
  <c r="S251" i="5"/>
  <c r="H251" i="5"/>
  <c r="E251" i="5"/>
  <c r="C251" i="5"/>
  <c r="A251" i="5"/>
  <c r="S247" i="5"/>
  <c r="H247" i="5"/>
  <c r="E247" i="5"/>
  <c r="C247" i="5"/>
  <c r="A247" i="5"/>
  <c r="O251" i="5"/>
  <c r="C201" i="1"/>
  <c r="O312" i="5"/>
  <c r="O274" i="5"/>
  <c r="O293" i="5"/>
  <c r="C200" i="1"/>
  <c r="O289" i="5"/>
  <c r="O247" i="5"/>
  <c r="O270" i="5"/>
  <c r="O318" i="5"/>
  <c r="S200" i="5" l="1"/>
  <c r="H200" i="5"/>
  <c r="E200" i="5"/>
  <c r="C200" i="5"/>
  <c r="A200" i="5"/>
  <c r="S199" i="5"/>
  <c r="O199" i="5"/>
  <c r="H199" i="5"/>
  <c r="E199" i="5"/>
  <c r="C199" i="5"/>
  <c r="A199" i="5"/>
  <c r="O200" i="5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C324" i="1"/>
  <c r="C322" i="1"/>
  <c r="C325" i="1"/>
  <c r="C199" i="1"/>
  <c r="C198" i="1"/>
  <c r="C323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55" i="1"/>
  <c r="C122" i="1"/>
  <c r="S59" i="5" l="1"/>
  <c r="H59" i="5"/>
  <c r="E59" i="5"/>
  <c r="C59" i="5"/>
  <c r="A59" i="5"/>
  <c r="O59" i="5"/>
  <c r="S129" i="5" l="1"/>
  <c r="O129" i="5"/>
  <c r="H129" i="5"/>
  <c r="E129" i="5"/>
  <c r="C129" i="5"/>
  <c r="C128" i="1"/>
  <c r="C58" i="1"/>
  <c r="O130" i="5" l="1"/>
  <c r="H130" i="5"/>
  <c r="E130" i="5"/>
  <c r="C130" i="5"/>
  <c r="S130" i="5"/>
  <c r="C129" i="1"/>
  <c r="S198" i="5" l="1"/>
  <c r="O198" i="5"/>
  <c r="H198" i="5"/>
  <c r="E198" i="5"/>
  <c r="C198" i="5"/>
  <c r="A198" i="5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6" i="1"/>
  <c r="C195" i="1"/>
  <c r="C197" i="1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I162" i="5" l="1"/>
  <c r="I163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333" i="1"/>
  <c r="C330" i="1"/>
  <c r="C161" i="1"/>
  <c r="C331" i="1"/>
  <c r="C332" i="1"/>
  <c r="C16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2" i="5" l="1"/>
  <c r="O182" i="5"/>
  <c r="H182" i="5"/>
  <c r="E182" i="5"/>
  <c r="C182" i="5"/>
  <c r="A182" i="5"/>
  <c r="C181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S145" i="5" l="1"/>
  <c r="S229" i="5"/>
  <c r="S224" i="5"/>
  <c r="S223" i="5"/>
  <c r="S222" i="5"/>
  <c r="S193" i="5"/>
  <c r="S192" i="5"/>
  <c r="S191" i="5"/>
  <c r="S190" i="5"/>
  <c r="S189" i="5"/>
  <c r="S188" i="5"/>
  <c r="S187" i="5"/>
  <c r="S184" i="5"/>
  <c r="S183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17" i="5"/>
  <c r="S316" i="5"/>
  <c r="S315" i="5"/>
  <c r="S314" i="5"/>
  <c r="S313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2" i="5"/>
  <c r="S291" i="5"/>
  <c r="S290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414" i="5"/>
  <c r="S413" i="5"/>
  <c r="S412" i="5"/>
  <c r="S411" i="5"/>
  <c r="S410" i="5"/>
  <c r="S409" i="5"/>
  <c r="S408" i="5"/>
  <c r="S407" i="5"/>
  <c r="O192" i="5"/>
  <c r="H192" i="5"/>
  <c r="E192" i="5"/>
  <c r="C192" i="5"/>
  <c r="A192" i="5"/>
  <c r="C194" i="1"/>
  <c r="C192" i="1"/>
  <c r="C193" i="1"/>
  <c r="O193" i="5" l="1"/>
  <c r="H193" i="5" l="1"/>
  <c r="E193" i="5"/>
  <c r="C193" i="5"/>
  <c r="A193" i="5"/>
  <c r="C191" i="1"/>
  <c r="O191" i="5" l="1"/>
  <c r="H191" i="5"/>
  <c r="E191" i="5"/>
  <c r="C191" i="5"/>
  <c r="A191" i="5"/>
  <c r="S122" i="5" l="1"/>
  <c r="O122" i="5"/>
  <c r="H122" i="5"/>
  <c r="E122" i="5"/>
  <c r="C122" i="5"/>
  <c r="C121" i="1"/>
  <c r="C190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7" i="1"/>
  <c r="C72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3" i="1"/>
  <c r="C114" i="1"/>
  <c r="C103" i="1"/>
  <c r="S128" i="5" l="1"/>
  <c r="O128" i="5"/>
  <c r="H128" i="5"/>
  <c r="E128" i="5"/>
  <c r="C128" i="5"/>
  <c r="C127" i="1"/>
  <c r="S158" i="5" l="1"/>
  <c r="O158" i="5"/>
  <c r="H158" i="5"/>
  <c r="E158" i="5"/>
  <c r="C158" i="5"/>
  <c r="A158" i="5"/>
  <c r="O145" i="5" l="1"/>
  <c r="H145" i="5"/>
  <c r="E145" i="5"/>
  <c r="C145" i="5"/>
  <c r="A145" i="5"/>
  <c r="C144" i="1"/>
  <c r="C157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20" i="1"/>
  <c r="C100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1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146" i="1"/>
  <c r="C48" i="1"/>
  <c r="H190" i="5" l="1"/>
  <c r="E190" i="5"/>
  <c r="C190" i="5"/>
  <c r="A190" i="5"/>
  <c r="O190" i="5"/>
  <c r="C96" i="1"/>
  <c r="C18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3" i="1"/>
  <c r="C19" i="1"/>
  <c r="C21" i="1"/>
  <c r="O224" i="5" l="1"/>
  <c r="H224" i="5"/>
  <c r="E224" i="5"/>
  <c r="C224" i="5"/>
  <c r="A224" i="5"/>
  <c r="O223" i="5"/>
  <c r="H223" i="5"/>
  <c r="E223" i="5"/>
  <c r="C223" i="5"/>
  <c r="A223" i="5"/>
  <c r="C222" i="1"/>
  <c r="C223" i="1"/>
  <c r="O222" i="5" l="1"/>
  <c r="H222" i="5"/>
  <c r="E222" i="5"/>
  <c r="C222" i="5"/>
  <c r="A222" i="5"/>
  <c r="O189" i="5" l="1"/>
  <c r="H189" i="5"/>
  <c r="E189" i="5"/>
  <c r="C189" i="5"/>
  <c r="A189" i="5"/>
  <c r="O188" i="5"/>
  <c r="H188" i="5"/>
  <c r="E188" i="5"/>
  <c r="C188" i="5"/>
  <c r="A188" i="5"/>
  <c r="O187" i="5"/>
  <c r="H187" i="5"/>
  <c r="E187" i="5"/>
  <c r="C187" i="5"/>
  <c r="A187" i="5"/>
  <c r="C221" i="1"/>
  <c r="C187" i="1"/>
  <c r="C188" i="1"/>
  <c r="O184" i="5" l="1"/>
  <c r="H184" i="5"/>
  <c r="E184" i="5"/>
  <c r="C184" i="5"/>
  <c r="A184" i="5"/>
  <c r="O183" i="5"/>
  <c r="H183" i="5"/>
  <c r="E183" i="5"/>
  <c r="C183" i="5"/>
  <c r="A183" i="5"/>
  <c r="C183" i="1"/>
  <c r="C186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82" i="1"/>
  <c r="C180" i="1"/>
  <c r="S170" i="5" l="1"/>
  <c r="O170" i="5"/>
  <c r="H170" i="5"/>
  <c r="E170" i="5"/>
  <c r="C170" i="5"/>
  <c r="A170" i="5"/>
  <c r="C169" i="1"/>
  <c r="C179" i="1"/>
  <c r="L417" i="5" l="1"/>
  <c r="S176" i="5" l="1"/>
  <c r="H176" i="5"/>
  <c r="E176" i="5"/>
  <c r="C176" i="5"/>
  <c r="A176" i="5"/>
  <c r="O176" i="5"/>
  <c r="C175" i="1"/>
  <c r="O174" i="5" l="1"/>
  <c r="S174" i="5"/>
  <c r="H174" i="5"/>
  <c r="E174" i="5"/>
  <c r="A174" i="5"/>
  <c r="C174" i="5"/>
  <c r="E2" i="4"/>
  <c r="D2" i="4"/>
  <c r="S175" i="5"/>
  <c r="H175" i="5"/>
  <c r="E175" i="5"/>
  <c r="C175" i="5"/>
  <c r="A175" i="5"/>
  <c r="C173" i="1"/>
  <c r="C174" i="1"/>
  <c r="O175" i="5"/>
  <c r="S33" i="5" l="1"/>
  <c r="O33" i="5"/>
  <c r="H33" i="5"/>
  <c r="E33" i="5"/>
  <c r="C33" i="5"/>
  <c r="A33" i="5"/>
  <c r="J324" i="5" l="1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C32" i="1"/>
  <c r="J288" i="5" l="1"/>
  <c r="J289" i="5" s="1"/>
  <c r="H288" i="5"/>
  <c r="E288" i="5"/>
  <c r="C288" i="5"/>
  <c r="A288" i="5"/>
  <c r="J287" i="5"/>
  <c r="H287" i="5"/>
  <c r="E287" i="5"/>
  <c r="C287" i="5"/>
  <c r="A287" i="5"/>
  <c r="J275" i="5"/>
  <c r="J276" i="5"/>
  <c r="J277" i="5"/>
  <c r="J278" i="5"/>
  <c r="J279" i="5"/>
  <c r="J280" i="5"/>
  <c r="J281" i="5"/>
  <c r="J282" i="5"/>
  <c r="J283" i="5"/>
  <c r="H283" i="5"/>
  <c r="E283" i="5"/>
  <c r="C283" i="5"/>
  <c r="A283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O280" i="5"/>
  <c r="O288" i="5"/>
  <c r="O287" i="5"/>
  <c r="O282" i="5"/>
  <c r="O283" i="5"/>
  <c r="O281" i="5"/>
  <c r="J290" i="5" l="1"/>
  <c r="J291" i="5"/>
  <c r="J292" i="5"/>
  <c r="J293" i="5" s="1"/>
  <c r="J284" i="5"/>
  <c r="J285" i="5"/>
  <c r="J286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1" i="5"/>
  <c r="J272" i="5"/>
  <c r="J273" i="5"/>
  <c r="J487" i="5" l="1"/>
  <c r="J488" i="5"/>
  <c r="J489" i="5"/>
  <c r="J490" i="5"/>
  <c r="J491" i="5"/>
  <c r="J481" i="5"/>
  <c r="J480" i="5"/>
  <c r="J479" i="5"/>
  <c r="J478" i="5"/>
  <c r="J477" i="5"/>
  <c r="J476" i="5"/>
  <c r="J475" i="5"/>
  <c r="J474" i="5"/>
  <c r="J47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3" i="5"/>
  <c r="J314" i="5"/>
  <c r="J31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73" i="5" l="1"/>
  <c r="O173" i="5"/>
  <c r="H173" i="5"/>
  <c r="E173" i="5"/>
  <c r="C173" i="5"/>
  <c r="A173" i="5"/>
  <c r="S172" i="5" l="1"/>
  <c r="O172" i="5"/>
  <c r="H172" i="5"/>
  <c r="E172" i="5"/>
  <c r="C172" i="5"/>
  <c r="A172" i="5"/>
  <c r="C172" i="1"/>
  <c r="S171" i="5" l="1"/>
  <c r="O171" i="5"/>
  <c r="H171" i="5"/>
  <c r="E171" i="5"/>
  <c r="C171" i="5"/>
  <c r="A171" i="5"/>
  <c r="C171" i="1"/>
  <c r="J589" i="5" l="1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C170" i="1"/>
  <c r="O663" i="5" l="1"/>
  <c r="A658" i="5" l="1"/>
  <c r="C658" i="5"/>
  <c r="E658" i="5"/>
  <c r="H658" i="5"/>
  <c r="O658" i="5"/>
  <c r="S658" i="5"/>
  <c r="J646" i="5" l="1"/>
  <c r="J647" i="5"/>
  <c r="J648" i="5"/>
  <c r="J649" i="5"/>
  <c r="J650" i="5"/>
  <c r="L418" i="5" l="1"/>
  <c r="L419" i="5"/>
  <c r="S574" i="5"/>
  <c r="O574" i="5"/>
  <c r="H574" i="5"/>
  <c r="E574" i="5"/>
  <c r="C574" i="5"/>
  <c r="A574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73" i="5"/>
  <c r="O573" i="5"/>
  <c r="H573" i="5"/>
  <c r="E573" i="5"/>
  <c r="C573" i="5"/>
  <c r="A573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9" i="5"/>
  <c r="O169" i="5"/>
  <c r="H169" i="5"/>
  <c r="E169" i="5"/>
  <c r="C169" i="5"/>
  <c r="A169" i="5"/>
  <c r="J514" i="5"/>
  <c r="J513" i="5" s="1"/>
  <c r="J512" i="5" s="1"/>
  <c r="J511" i="5" s="1"/>
  <c r="C168" i="1"/>
  <c r="C6" i="1"/>
  <c r="C7" i="1"/>
  <c r="C13" i="1"/>
  <c r="C14" i="1"/>
  <c r="C5" i="1"/>
  <c r="C12" i="1"/>
  <c r="L492" i="5" l="1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K436" i="5" l="1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H292" i="5" l="1"/>
  <c r="E292" i="5"/>
  <c r="C292" i="5"/>
  <c r="A292" i="5"/>
  <c r="H291" i="5"/>
  <c r="E291" i="5"/>
  <c r="C291" i="5"/>
  <c r="A291" i="5"/>
  <c r="O291" i="5"/>
  <c r="O292" i="5"/>
  <c r="H273" i="5" l="1"/>
  <c r="E273" i="5"/>
  <c r="C273" i="5"/>
  <c r="A273" i="5"/>
  <c r="H272" i="5"/>
  <c r="E272" i="5"/>
  <c r="C272" i="5"/>
  <c r="A272" i="5"/>
  <c r="O272" i="5"/>
  <c r="O273" i="5"/>
  <c r="S12" i="5" l="1"/>
  <c r="O12" i="5"/>
  <c r="H12" i="5"/>
  <c r="E12" i="5"/>
  <c r="C12" i="5"/>
  <c r="A12" i="5"/>
  <c r="C11" i="1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1" i="5" l="1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16" i="1"/>
  <c r="C317" i="1"/>
  <c r="C318" i="1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34" i="5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O631" i="5"/>
  <c r="H631" i="5"/>
  <c r="E631" i="5"/>
  <c r="C631" i="5"/>
  <c r="A631" i="5"/>
  <c r="O630" i="5"/>
  <c r="H630" i="5"/>
  <c r="E630" i="5"/>
  <c r="C630" i="5"/>
  <c r="A630" i="5"/>
  <c r="O629" i="5"/>
  <c r="H629" i="5"/>
  <c r="E629" i="5"/>
  <c r="C629" i="5"/>
  <c r="A629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633" i="5"/>
  <c r="C258" i="1"/>
  <c r="S630" i="5"/>
  <c r="S631" i="5"/>
  <c r="C262" i="1"/>
  <c r="O634" i="5"/>
  <c r="S629" i="5"/>
  <c r="C260" i="1"/>
  <c r="C308" i="1"/>
  <c r="C303" i="1"/>
  <c r="O632" i="5"/>
  <c r="C304" i="1"/>
  <c r="O401" i="5" l="1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C255" i="1"/>
  <c r="C240" i="1"/>
  <c r="C242" i="1"/>
  <c r="C252" i="1"/>
  <c r="C253" i="1"/>
  <c r="C239" i="1"/>
  <c r="C241" i="1"/>
  <c r="C237" i="1"/>
  <c r="C238" i="1"/>
  <c r="C254" i="1"/>
  <c r="C248" i="1"/>
  <c r="C250" i="1"/>
  <c r="C249" i="1"/>
  <c r="C256" i="1"/>
  <c r="A710" i="5" l="1"/>
  <c r="C710" i="5"/>
  <c r="E710" i="5"/>
  <c r="H710" i="5"/>
  <c r="O710" i="5"/>
  <c r="S710" i="5"/>
  <c r="S656" i="5"/>
  <c r="O656" i="5"/>
  <c r="H656" i="5"/>
  <c r="E656" i="5"/>
  <c r="C656" i="5"/>
  <c r="A656" i="5"/>
  <c r="O410" i="5" l="1"/>
  <c r="H410" i="5"/>
  <c r="E410" i="5"/>
  <c r="C410" i="5"/>
  <c r="A410" i="5"/>
  <c r="O409" i="5"/>
  <c r="H409" i="5"/>
  <c r="E409" i="5"/>
  <c r="C409" i="5"/>
  <c r="A409" i="5"/>
  <c r="O404" i="5"/>
  <c r="H404" i="5"/>
  <c r="E404" i="5"/>
  <c r="C404" i="5"/>
  <c r="A404" i="5"/>
  <c r="O403" i="5"/>
  <c r="H403" i="5"/>
  <c r="E403" i="5"/>
  <c r="C403" i="5"/>
  <c r="A403" i="5"/>
  <c r="I28" i="5" l="1"/>
  <c r="S155" i="5" l="1"/>
  <c r="O155" i="5"/>
  <c r="H155" i="5"/>
  <c r="E155" i="5"/>
  <c r="C155" i="5"/>
  <c r="A155" i="5"/>
  <c r="C154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7" i="1"/>
  <c r="C119" i="1"/>
  <c r="C93" i="1"/>
  <c r="C126" i="1"/>
  <c r="C135" i="1"/>
  <c r="C108" i="1"/>
  <c r="C143" i="1"/>
  <c r="C83" i="1"/>
  <c r="C150" i="1"/>
  <c r="C112" i="1"/>
  <c r="C104" i="1"/>
  <c r="C78" i="1"/>
  <c r="C98" i="1"/>
  <c r="C109" i="1"/>
  <c r="C76" i="1"/>
  <c r="C85" i="1"/>
  <c r="C102" i="1"/>
  <c r="C140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47" i="1"/>
  <c r="C54" i="1"/>
  <c r="C51" i="1"/>
  <c r="C39" i="1"/>
  <c r="C36" i="1"/>
  <c r="C59" i="1"/>
  <c r="S36" i="5" l="1"/>
  <c r="O36" i="5"/>
  <c r="H36" i="5"/>
  <c r="E36" i="5"/>
  <c r="C36" i="5"/>
  <c r="A36" i="5"/>
  <c r="C35" i="1"/>
  <c r="I511" i="5" l="1"/>
  <c r="I512" i="5"/>
  <c r="O449" i="5" l="1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438" i="5"/>
  <c r="S449" i="5"/>
  <c r="S440" i="5"/>
  <c r="S447" i="5"/>
  <c r="S439" i="5"/>
  <c r="S448" i="5"/>
  <c r="I513" i="5" l="1"/>
  <c r="I514" i="5" l="1"/>
  <c r="I515" i="5" l="1"/>
  <c r="O416" i="5" l="1"/>
  <c r="H416" i="5"/>
  <c r="E416" i="5"/>
  <c r="C416" i="5"/>
  <c r="A416" i="5"/>
  <c r="O415" i="5"/>
  <c r="H415" i="5"/>
  <c r="E415" i="5"/>
  <c r="C415" i="5"/>
  <c r="A41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6" i="1"/>
  <c r="C2" i="1"/>
  <c r="S26" i="5" l="1"/>
  <c r="O26" i="5"/>
  <c r="H26" i="5"/>
  <c r="E26" i="5"/>
  <c r="C26" i="5"/>
  <c r="A26" i="5"/>
  <c r="S712" i="5" l="1"/>
  <c r="O712" i="5"/>
  <c r="H712" i="5"/>
  <c r="E712" i="5"/>
  <c r="C712" i="5"/>
  <c r="A712" i="5"/>
  <c r="S711" i="5"/>
  <c r="O711" i="5"/>
  <c r="H711" i="5"/>
  <c r="E711" i="5"/>
  <c r="C711" i="5"/>
  <c r="A711" i="5"/>
  <c r="H709" i="5" l="1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7" i="5"/>
  <c r="H655" i="5"/>
  <c r="H654" i="5"/>
  <c r="H653" i="5"/>
  <c r="H652" i="5"/>
  <c r="H651" i="5"/>
  <c r="H645" i="5"/>
  <c r="H644" i="5"/>
  <c r="H643" i="5"/>
  <c r="H642" i="5"/>
  <c r="H641" i="5"/>
  <c r="H640" i="5"/>
  <c r="H639" i="5"/>
  <c r="H638" i="5"/>
  <c r="H637" i="5"/>
  <c r="H636" i="5"/>
  <c r="H635" i="5"/>
  <c r="H628" i="5"/>
  <c r="H627" i="5"/>
  <c r="H626" i="5"/>
  <c r="H625" i="5"/>
  <c r="H624" i="5"/>
  <c r="H623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2" i="5"/>
  <c r="H569" i="5"/>
  <c r="H568" i="5"/>
  <c r="H567" i="5"/>
  <c r="H535" i="5"/>
  <c r="H534" i="5"/>
  <c r="H533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46" i="5"/>
  <c r="H445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4" i="5"/>
  <c r="H408" i="5"/>
  <c r="H402" i="5"/>
  <c r="H368" i="5"/>
  <c r="H367" i="5"/>
  <c r="H366" i="5"/>
  <c r="H365" i="5"/>
  <c r="H364" i="5"/>
  <c r="H363" i="5"/>
  <c r="H362" i="5"/>
  <c r="H361" i="5"/>
  <c r="H360" i="5"/>
  <c r="H332" i="5"/>
  <c r="H331" i="5"/>
  <c r="H330" i="5"/>
  <c r="H329" i="5"/>
  <c r="H328" i="5"/>
  <c r="H327" i="5"/>
  <c r="H326" i="5"/>
  <c r="H325" i="5"/>
  <c r="H324" i="5"/>
  <c r="H317" i="5"/>
  <c r="H316" i="5"/>
  <c r="H315" i="5"/>
  <c r="H314" i="5"/>
  <c r="H313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6" i="5"/>
  <c r="H285" i="5"/>
  <c r="H284" i="5"/>
  <c r="H279" i="5"/>
  <c r="H278" i="5"/>
  <c r="H277" i="5"/>
  <c r="H276" i="5"/>
  <c r="H275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168" i="5"/>
  <c r="H167" i="5"/>
  <c r="H166" i="5"/>
  <c r="H165" i="5"/>
  <c r="H164" i="5"/>
  <c r="H34" i="5"/>
  <c r="H32" i="5"/>
  <c r="H28" i="5"/>
  <c r="G5" i="6"/>
  <c r="G4" i="6"/>
  <c r="G3" i="6"/>
  <c r="G2" i="6"/>
  <c r="G8" i="6"/>
  <c r="G7" i="6"/>
  <c r="S709" i="5"/>
  <c r="O709" i="5"/>
  <c r="E709" i="5"/>
  <c r="C709" i="5"/>
  <c r="A709" i="5"/>
  <c r="E2" i="6"/>
  <c r="E4" i="6"/>
  <c r="C4" i="6"/>
  <c r="C329" i="1"/>
  <c r="E3" i="6"/>
  <c r="C328" i="1"/>
  <c r="C3" i="6"/>
  <c r="C2" i="6"/>
  <c r="E5" i="6"/>
  <c r="C5" i="6"/>
  <c r="S673" i="5" l="1"/>
  <c r="O673" i="5"/>
  <c r="E673" i="5"/>
  <c r="C673" i="5"/>
  <c r="A673" i="5"/>
  <c r="S672" i="5"/>
  <c r="O672" i="5"/>
  <c r="E672" i="5"/>
  <c r="C672" i="5"/>
  <c r="A672" i="5"/>
  <c r="S671" i="5"/>
  <c r="O671" i="5"/>
  <c r="E671" i="5"/>
  <c r="C671" i="5"/>
  <c r="A671" i="5"/>
  <c r="S670" i="5"/>
  <c r="O670" i="5"/>
  <c r="E670" i="5"/>
  <c r="C670" i="5"/>
  <c r="A670" i="5"/>
  <c r="S669" i="5"/>
  <c r="O669" i="5"/>
  <c r="E669" i="5"/>
  <c r="C669" i="5"/>
  <c r="A669" i="5"/>
  <c r="S640" i="5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S628" i="5"/>
  <c r="E628" i="5"/>
  <c r="C628" i="5"/>
  <c r="A628" i="5"/>
  <c r="S627" i="5"/>
  <c r="E627" i="5"/>
  <c r="C627" i="5"/>
  <c r="A627" i="5"/>
  <c r="S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S613" i="5"/>
  <c r="S614" i="5"/>
  <c r="S615" i="5"/>
  <c r="S617" i="5"/>
  <c r="S616" i="5"/>
  <c r="C298" i="1"/>
  <c r="C327" i="1"/>
  <c r="C299" i="1"/>
  <c r="C326" i="1"/>
  <c r="S625" i="5"/>
  <c r="O626" i="5"/>
  <c r="C297" i="1"/>
  <c r="C305" i="1"/>
  <c r="O627" i="5"/>
  <c r="O628" i="5"/>
  <c r="S624" i="5"/>
  <c r="C315" i="1"/>
  <c r="S623" i="5"/>
  <c r="C306" i="1"/>
  <c r="S668" i="5" l="1"/>
  <c r="S667" i="5"/>
  <c r="S666" i="5"/>
  <c r="S665" i="5"/>
  <c r="S664" i="5"/>
  <c r="S663" i="5"/>
  <c r="S662" i="5"/>
  <c r="S661" i="5"/>
  <c r="S660" i="5"/>
  <c r="S659" i="5"/>
  <c r="S657" i="5"/>
  <c r="S655" i="5"/>
  <c r="S654" i="5"/>
  <c r="S653" i="5"/>
  <c r="S652" i="5"/>
  <c r="S651" i="5"/>
  <c r="S645" i="5"/>
  <c r="S644" i="5"/>
  <c r="S643" i="5"/>
  <c r="S642" i="5"/>
  <c r="S641" i="5"/>
  <c r="S612" i="5"/>
  <c r="S611" i="5"/>
  <c r="S610" i="5"/>
  <c r="S609" i="5"/>
  <c r="S608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2" i="5"/>
  <c r="S569" i="5"/>
  <c r="S568" i="5"/>
  <c r="S567" i="5"/>
  <c r="S535" i="5"/>
  <c r="S534" i="5"/>
  <c r="S533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491" i="5"/>
  <c r="S490" i="5"/>
  <c r="S489" i="5"/>
  <c r="S488" i="5"/>
  <c r="S487" i="5"/>
  <c r="S481" i="5"/>
  <c r="S480" i="5"/>
  <c r="S479" i="5"/>
  <c r="S478" i="5"/>
  <c r="S477" i="5"/>
  <c r="S476" i="5"/>
  <c r="S475" i="5"/>
  <c r="S474" i="5"/>
  <c r="S473" i="5"/>
  <c r="S435" i="5"/>
  <c r="S434" i="5"/>
  <c r="S433" i="5"/>
  <c r="S432" i="5"/>
  <c r="S431" i="5"/>
  <c r="S430" i="5"/>
  <c r="S429" i="5"/>
  <c r="S428" i="5"/>
  <c r="S427" i="5"/>
  <c r="S426" i="5"/>
  <c r="S422" i="5"/>
  <c r="S421" i="5"/>
  <c r="S420" i="5"/>
  <c r="S416" i="5"/>
  <c r="S415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168" i="5"/>
  <c r="S166" i="5"/>
  <c r="S165" i="5"/>
  <c r="S34" i="5"/>
  <c r="S32" i="5"/>
  <c r="O668" i="5"/>
  <c r="E668" i="5"/>
  <c r="C668" i="5"/>
  <c r="A668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E663" i="5"/>
  <c r="C663" i="5"/>
  <c r="A663" i="5"/>
  <c r="S445" i="5"/>
  <c r="S503" i="5"/>
  <c r="S504" i="5"/>
  <c r="S496" i="5"/>
  <c r="S505" i="5"/>
  <c r="S501" i="5"/>
  <c r="S436" i="5"/>
  <c r="S437" i="5"/>
  <c r="S494" i="5"/>
  <c r="S502" i="5"/>
  <c r="S446" i="5"/>
  <c r="S492" i="5"/>
  <c r="S493" i="5"/>
  <c r="S495" i="5"/>
  <c r="S470" i="5"/>
  <c r="S508" i="5"/>
  <c r="S606" i="5"/>
  <c r="S509" i="5"/>
  <c r="S607" i="5"/>
  <c r="S486" i="5"/>
  <c r="S466" i="5"/>
  <c r="S506" i="5"/>
  <c r="S510" i="5"/>
  <c r="S167" i="5"/>
  <c r="S468" i="5"/>
  <c r="S484" i="5"/>
  <c r="S507" i="5"/>
  <c r="S471" i="5"/>
  <c r="S485" i="5"/>
  <c r="S164" i="5"/>
  <c r="S465" i="5"/>
  <c r="S464" i="5"/>
  <c r="S605" i="5"/>
  <c r="S482" i="5"/>
  <c r="S483" i="5"/>
  <c r="S472" i="5"/>
  <c r="S469" i="5"/>
  <c r="S604" i="5"/>
  <c r="S467" i="5"/>
  <c r="S603" i="5"/>
  <c r="O662" i="5" l="1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7" i="5"/>
  <c r="E657" i="5"/>
  <c r="C657" i="5"/>
  <c r="A657" i="5"/>
  <c r="C313" i="1"/>
  <c r="C309" i="1"/>
  <c r="C310" i="1"/>
  <c r="C314" i="1"/>
  <c r="O602" i="5" l="1"/>
  <c r="E602" i="5"/>
  <c r="C602" i="5"/>
  <c r="A602" i="5"/>
  <c r="O601" i="5"/>
  <c r="E601" i="5"/>
  <c r="C601" i="5"/>
  <c r="A601" i="5"/>
  <c r="O600" i="5"/>
  <c r="E600" i="5"/>
  <c r="C600" i="5"/>
  <c r="A600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69" i="5"/>
  <c r="E569" i="5"/>
  <c r="C569" i="5"/>
  <c r="A569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E645" i="5" l="1"/>
  <c r="C645" i="5"/>
  <c r="A645" i="5"/>
  <c r="E644" i="5"/>
  <c r="C644" i="5"/>
  <c r="A644" i="5"/>
  <c r="E643" i="5"/>
  <c r="C643" i="5"/>
  <c r="A643" i="5"/>
  <c r="E642" i="5"/>
  <c r="C642" i="5"/>
  <c r="A642" i="5"/>
  <c r="E641" i="5"/>
  <c r="C641" i="5"/>
  <c r="A641" i="5"/>
  <c r="E612" i="5"/>
  <c r="C612" i="5"/>
  <c r="A612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599" i="5"/>
  <c r="E599" i="5"/>
  <c r="C599" i="5"/>
  <c r="A599" i="5"/>
  <c r="O598" i="5"/>
  <c r="E598" i="5"/>
  <c r="C598" i="5"/>
  <c r="A598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2" i="5"/>
  <c r="E572" i="5"/>
  <c r="C572" i="5"/>
  <c r="A572" i="5"/>
  <c r="O568" i="5"/>
  <c r="E568" i="5"/>
  <c r="C568" i="5"/>
  <c r="A568" i="5"/>
  <c r="O567" i="5"/>
  <c r="E567" i="5"/>
  <c r="C567" i="5"/>
  <c r="A567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645" i="5"/>
  <c r="O643" i="5"/>
  <c r="O641" i="5"/>
  <c r="O644" i="5"/>
  <c r="O642" i="5"/>
  <c r="O612" i="5"/>
  <c r="O610" i="5"/>
  <c r="O608" i="5"/>
  <c r="O609" i="5"/>
  <c r="O611" i="5"/>
  <c r="C312" i="1"/>
  <c r="C311" i="1"/>
  <c r="C284" i="1"/>
  <c r="C291" i="1"/>
  <c r="C295" i="1"/>
  <c r="C307" i="1"/>
  <c r="C294" i="1"/>
  <c r="C296" i="1"/>
  <c r="C301" i="1"/>
  <c r="C283" i="1"/>
  <c r="C293" i="1"/>
  <c r="C292" i="1"/>
  <c r="C302" i="1"/>
  <c r="C286" i="1"/>
  <c r="C285" i="1"/>
  <c r="O515" i="5" l="1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46" i="5"/>
  <c r="C445" i="5"/>
  <c r="C437" i="5"/>
  <c r="C436" i="5"/>
  <c r="C280" i="1"/>
  <c r="C282" i="1"/>
  <c r="C281" i="1"/>
  <c r="E496" i="5" l="1"/>
  <c r="A496" i="5"/>
  <c r="E495" i="5"/>
  <c r="A495" i="5"/>
  <c r="E494" i="5"/>
  <c r="A494" i="5"/>
  <c r="E493" i="5"/>
  <c r="A493" i="5"/>
  <c r="E492" i="5"/>
  <c r="A492" i="5"/>
  <c r="A491" i="5"/>
  <c r="E491" i="5"/>
  <c r="O496" i="5"/>
  <c r="O494" i="5"/>
  <c r="O492" i="5"/>
  <c r="O493" i="5"/>
  <c r="O495" i="5"/>
  <c r="E490" i="5"/>
  <c r="A490" i="5"/>
  <c r="E489" i="5"/>
  <c r="A489" i="5"/>
  <c r="O486" i="5"/>
  <c r="E486" i="5"/>
  <c r="A486" i="5"/>
  <c r="O485" i="5"/>
  <c r="E485" i="5"/>
  <c r="A485" i="5"/>
  <c r="O484" i="5"/>
  <c r="E484" i="5"/>
  <c r="A484" i="5"/>
  <c r="E481" i="5"/>
  <c r="A481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368" i="5"/>
  <c r="O367" i="5"/>
  <c r="O366" i="5"/>
  <c r="O365" i="5"/>
  <c r="O364" i="5"/>
  <c r="O363" i="5"/>
  <c r="O362" i="5"/>
  <c r="O361" i="5"/>
  <c r="O360" i="5"/>
  <c r="O332" i="5"/>
  <c r="O331" i="5"/>
  <c r="O330" i="5"/>
  <c r="O329" i="5"/>
  <c r="O328" i="5"/>
  <c r="O327" i="5"/>
  <c r="O326" i="5"/>
  <c r="O325" i="5"/>
  <c r="O324" i="5"/>
  <c r="O483" i="5"/>
  <c r="O482" i="5"/>
  <c r="O465" i="5"/>
  <c r="O464" i="5"/>
  <c r="O446" i="5"/>
  <c r="O445" i="5"/>
  <c r="O437" i="5"/>
  <c r="E488" i="5"/>
  <c r="A488" i="5"/>
  <c r="E487" i="5"/>
  <c r="A487" i="5"/>
  <c r="E483" i="5"/>
  <c r="A483" i="5"/>
  <c r="E482" i="5"/>
  <c r="A482" i="5"/>
  <c r="E474" i="5"/>
  <c r="A474" i="5"/>
  <c r="E473" i="5"/>
  <c r="A473" i="5"/>
  <c r="E465" i="5"/>
  <c r="A465" i="5"/>
  <c r="E464" i="5"/>
  <c r="A464" i="5"/>
  <c r="O490" i="5"/>
  <c r="C279" i="1"/>
  <c r="O477" i="5"/>
  <c r="O491" i="5"/>
  <c r="O488" i="5"/>
  <c r="O487" i="5"/>
  <c r="O478" i="5"/>
  <c r="O479" i="5"/>
  <c r="O489" i="5"/>
  <c r="O475" i="5"/>
  <c r="O473" i="5"/>
  <c r="O476" i="5"/>
  <c r="O481" i="5"/>
  <c r="O474" i="5"/>
  <c r="O480" i="5"/>
  <c r="E446" i="5" l="1"/>
  <c r="A446" i="5"/>
  <c r="E445" i="5"/>
  <c r="A445" i="5"/>
  <c r="E437" i="5"/>
  <c r="A437" i="5"/>
  <c r="O436" i="5"/>
  <c r="O435" i="5"/>
  <c r="E436" i="5"/>
  <c r="C435" i="5"/>
  <c r="A436" i="5"/>
  <c r="C277" i="1"/>
  <c r="C272" i="1"/>
  <c r="C276" i="1"/>
  <c r="C278" i="1"/>
  <c r="C275" i="1"/>
  <c r="E368" i="5" l="1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63" i="5"/>
  <c r="E362" i="5"/>
  <c r="E361" i="5"/>
  <c r="E360" i="5"/>
  <c r="E327" i="5"/>
  <c r="E326" i="5"/>
  <c r="E325" i="5"/>
  <c r="E324" i="5"/>
  <c r="C363" i="5"/>
  <c r="C362" i="5"/>
  <c r="C361" i="5"/>
  <c r="C360" i="5"/>
  <c r="C327" i="5"/>
  <c r="C326" i="5"/>
  <c r="C325" i="5"/>
  <c r="C324" i="5"/>
  <c r="A326" i="5"/>
  <c r="A327" i="5"/>
  <c r="A361" i="5"/>
  <c r="A363" i="5"/>
  <c r="A362" i="5"/>
  <c r="A360" i="5"/>
  <c r="A325" i="5"/>
  <c r="A324" i="5"/>
  <c r="E250" i="5"/>
  <c r="C250" i="5"/>
  <c r="A250" i="5"/>
  <c r="E249" i="5"/>
  <c r="C249" i="5"/>
  <c r="A249" i="5"/>
  <c r="O250" i="5"/>
  <c r="O249" i="5"/>
  <c r="C271" i="1"/>
  <c r="C251" i="1"/>
  <c r="C247" i="1"/>
  <c r="S28" i="5" l="1"/>
  <c r="S3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4" i="5"/>
  <c r="O408" i="5"/>
  <c r="O402" i="5"/>
  <c r="O168" i="5"/>
  <c r="O167" i="5"/>
  <c r="O166" i="5"/>
  <c r="O165" i="5"/>
  <c r="O164" i="5"/>
  <c r="O34" i="5"/>
  <c r="O32" i="5"/>
  <c r="O28" i="5"/>
  <c r="O3" i="5"/>
  <c r="C167" i="1"/>
  <c r="O276" i="5"/>
  <c r="O299" i="5"/>
  <c r="O269" i="5"/>
  <c r="O263" i="5"/>
  <c r="O239" i="5"/>
  <c r="O316" i="5"/>
  <c r="O309" i="5"/>
  <c r="O252" i="5"/>
  <c r="C259" i="1"/>
  <c r="O284" i="5"/>
  <c r="O255" i="5"/>
  <c r="O236" i="5"/>
  <c r="C235" i="1"/>
  <c r="O315" i="5"/>
  <c r="C244" i="1"/>
  <c r="C243" i="1"/>
  <c r="O296" i="5"/>
  <c r="O231" i="5"/>
  <c r="O261" i="5"/>
  <c r="O259" i="5"/>
  <c r="O244" i="5"/>
  <c r="C228" i="1"/>
  <c r="C263" i="1"/>
  <c r="C232" i="1"/>
  <c r="O311" i="5"/>
  <c r="C264" i="1"/>
  <c r="O253" i="5"/>
  <c r="O240" i="5"/>
  <c r="C166" i="1"/>
  <c r="O257" i="5"/>
  <c r="O232" i="5"/>
  <c r="O258" i="5"/>
  <c r="O262" i="5"/>
  <c r="C265" i="1"/>
  <c r="O277" i="5"/>
  <c r="O303" i="5"/>
  <c r="O306" i="5"/>
  <c r="C236" i="1"/>
  <c r="O238" i="5"/>
  <c r="C231" i="1"/>
  <c r="O268" i="5"/>
  <c r="O279" i="5"/>
  <c r="O301" i="5"/>
  <c r="O313" i="5"/>
  <c r="O308" i="5"/>
  <c r="O286" i="5"/>
  <c r="O237" i="5"/>
  <c r="O310" i="5"/>
  <c r="C33" i="1"/>
  <c r="O266" i="5"/>
  <c r="C234" i="1"/>
  <c r="O229" i="5"/>
  <c r="O304" i="5"/>
  <c r="O317" i="5"/>
  <c r="O300" i="5"/>
  <c r="O294" i="5"/>
  <c r="C163" i="1"/>
  <c r="O264" i="5"/>
  <c r="O285" i="5"/>
  <c r="C270" i="1"/>
  <c r="C268" i="1"/>
  <c r="O302" i="5"/>
  <c r="O314" i="5"/>
  <c r="C31" i="1"/>
  <c r="O295" i="5"/>
  <c r="O235" i="5"/>
  <c r="O234" i="5"/>
  <c r="O260" i="5"/>
  <c r="O290" i="5"/>
  <c r="O230" i="5"/>
  <c r="O243" i="5"/>
  <c r="O271" i="5"/>
  <c r="C261" i="1"/>
  <c r="O265" i="5"/>
  <c r="C164" i="1"/>
  <c r="C230" i="1"/>
  <c r="C269" i="1"/>
  <c r="C257" i="1"/>
  <c r="C233" i="1"/>
  <c r="O275" i="5"/>
  <c r="O246" i="5"/>
  <c r="C267" i="1"/>
  <c r="O298" i="5"/>
  <c r="O245" i="5"/>
  <c r="C245" i="1"/>
  <c r="C165" i="1"/>
  <c r="O278" i="5"/>
  <c r="O256" i="5"/>
  <c r="O267" i="5"/>
  <c r="O248" i="5"/>
  <c r="C266" i="1"/>
  <c r="C229" i="1"/>
  <c r="O242" i="5"/>
  <c r="O307" i="5"/>
  <c r="O254" i="5"/>
  <c r="O305" i="5"/>
  <c r="O297" i="5"/>
  <c r="O241" i="5"/>
  <c r="Q2" i="5" l="1"/>
  <c r="M2" i="5"/>
  <c r="O233" i="5"/>
  <c r="E6" i="6"/>
  <c r="C6" i="6"/>
  <c r="E435" i="5" l="1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4" i="5"/>
  <c r="C414" i="5"/>
  <c r="A414" i="5"/>
  <c r="E408" i="5"/>
  <c r="C408" i="5"/>
  <c r="A408" i="5"/>
  <c r="E402" i="5"/>
  <c r="C402" i="5"/>
  <c r="A402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1" i="5"/>
  <c r="C271" i="5"/>
  <c r="E271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4" i="5"/>
  <c r="C284" i="5"/>
  <c r="E284" i="5"/>
  <c r="A285" i="5"/>
  <c r="C285" i="5"/>
  <c r="E285" i="5"/>
  <c r="A286" i="5"/>
  <c r="C286" i="5"/>
  <c r="E286" i="5"/>
  <c r="A290" i="5"/>
  <c r="C290" i="5"/>
  <c r="E290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E317" i="5" l="1"/>
  <c r="C317" i="5"/>
  <c r="A317" i="5"/>
  <c r="W2" i="5" l="1"/>
  <c r="V2" i="5"/>
  <c r="U2" i="5"/>
  <c r="T2" i="5"/>
  <c r="S2" i="5"/>
  <c r="R2" i="5" s="1"/>
  <c r="P2" i="5" l="1"/>
  <c r="G6" i="6" l="1"/>
  <c r="A548" i="5" l="1"/>
  <c r="C548" i="5"/>
  <c r="E548" i="5"/>
  <c r="A549" i="5"/>
  <c r="C549" i="5"/>
  <c r="E549" i="5"/>
  <c r="A550" i="5"/>
  <c r="C550" i="5"/>
  <c r="E550" i="5"/>
  <c r="A551" i="5"/>
  <c r="C551" i="5"/>
  <c r="E551" i="5"/>
  <c r="A552" i="5"/>
  <c r="C552" i="5"/>
  <c r="E55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<sst xmlns="http://schemas.openxmlformats.org/spreadsheetml/2006/main" count="2488" uniqueCount="1187">
  <si>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</si>
  <si>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</si>
  <si>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</si>
  <si>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</si>
  <si>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</si>
  <si>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</si>
  <si>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</si>
  <si>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</si>
  <si>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</si>
  <si>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</si>
  <si>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</si>
  <si>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</si>
  <si>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</si>
  <si>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</si>
  <si>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</si>
  <si>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</si>
  <si>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</si>
  <si>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</si>
  <si>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</si>
  <si>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</si>
  <si>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</si>
  <si>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</si>
  <si>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</si>
  <si>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</si>
  <si>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</si>
  <si>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</si>
  <si>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</si>
  <si>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</si>
  <si>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</si>
  <si>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</si>
  <si>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</si>
  <si>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</si>
  <si>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</si>
  <si>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</si>
  <si>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</si>
  <si>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</si>
  <si>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</si>
  <si>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</si>
  <si>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</si>
  <si>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</si>
  <si>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</si>
  <si>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</si>
  <si>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</si>
  <si>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</si>
  <si>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</si>
  <si>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</si>
  <si>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</si>
  <si>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</si>
  <si>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</si>
  <si>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</si>
  <si>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</si>
  <si>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</si>
  <si>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</si>
  <si>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</si>
  <si>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</si>
  <si>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</si>
  <si>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</si>
  <si>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</si>
  <si>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</si>
  <si>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</si>
  <si>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</si>
  <si>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</si>
  <si>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</si>
  <si>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</si>
  <si>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</si>
  <si>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</si>
  <si>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</si>
  <si>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</si>
  <si>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</si>
  <si>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</si>
  <si>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</si>
  <si>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</si>
  <si>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</si>
  <si>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</si>
  <si>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</si>
  <si>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</si>
  <si>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</si>
  <si>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</si>
  <si>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</si>
  <si>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</si>
  <si>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</si>
  <si>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</si>
  <si>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</si>
  <si>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</si>
  <si>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</si>
  <si>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</si>
  <si>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</si>
  <si>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</si>
  <si>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</si>
  <si>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</si>
  <si>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</si>
  <si>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</si>
  <si>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</si>
  <si>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</si>
  <si>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</si>
  <si>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</si>
  <si>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</si>
  <si>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</si>
  <si>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</si>
  <si>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</si>
  <si>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</si>
  <si>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</si>
  <si>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</si>
  <si>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</si>
  <si>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</si>
  <si>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</si>
  <si>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</si>
  <si>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</si>
  <si>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</si>
  <si>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</si>
  <si>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</si>
  <si>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</si>
  <si>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</si>
  <si>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</si>
  <si>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</si>
  <si>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</si>
  <si>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</si>
  <si>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</si>
  <si>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</si>
  <si>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</si>
  <si>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</si>
  <si>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</si>
  <si>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</si>
  <si>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</si>
  <si>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</si>
  <si>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</si>
  <si>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</si>
  <si>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</si>
  <si>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</si>
  <si>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</si>
  <si>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</si>
  <si>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</si>
  <si>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</si>
  <si>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</si>
  <si>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</si>
  <si>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</si>
  <si>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</si>
  <si>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</si>
  <si>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</si>
  <si>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</si>
  <si>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</si>
  <si>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</si>
  <si>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</si>
  <si>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</si>
  <si>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</si>
  <si>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</si>
  <si>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</si>
  <si>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</si>
  <si>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</si>
  <si>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</si>
  <si>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</si>
  <si>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</si>
  <si>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</si>
  <si>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</si>
  <si>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</si>
  <si>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</si>
  <si>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</si>
  <si>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</si>
  <si>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</si>
  <si>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</si>
  <si>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</si>
  <si>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</si>
  <si>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</si>
  <si>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</si>
  <si>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</si>
  <si>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</si>
  <si>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</si>
  <si>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</si>
  <si>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</si>
  <si>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</si>
  <si>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</si>
  <si>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</si>
  <si>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</si>
  <si>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</si>
  <si>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</si>
  <si>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</si>
  <si>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</si>
  <si>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</si>
  <si>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</si>
  <si>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</si>
  <si>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</si>
  <si>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</si>
  <si>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</si>
  <si>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</si>
  <si>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</si>
  <si>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</si>
  <si>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</si>
  <si>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</si>
  <si>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</si>
  <si>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</si>
  <si>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</si>
  <si>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</si>
  <si>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</si>
  <si>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</si>
  <si>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</si>
  <si>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</si>
  <si>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</si>
  <si>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</si>
  <si>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</si>
  <si>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</si>
  <si>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</si>
  <si>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</si>
  <si>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</si>
  <si>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</si>
  <si>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</si>
  <si>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</si>
  <si>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</si>
  <si>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</si>
  <si>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</si>
  <si>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</si>
  <si>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</si>
  <si>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</si>
  <si>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</si>
  <si>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</si>
  <si>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</si>
  <si>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</si>
  <si>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</si>
  <si>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</si>
  <si>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</si>
  <si>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</si>
  <si>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</si>
  <si>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</si>
  <si>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</si>
  <si>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</si>
  <si>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</si>
  <si>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</si>
  <si>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</si>
  <si>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</si>
  <si>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</si>
  <si>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</si>
  <si>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</si>
  <si>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</si>
  <si>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</si>
  <si>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</si>
  <si>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</si>
  <si>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</si>
  <si>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</si>
  <si>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</si>
  <si>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</si>
  <si>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</si>
  <si>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</si>
  <si>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</si>
  <si>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</si>
  <si>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</si>
  <si>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</si>
  <si>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</si>
  <si>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</si>
  <si>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</si>
  <si>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</si>
  <si>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</si>
  <si>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</si>
  <si>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</si>
  <si>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</si>
  <si>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</si>
  <si>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</si>
  <si>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</si>
  <si>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</si>
  <si>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</si>
  <si>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</si>
  <si>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</si>
  <si>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</si>
  <si>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</si>
  <si>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</si>
  <si>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</si>
  <si>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</si>
  <si>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</si>
  <si>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</si>
  <si>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</si>
  <si>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</si>
  <si>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</si>
  <si>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</si>
  <si>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</si>
  <si>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</si>
  <si>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</si>
  <si>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</si>
  <si>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</si>
  <si>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</si>
  <si>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</si>
  <si>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</si>
  <si>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</si>
  <si>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</si>
  <si>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</si>
  <si>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</si>
  <si>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</si>
  <si>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</si>
  <si>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</si>
  <si>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</si>
  <si>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</si>
  <si>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</si>
  <si>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</si>
  <si>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</si>
  <si>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</si>
  <si>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</si>
  <si>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</si>
  <si>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</si>
  <si>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</si>
  <si>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</si>
  <si>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</si>
  <si>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</si>
  <si>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</si>
  <si>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</si>
  <si>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</si>
  <si>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</si>
  <si>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</si>
  <si>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</si>
  <si>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</si>
  <si>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</si>
  <si>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</si>
  <si>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</si>
  <si>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</si>
  <si>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</si>
  <si>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</si>
  <si>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</si>
  <si>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</si>
  <si>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</si>
  <si>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</si>
  <si>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</si>
  <si>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</si>
  <si>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</si>
  <si>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</si>
  <si>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</si>
  <si>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</si>
  <si>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</si>
  <si>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</si>
  <si>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</si>
  <si>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</si>
  <si>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</si>
  <si>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</si>
  <si>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</si>
  <si>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</si>
  <si>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</si>
  <si>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</si>
  <si>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</si>
  <si>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</si>
  <si>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</si>
  <si>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</si>
  <si>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</si>
  <si>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</si>
  <si>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</si>
  <si>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</si>
  <si>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</si>
  <si>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</si>
  <si>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</si>
  <si>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</si>
  <si>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</si>
  <si>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</si>
  <si>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</si>
  <si>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</si>
  <si>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</si>
  <si>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</si>
  <si>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</si>
  <si>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</si>
  <si>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</si>
  <si>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</si>
  <si>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</si>
  <si>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</si>
  <si>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</si>
  <si>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</si>
  <si>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</si>
  <si>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</si>
  <si>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</si>
  <si>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</si>
  <si>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</si>
  <si>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</si>
  <si>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</si>
  <si>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</si>
  <si>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</si>
  <si>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</si>
  <si>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</si>
  <si>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</si>
  <si>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</si>
  <si>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</si>
  <si>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</si>
  <si>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</si>
  <si>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</si>
  <si>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</si>
  <si>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</si>
  <si>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</si>
  <si>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</si>
  <si>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</si>
  <si>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</si>
  <si>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</si>
  <si>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</si>
  <si>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</si>
  <si>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</si>
  <si>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</si>
  <si>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</si>
  <si>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</si>
  <si>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</si>
  <si>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</si>
  <si>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</si>
  <si>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</si>
  <si>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</si>
  <si>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</si>
  <si>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</si>
  <si>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</si>
  <si>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</si>
  <si>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</si>
  <si>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</si>
  <si>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</si>
  <si>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</si>
  <si>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</si>
  <si>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</si>
  <si>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</si>
  <si>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</si>
  <si>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</si>
  <si>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</si>
  <si>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</si>
  <si>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</si>
  <si>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</si>
  <si>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</si>
  <si>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</si>
  <si>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</si>
  <si>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</si>
  <si>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</si>
  <si>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</si>
  <si>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</si>
  <si>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</si>
  <si>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</si>
  <si>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</si>
  <si>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</si>
  <si>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</si>
  <si>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</si>
  <si>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</si>
  <si>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</si>
  <si>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</si>
  <si>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</si>
  <si>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</si>
  <si>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</si>
  <si>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</si>
  <si>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</si>
  <si>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</si>
  <si>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</si>
  <si>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</si>
  <si>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</si>
  <si>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</si>
  <si>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</si>
  <si>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</si>
  <si>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</si>
  <si>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</si>
  <si>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</si>
  <si>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</si>
  <si>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</si>
  <si>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</si>
  <si>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</si>
  <si>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</si>
  <si>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</si>
  <si>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</si>
  <si>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</si>
  <si>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</si>
  <si>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</si>
  <si>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</si>
  <si>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</si>
  <si>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</si>
  <si>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</si>
  <si>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</si>
  <si>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</si>
  <si>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</si>
  <si>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</si>
  <si>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</si>
  <si>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</si>
  <si>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</si>
  <si>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</si>
  <si>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</si>
  <si>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</si>
  <si>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</si>
  <si>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</si>
  <si>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</si>
  <si>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</si>
  <si>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</si>
  <si>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</si>
  <si>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</si>
  <si>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</si>
  <si>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</si>
  <si>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</si>
  <si>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</si>
  <si>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</si>
  <si>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</si>
  <si>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</si>
  <si>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</si>
  <si>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</si>
  <si>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</si>
  <si>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</si>
  <si>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</si>
  <si>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</si>
  <si>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</si>
  <si>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</si>
  <si>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</si>
  <si>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</si>
  <si>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</si>
  <si>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</si>
  <si>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</si>
  <si>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</si>
  <si>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</si>
  <si>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</si>
  <si>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</si>
  <si>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</si>
  <si>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</si>
  <si>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</si>
  <si>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</si>
  <si>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</si>
  <si>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</si>
  <si>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</si>
  <si>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</si>
  <si>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</si>
  <si>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</si>
  <si>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</si>
  <si>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</si>
  <si>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</si>
  <si>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</si>
  <si>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</si>
  <si>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</si>
  <si>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</si>
  <si>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</si>
  <si>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</si>
  <si>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</si>
  <si>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</si>
  <si>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</si>
  <si>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</si>
  <si>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</si>
  <si>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</si>
  <si>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</si>
  <si>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</si>
  <si>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</si>
  <si>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</si>
  <si>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</si>
  <si>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</si>
  <si>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</si>
  <si>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</si>
  <si>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</si>
  <si>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</si>
  <si>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</si>
  <si>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</si>
  <si>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</si>
  <si>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</si>
  <si>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</si>
  <si>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</si>
  <si>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</si>
  <si>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</si>
  <si>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</si>
  <si>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</si>
  <si>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</si>
  <si>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</si>
  <si>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</si>
  <si>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</si>
  <si>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</si>
  <si>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</si>
  <si>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</si>
  <si>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</si>
  <si>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</si>
  <si>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</si>
  <si>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</si>
  <si>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</si>
  <si>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</si>
  <si>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</si>
  <si>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</si>
  <si>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</si>
  <si>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</si>
  <si>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</si>
  <si>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</si>
  <si>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</si>
  <si>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</si>
  <si>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</si>
  <si>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</si>
  <si>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</si>
  <si>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</si>
  <si>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</si>
  <si>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</si>
  <si>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</si>
  <si>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</si>
  <si>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</si>
  <si>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</si>
  <si>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</si>
  <si>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</si>
  <si>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</si>
  <si>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</si>
  <si>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</si>
  <si>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</si>
  <si>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</si>
  <si>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</si>
  <si>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</si>
  <si>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</si>
  <si>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</si>
  <si>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</si>
  <si>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</si>
  <si>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</si>
  <si>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</si>
  <si>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</si>
  <si>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</si>
  <si>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</si>
  <si>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</si>
  <si>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</si>
  <si>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</si>
  <si>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</si>
  <si>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</si>
  <si>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</si>
  <si>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</si>
  <si>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</si>
  <si>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</si>
  <si>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</si>
  <si>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</si>
  <si>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</si>
  <si>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</si>
  <si>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</si>
  <si>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</si>
  <si>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</si>
  <si>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</si>
  <si>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</si>
  <si>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</si>
  <si>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</si>
  <si>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</si>
  <si>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</si>
  <si>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</si>
  <si>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</si>
  <si>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</si>
  <si>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</si>
  <si>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</si>
  <si>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</si>
  <si>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</si>
  <si>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</si>
  <si>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</si>
  <si>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</si>
  <si>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</si>
  <si>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</si>
  <si>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</si>
  <si>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</si>
  <si>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</si>
  <si>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</si>
  <si>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</si>
  <si>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</si>
  <si>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</si>
  <si>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</si>
  <si>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</si>
  <si>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</si>
  <si>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</si>
  <si>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</si>
  <si>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</si>
  <si>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</si>
  <si>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</si>
  <si>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</si>
  <si>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</si>
  <si>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</si>
  <si>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</si>
  <si>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</si>
  <si>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</si>
  <si>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</si>
  <si>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</si>
  <si>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</si>
  <si>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</si>
  <si>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</si>
  <si>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</si>
  <si>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</si>
  <si>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</si>
  <si>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</si>
  <si>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</si>
  <si>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</si>
  <si>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</si>
  <si>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</si>
  <si>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</si>
  <si>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</si>
  <si>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</si>
  <si>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</si>
  <si>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</si>
  <si>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</si>
  <si>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</si>
  <si>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</si>
  <si>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</si>
  <si>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</si>
  <si>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</si>
  <si>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</si>
  <si>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</si>
  <si>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</si>
  <si>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</si>
  <si>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</si>
  <si>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</si>
  <si>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</si>
  <si>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</si>
  <si>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</si>
  <si>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</si>
  <si>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</si>
  <si>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</si>
  <si>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</si>
  <si>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</si>
  <si>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</si>
  <si>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</si>
  <si>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</si>
  <si>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</si>
  <si>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</si>
  <si>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</si>
  <si>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</si>
  <si>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</si>
  <si>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</si>
  <si>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</si>
  <si>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</si>
  <si>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</si>
  <si>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</si>
  <si>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</si>
  <si>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</si>
  <si>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</si>
  <si>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</si>
  <si>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</si>
  <si>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</si>
  <si>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</si>
  <si>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</si>
  <si>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</si>
  <si>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</si>
  <si>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</si>
  <si>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</si>
  <si>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</si>
  <si>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</si>
  <si>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</si>
  <si>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</si>
  <si>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</si>
  <si>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</si>
  <si>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</si>
  <si>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</si>
  <si>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</si>
  <si>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</si>
  <si>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</si>
  <si>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</si>
  <si>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</si>
  <si>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</si>
  <si>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</si>
  <si>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</si>
  <si>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</si>
  <si>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</si>
  <si>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</si>
  <si>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</si>
  <si>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</si>
  <si>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</si>
  <si>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</si>
  <si>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</si>
  <si>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</si>
  <si>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</si>
  <si>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</si>
  <si>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</si>
  <si>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</si>
  <si>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</si>
  <si>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</si>
  <si>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</si>
  <si>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</si>
  <si>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</si>
  <si>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</si>
  <si>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</si>
  <si>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</si>
  <si>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</si>
  <si>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</si>
  <si>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</si>
  <si>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</si>
  <si>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</si>
  <si>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</si>
  <si>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</si>
  <si>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</si>
  <si>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</si>
  <si>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</si>
  <si>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</si>
  <si>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</si>
  <si>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</si>
  <si>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</si>
  <si>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</si>
  <si>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</si>
  <si>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</si>
  <si>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</si>
  <si>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</si>
  <si>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</si>
  <si>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</si>
  <si>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</si>
  <si>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</si>
  <si>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</si>
  <si>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</si>
  <si>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</si>
  <si>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</si>
  <si>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</si>
  <si>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</si>
  <si>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</si>
  <si>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</si>
  <si>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</si>
  <si>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</si>
  <si>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</si>
  <si>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</si>
  <si>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</si>
  <si>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</si>
  <si>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</si>
  <si>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</si>
  <si>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</si>
  <si>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</si>
  <si>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</si>
  <si>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</si>
  <si>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</si>
  <si>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</si>
  <si>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</si>
  <si>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</si>
  <si>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</si>
  <si>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</si>
  <si>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</si>
  <si>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</si>
  <si>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</si>
  <si>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</si>
  <si>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</si>
  <si>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</si>
  <si>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</si>
  <si>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</si>
  <si>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</si>
  <si>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</si>
  <si>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</si>
  <si>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</si>
  <si>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</si>
  <si>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</si>
  <si>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</si>
  <si>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</si>
  <si>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</si>
  <si>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</si>
  <si>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</si>
  <si>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</si>
  <si>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</si>
  <si>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</si>
  <si>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</si>
  <si>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</si>
  <si>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</si>
  <si>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</si>
  <si>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</si>
  <si>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</si>
  <si>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</si>
  <si>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</si>
  <si>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</si>
  <si>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</si>
  <si>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</si>
  <si>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</si>
  <si>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</si>
  <si>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</si>
  <si>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</si>
  <si>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</si>
  <si>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</si>
  <si>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</si>
  <si>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</si>
  <si>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</si>
  <si>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</si>
  <si>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</si>
  <si>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</si>
  <si>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</si>
  <si>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</si>
  <si>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</si>
  <si>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</si>
  <si>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</si>
  <si>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</si>
  <si>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</si>
  <si>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</si>
  <si>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</si>
  <si>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</si>
  <si>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</si>
  <si>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</si>
  <si>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</si>
  <si>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</si>
  <si>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</si>
  <si>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</si>
  <si>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</si>
  <si>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</si>
  <si>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</si>
  <si>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</si>
  <si>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</si>
  <si>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</si>
  <si>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</si>
  <si>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</si>
  <si>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</si>
  <si>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</si>
  <si>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</si>
  <si>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</si>
  <si>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</si>
  <si>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</si>
  <si>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</si>
  <si>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</si>
  <si>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</si>
  <si>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</si>
  <si>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</si>
  <si>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</si>
  <si>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</si>
  <si>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</si>
  <si>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</si>
  <si>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</si>
  <si>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</si>
  <si>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</si>
  <si>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</si>
  <si>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</si>
  <si>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</si>
  <si>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</si>
  <si>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</si>
  <si>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</si>
  <si>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</si>
  <si>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</si>
  <si>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</si>
  <si>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</si>
  <si>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</si>
  <si>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</si>
  <si>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</si>
  <si>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</si>
  <si>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</si>
  <si>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</si>
  <si>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</si>
  <si>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</si>
  <si>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</si>
  <si>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</si>
  <si>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</si>
  <si>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</si>
  <si>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</si>
  <si>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</si>
  <si>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</si>
  <si>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</si>
  <si>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</si>
  <si>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</si>
  <si>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</si>
  <si>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</si>
  <si>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</si>
  <si>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</si>
  <si>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</si>
  <si>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</si>
  <si>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</si>
  <si>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</si>
  <si>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</si>
  <si>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</si>
  <si>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</si>
  <si>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</si>
  <si>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</si>
  <si>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</si>
  <si>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</si>
  <si>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</si>
  <si>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</si>
  <si>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</si>
  <si>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</si>
  <si>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</si>
  <si>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</si>
  <si>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</si>
  <si>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</si>
  <si>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</si>
  <si>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</si>
  <si>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</si>
  <si>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</si>
  <si>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</si>
  <si>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</si>
  <si>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</si>
  <si>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</si>
  <si>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</si>
  <si>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</si>
  <si>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</si>
  <si>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</si>
  <si>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</si>
  <si>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</si>
  <si>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</si>
  <si>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</si>
  <si>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</si>
  <si>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</si>
  <si>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</si>
  <si>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</si>
  <si>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</si>
  <si>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</si>
  <si>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</si>
  <si>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</si>
  <si>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</si>
  <si>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</si>
  <si>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</si>
  <si>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</si>
  <si>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</si>
  <si>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</si>
  <si>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</si>
  <si>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</si>
  <si>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</si>
  <si>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</si>
  <si>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</si>
  <si>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</si>
  <si>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</si>
  <si>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</si>
  <si>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</si>
  <si>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</si>
  <si>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</si>
  <si>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</si>
  <si>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</si>
  <si>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</si>
  <si>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</si>
  <si>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</si>
  <si>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</si>
  <si>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</si>
  <si>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</si>
  <si>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</si>
  <si>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</si>
  <si>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</si>
  <si>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</si>
  <si>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</si>
  <si>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</si>
  <si>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</si>
  <si>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</si>
  <si>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</si>
  <si>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</si>
  <si>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</si>
  <si>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</si>
  <si>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</si>
  <si>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</si>
  <si>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</si>
  <si>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</si>
  <si>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</si>
  <si>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</si>
  <si>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</si>
  <si>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</si>
  <si>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</si>
  <si>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</si>
  <si>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</si>
  <si>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</si>
  <si>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</si>
  <si>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</si>
  <si>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</si>
  <si>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</si>
  <si>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</si>
  <si>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</si>
  <si>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</si>
  <si>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</si>
  <si>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</si>
  <si>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</si>
  <si>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</si>
  <si>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</si>
  <si>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</si>
  <si>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</si>
  <si>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</si>
  <si>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</si>
  <si>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</si>
  <si>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</si>
  <si>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</si>
  <si>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</si>
  <si>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</si>
  <si>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</si>
  <si>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</si>
  <si>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</si>
  <si>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</si>
  <si>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</si>
  <si>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</si>
  <si>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</si>
  <si>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</si>
  <si>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</si>
  <si>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</si>
  <si>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</si>
  <si>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</si>
  <si>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</si>
  <si>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</si>
  <si>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</si>
  <si>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</si>
  <si>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</si>
  <si>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</si>
  <si>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</si>
  <si>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</si>
  <si>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</si>
  <si>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</si>
  <si>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</si>
  <si>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</si>
  <si>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</si>
  <si>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</si>
  <si>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</si>
  <si>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</si>
  <si>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</si>
  <si>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</si>
  <si>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</si>
  <si>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</si>
  <si>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</si>
  <si>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</si>
  <si>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</si>
  <si>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</si>
  <si>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</si>
  <si>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</si>
  <si>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</si>
  <si>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</si>
  <si>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</si>
  <si>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</si>
  <si>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</si>
  <si>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</si>
  <si>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</si>
  <si>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</si>
  <si>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</si>
  <si>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</si>
  <si>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</si>
  <si>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</si>
  <si>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</si>
  <si>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</si>
  <si>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</si>
  <si>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</si>
  <si>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</si>
  <si>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</si>
  <si>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</si>
  <si>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</si>
  <si>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</si>
  <si>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</si>
  <si>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</si>
  <si>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</si>
  <si>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</si>
  <si>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</si>
  <si>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</si>
  <si>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</si>
  <si>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</si>
  <si>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</si>
  <si>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</si>
  <si>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</si>
  <si>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</si>
  <si>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</si>
  <si>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</si>
  <si>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</si>
  <si>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</si>
  <si>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</si>
  <si>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</si>
  <si>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</si>
  <si>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</si>
  <si>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</si>
  <si>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</si>
  <si>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</si>
  <si>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</si>
  <si>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</si>
  <si>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</si>
  <si>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</si>
  <si>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</si>
  <si>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</si>
  <si>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</si>
  <si>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</si>
  <si>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</si>
  <si>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</si>
  <si>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</si>
  <si>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</si>
  <si>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</si>
  <si>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</si>
  <si>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</si>
  <si>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</si>
  <si>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</si>
  <si>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</si>
  <si>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</si>
  <si>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</si>
  <si>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</si>
  <si>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</si>
  <si>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</si>
  <si>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</si>
  <si>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</si>
  <si>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</si>
  <si>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</si>
  <si>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</si>
  <si>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</si>
  <si>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</si>
  <si>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</si>
  <si>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</si>
  <si>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</si>
  <si>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</si>
  <si>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</si>
  <si>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</si>
  <si>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</si>
  <si>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</si>
  <si>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</si>
  <si>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</si>
  <si>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</si>
  <si>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</si>
  <si>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</si>
  <si>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</si>
  <si>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</si>
  <si>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</si>
  <si>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</si>
  <si>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</si>
  <si>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</si>
  <si>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</si>
  <si>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</si>
  <si>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</si>
  <si>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</si>
  <si>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</si>
  <si>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</si>
  <si>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</si>
  <si>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</si>
  <si>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</si>
  <si>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</si>
  <si>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</si>
  <si>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</si>
  <si>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</si>
  <si>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</si>
  <si>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</si>
  <si>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</si>
  <si>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</si>
  <si>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</si>
  <si>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</si>
  <si>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</si>
  <si>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</si>
  <si>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</si>
  <si>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</si>
  <si>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</si>
  <si>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</si>
  <si>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</si>
  <si>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</si>
  <si>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</si>
  <si>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ChangeAttackState</t>
    <phoneticPr fontId="1" type="noConversion"/>
  </si>
  <si>
    <t>Base Layer.Ultimate2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</si>
</sst>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3"/>
  <sheetViews>
    <sheetView workbookViewId="0">
      <pane ySplit="1" topLeftCell="A66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1184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3" ca="1" si="29">VLOOKUP(B76,OFFSET(INDIRECT("$A:$B"),0,MATCH(B$1&amp;"_Verify",INDIRECT("$1:$1"),0)-1),2,0)</f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1047</v>
      </c>
      <c r="B77" s="10" t="s">
        <v>1043</v>
      </c>
      <c r="C77" s="6">
        <f t="shared" ref="C77" ca="1" si="30">VLOOKUP(B77,OFFSET(INDIRECT("$A:$B"),0,MATCH(B$1&amp;"_Verify",INDIRECT("$1:$1"),0)-1),2,0)</f>
        <v>45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1175</v>
      </c>
      <c r="B79" s="10" t="s">
        <v>338</v>
      </c>
      <c r="C79" s="6">
        <f t="shared" ca="1" si="29"/>
        <v>21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1177</v>
      </c>
      <c r="B80" s="10" t="s">
        <v>338</v>
      </c>
      <c r="C80" s="6">
        <f t="shared" ca="1" si="29"/>
        <v>21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1179</v>
      </c>
      <c r="B81" s="10" t="s">
        <v>25</v>
      </c>
      <c r="C81" s="6">
        <f t="shared" ca="1" si="29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1181</v>
      </c>
      <c r="B82" s="10" t="s">
        <v>57</v>
      </c>
      <c r="C82" s="6">
        <f t="shared" ca="1" si="29"/>
        <v>11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1156</v>
      </c>
      <c r="B84" s="10" t="s">
        <v>926</v>
      </c>
      <c r="C84" s="6">
        <f t="shared" ca="1" si="29"/>
        <v>23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964</v>
      </c>
      <c r="B86" s="10" t="s">
        <v>968</v>
      </c>
      <c r="C86" s="6">
        <f t="shared" ca="1" si="29"/>
        <v>26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1089</v>
      </c>
      <c r="B87" s="10" t="s">
        <v>1085</v>
      </c>
      <c r="C87" s="6">
        <f t="shared" ca="1" si="29"/>
        <v>91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1099</v>
      </c>
      <c r="B88" s="10" t="s">
        <v>268</v>
      </c>
      <c r="C88" s="6">
        <f t="shared" ca="1" si="29"/>
        <v>14</v>
      </c>
      <c r="F88" t="s">
        <v>1116</v>
      </c>
      <c r="G88">
        <v>94</v>
      </c>
    </row>
    <row r="89" spans="1:8" x14ac:dyDescent="0.3">
      <c r="A89" s="10" t="s">
        <v>1095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1093</v>
      </c>
      <c r="B90" s="10" t="s">
        <v>25</v>
      </c>
      <c r="C90" s="6">
        <f t="shared" ca="1" si="29"/>
        <v>2</v>
      </c>
      <c r="D90" s="10"/>
      <c r="F90" t="s">
        <v>1165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1014</v>
      </c>
      <c r="B92" s="10" t="s">
        <v>1010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1008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1060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670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669</v>
      </c>
      <c r="B100" s="10" t="s">
        <v>25</v>
      </c>
      <c r="C100" s="6">
        <f t="shared" ca="1" si="36"/>
        <v>2</v>
      </c>
    </row>
    <row r="101" spans="1:8" x14ac:dyDescent="0.3">
      <c r="A101" s="10" t="s">
        <v>1005</v>
      </c>
      <c r="B101" s="10" t="s">
        <v>926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685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1149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1151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1147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1148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682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683</v>
      </c>
      <c r="B114" s="10" t="s">
        <v>775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1105</v>
      </c>
      <c r="B115" s="10" t="s">
        <v>1110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1103</v>
      </c>
      <c r="B116" s="10" t="s">
        <v>1049</v>
      </c>
      <c r="C116" s="6">
        <f t="shared" ca="1" si="38"/>
        <v>89</v>
      </c>
    </row>
    <row r="117" spans="1:8" s="10" customFormat="1" x14ac:dyDescent="0.3">
      <c r="A117" s="10" t="s">
        <v>1100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1108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717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673</v>
      </c>
      <c r="B120" s="10" t="s">
        <v>926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800</v>
      </c>
      <c r="B122" s="10" t="s">
        <v>791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1053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1055</v>
      </c>
      <c r="B124" s="10" t="s">
        <v>1049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1057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681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787</v>
      </c>
      <c r="B128" s="10" t="s">
        <v>186</v>
      </c>
      <c r="C128" s="6">
        <f t="shared" ca="1" si="29"/>
        <v>35</v>
      </c>
    </row>
    <row r="129" spans="1:8" x14ac:dyDescent="0.3">
      <c r="A129" s="10" t="s">
        <v>786</v>
      </c>
      <c r="B129" s="10" t="s">
        <v>781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1157</v>
      </c>
      <c r="B130" s="10" t="s">
        <v>926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1159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1172</v>
      </c>
      <c r="B132" s="10" t="s">
        <v>338</v>
      </c>
      <c r="C132" s="6">
        <f t="shared" ca="1" si="41"/>
        <v>21</v>
      </c>
    </row>
    <row r="133" spans="1:8" x14ac:dyDescent="0.3">
      <c r="A133" s="10" t="s">
        <v>1161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1170</v>
      </c>
      <c r="B134" s="10" t="s">
        <v>1164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707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701</v>
      </c>
      <c r="B137" s="10" t="s">
        <v>695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1068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1120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1065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675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676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1102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966</v>
      </c>
      <c r="B148" s="10" t="s">
        <v>170</v>
      </c>
      <c r="C148" s="6">
        <f t="shared" ca="1" si="29"/>
        <v>56</v>
      </c>
    </row>
    <row r="149" spans="1:8" x14ac:dyDescent="0.3">
      <c r="A149" s="10" t="s">
        <v>1062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1129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1067</v>
      </c>
      <c r="B152" s="10" t="s">
        <v>338</v>
      </c>
      <c r="C152" s="6">
        <f t="shared" ca="1" si="29"/>
        <v>21</v>
      </c>
      <c r="D152" s="10"/>
    </row>
    <row r="153" spans="1:8" s="10" customFormat="1" x14ac:dyDescent="0.3">
      <c r="A153" s="10" t="s">
        <v>1084</v>
      </c>
      <c r="B153" s="10" t="s">
        <v>54</v>
      </c>
      <c r="C153" s="6">
        <f t="shared" ca="1" si="29"/>
        <v>8</v>
      </c>
      <c r="F153"/>
      <c r="G153"/>
      <c r="H153"/>
    </row>
    <row r="154" spans="1:8" x14ac:dyDescent="0.3">
      <c r="A154" s="10" t="s">
        <v>471</v>
      </c>
      <c r="B154" s="10" t="s">
        <v>25</v>
      </c>
      <c r="C154" s="6">
        <f t="shared" ref="C154:C155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x14ac:dyDescent="0.3">
      <c r="A155" s="10" t="s">
        <v>1077</v>
      </c>
      <c r="B155" s="10" t="s">
        <v>1083</v>
      </c>
      <c r="C155" s="6">
        <f t="shared" ca="1" si="48"/>
        <v>90</v>
      </c>
      <c r="D155" s="10"/>
    </row>
    <row r="156" spans="1:8" s="10" customFormat="1" x14ac:dyDescent="0.3">
      <c r="A156" s="10" t="s">
        <v>1079</v>
      </c>
      <c r="B156" s="10" t="s">
        <v>21</v>
      </c>
      <c r="C156" s="6">
        <f t="shared" ref="C156" ca="1" si="49">VLOOKUP(B156,OFFSET(INDIRECT("$A:$B"),0,MATCH(B$1&amp;"_Verify",INDIRECT("$1:$1"),0)-1),2,0)</f>
        <v>7</v>
      </c>
    </row>
    <row r="157" spans="1:8" s="10" customFormat="1" x14ac:dyDescent="0.3">
      <c r="A157" s="10" t="s">
        <v>678</v>
      </c>
      <c r="B157" s="10" t="s">
        <v>25</v>
      </c>
      <c r="C157" s="6">
        <f t="shared" ref="C157:C161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s="10" t="s">
        <v>1072</v>
      </c>
      <c r="B158" s="10" t="s">
        <v>926</v>
      </c>
      <c r="C158" s="6">
        <f t="shared" ca="1" si="50"/>
        <v>23</v>
      </c>
      <c r="D158" s="10"/>
    </row>
    <row r="159" spans="1:8" x14ac:dyDescent="0.3">
      <c r="A159" s="10" t="s">
        <v>1073</v>
      </c>
      <c r="B159" s="10" t="s">
        <v>338</v>
      </c>
      <c r="C159" s="6">
        <f t="shared" ca="1" si="50"/>
        <v>21</v>
      </c>
      <c r="D159" s="10"/>
      <c r="F159" s="10"/>
      <c r="G159" s="10"/>
      <c r="H159" s="10"/>
    </row>
    <row r="160" spans="1:8" s="10" customFormat="1" x14ac:dyDescent="0.3">
      <c r="A160" s="10" t="s">
        <v>1074</v>
      </c>
      <c r="B160" s="10" t="s">
        <v>25</v>
      </c>
      <c r="C160" s="6">
        <f t="shared" ca="1" si="50"/>
        <v>2</v>
      </c>
    </row>
    <row r="161" spans="1:8" s="10" customFormat="1" x14ac:dyDescent="0.3">
      <c r="A161" s="10" t="s">
        <v>117</v>
      </c>
      <c r="B161" s="10" t="s">
        <v>13</v>
      </c>
      <c r="C161" s="6">
        <f t="shared" ca="1" si="50"/>
        <v>2</v>
      </c>
      <c r="F161"/>
      <c r="G161"/>
      <c r="H161"/>
    </row>
    <row r="162" spans="1:8" s="10" customFormat="1" x14ac:dyDescent="0.3">
      <c r="A162" s="10" t="s">
        <v>755</v>
      </c>
      <c r="B162" s="10" t="s">
        <v>13</v>
      </c>
      <c r="C162" s="6">
        <f t="shared" ref="C162" ca="1" si="51">VLOOKUP(B162,OFFSET(INDIRECT("$A:$B"),0,MATCH(B$1&amp;"_Verify",INDIRECT("$1:$1"),0)-1),2,0)</f>
        <v>2</v>
      </c>
      <c r="F162"/>
      <c r="G162"/>
      <c r="H162"/>
    </row>
    <row r="163" spans="1:8" s="10" customFormat="1" x14ac:dyDescent="0.3">
      <c r="A163" t="s">
        <v>107</v>
      </c>
      <c r="B163" t="s">
        <v>93</v>
      </c>
      <c r="C163" s="6">
        <f t="shared" ca="1" si="11"/>
        <v>13</v>
      </c>
      <c r="D163"/>
    </row>
    <row r="164" spans="1:8" s="10" customFormat="1" x14ac:dyDescent="0.3">
      <c r="A164" t="s">
        <v>106</v>
      </c>
      <c r="B164" t="s">
        <v>105</v>
      </c>
      <c r="C164" s="6">
        <f t="shared" ca="1" si="11"/>
        <v>54</v>
      </c>
      <c r="D164"/>
    </row>
    <row r="165" spans="1:8" s="10" customFormat="1" x14ac:dyDescent="0.3">
      <c r="A165" t="s">
        <v>113</v>
      </c>
      <c r="B165" t="s">
        <v>112</v>
      </c>
      <c r="C165" s="6">
        <f t="shared" ca="1" si="11"/>
        <v>53</v>
      </c>
      <c r="D165"/>
    </row>
    <row r="166" spans="1:8" x14ac:dyDescent="0.3">
      <c r="A166" t="s">
        <v>119</v>
      </c>
      <c r="B166" t="s">
        <v>93</v>
      </c>
      <c r="C166" s="6">
        <f t="shared" ca="1" si="11"/>
        <v>13</v>
      </c>
      <c r="F166" s="10"/>
      <c r="G166" s="10"/>
      <c r="H166" s="10"/>
    </row>
    <row r="167" spans="1:8" x14ac:dyDescent="0.3">
      <c r="A167" t="s">
        <v>116</v>
      </c>
      <c r="B167" t="s">
        <v>136</v>
      </c>
      <c r="C167" s="6">
        <f t="shared" ca="1" si="11"/>
        <v>55</v>
      </c>
      <c r="F167" s="10"/>
      <c r="G167" s="10"/>
      <c r="H167" s="10"/>
    </row>
    <row r="168" spans="1:8" x14ac:dyDescent="0.3">
      <c r="A168" s="10" t="s">
        <v>540</v>
      </c>
      <c r="B168" s="10" t="s">
        <v>535</v>
      </c>
      <c r="C168" s="6">
        <f t="shared" ref="C168:C170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586</v>
      </c>
      <c r="B169" s="10" t="s">
        <v>535</v>
      </c>
      <c r="C169" s="6">
        <f t="shared" ref="C169" ca="1" si="53">VLOOKUP(B169,OFFSET(INDIRECT("$A:$B"),0,MATCH(B$1&amp;"_Verify",INDIRECT("$1:$1"),0)-1),2,0)</f>
        <v>69</v>
      </c>
      <c r="F169"/>
      <c r="G169"/>
      <c r="H169"/>
    </row>
    <row r="170" spans="1:8" s="10" customFormat="1" x14ac:dyDescent="0.3">
      <c r="A170" s="10" t="s">
        <v>557</v>
      </c>
      <c r="B170" s="10" t="s">
        <v>535</v>
      </c>
      <c r="C170" s="6">
        <f t="shared" ca="1" si="52"/>
        <v>69</v>
      </c>
      <c r="F170"/>
      <c r="G170"/>
      <c r="H170"/>
    </row>
    <row r="171" spans="1:8" s="10" customFormat="1" x14ac:dyDescent="0.3">
      <c r="A171" s="10" t="s">
        <v>552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554</v>
      </c>
      <c r="B172" s="10" t="s">
        <v>535</v>
      </c>
      <c r="C172" s="6">
        <f t="shared" ref="C172" ca="1" si="55">VLOOKUP(B172,OFFSET(INDIRECT("$A:$B"),0,MATCH(B$1&amp;"_Verify",INDIRECT("$1:$1"),0)-1),2,0)</f>
        <v>69</v>
      </c>
    </row>
    <row r="173" spans="1:8" x14ac:dyDescent="0.3">
      <c r="A173" s="10" t="s">
        <v>573</v>
      </c>
      <c r="B173" s="10" t="s">
        <v>26</v>
      </c>
      <c r="C173" s="6">
        <f t="shared" ca="1" si="11"/>
        <v>6</v>
      </c>
      <c r="D173" s="10"/>
      <c r="F173" s="10"/>
      <c r="G173" s="10"/>
      <c r="H173" s="10"/>
    </row>
    <row r="174" spans="1:8" x14ac:dyDescent="0.3">
      <c r="A174" s="10" t="s">
        <v>575</v>
      </c>
      <c r="B174" s="10" t="s">
        <v>21</v>
      </c>
      <c r="C174" s="6">
        <f t="shared" ca="1" si="11"/>
        <v>7</v>
      </c>
      <c r="D174" s="10"/>
      <c r="F174" s="10"/>
      <c r="G174" s="10"/>
      <c r="H174" s="10"/>
    </row>
    <row r="175" spans="1:8" x14ac:dyDescent="0.3">
      <c r="A175" s="10" t="s">
        <v>582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902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905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907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595</v>
      </c>
      <c r="B179" s="10" t="s">
        <v>576</v>
      </c>
      <c r="C179" s="6">
        <f t="shared" ref="C179" ca="1" si="60">VLOOKUP(B179,OFFSET(INDIRECT("$A:$B"),0,MATCH(B$1&amp;"_Verify",INDIRECT("$1:$1"),0)-1),2,0)</f>
        <v>70</v>
      </c>
      <c r="D179" s="10"/>
    </row>
    <row r="180" spans="1:8" x14ac:dyDescent="0.3">
      <c r="A180" s="10" t="s">
        <v>597</v>
      </c>
      <c r="B180" s="10" t="s">
        <v>588</v>
      </c>
      <c r="C180" s="6">
        <f t="shared" ref="C180:C182" ca="1" si="61">VLOOKUP(B180,OFFSET(INDIRECT("$A:$B"),0,MATCH(B$1&amp;"_Verify",INDIRECT("$1:$1"),0)-1),2,0)</f>
        <v>71</v>
      </c>
      <c r="D180" s="10"/>
    </row>
    <row r="181" spans="1:8" x14ac:dyDescent="0.3">
      <c r="A181" s="10" t="s">
        <v>752</v>
      </c>
      <c r="B181" s="10" t="s">
        <v>588</v>
      </c>
      <c r="C181" s="6">
        <f t="shared" ref="C181" ca="1" si="62">VLOOKUP(B181,OFFSET(INDIRECT("$A:$B"),0,MATCH(B$1&amp;"_Verify",INDIRECT("$1:$1"),0)-1),2,0)</f>
        <v>71</v>
      </c>
      <c r="D181" s="10"/>
    </row>
    <row r="182" spans="1:8" x14ac:dyDescent="0.3">
      <c r="A182" s="10" t="s">
        <v>600</v>
      </c>
      <c r="B182" s="10" t="s">
        <v>576</v>
      </c>
      <c r="C182" s="6">
        <f t="shared" ca="1" si="61"/>
        <v>70</v>
      </c>
      <c r="D182" s="10"/>
    </row>
    <row r="183" spans="1:8" x14ac:dyDescent="0.3">
      <c r="A183" s="10" t="s">
        <v>601</v>
      </c>
      <c r="B183" s="10" t="s">
        <v>576</v>
      </c>
      <c r="C183" s="6">
        <f t="shared" ref="C183:C186" ca="1" si="63">VLOOKUP(B183,OFFSET(INDIRECT("$A:$B"),0,MATCH(B$1&amp;"_Verify",INDIRECT("$1:$1"),0)-1),2,0)</f>
        <v>70</v>
      </c>
      <c r="D183" s="10"/>
    </row>
    <row r="184" spans="1:8" x14ac:dyDescent="0.3">
      <c r="A184" s="10" t="s">
        <v>898</v>
      </c>
      <c r="B184" s="10" t="s">
        <v>576</v>
      </c>
      <c r="C184" s="6">
        <f t="shared" ca="1" si="63"/>
        <v>70</v>
      </c>
      <c r="D184" s="10"/>
    </row>
    <row r="185" spans="1:8" x14ac:dyDescent="0.3">
      <c r="A185" s="10" t="s">
        <v>899</v>
      </c>
      <c r="B185" s="10" t="s">
        <v>576</v>
      </c>
      <c r="C185" s="6">
        <f t="shared" ref="C185" ca="1" si="64">VLOOKUP(B185,OFFSET(INDIRECT("$A:$B"),0,MATCH(B$1&amp;"_Verify",INDIRECT("$1:$1"),0)-1),2,0)</f>
        <v>70</v>
      </c>
      <c r="D185" s="10"/>
    </row>
    <row r="186" spans="1:8" x14ac:dyDescent="0.3">
      <c r="A186" s="10" t="s">
        <v>608</v>
      </c>
      <c r="B186" s="10" t="s">
        <v>535</v>
      </c>
      <c r="C186" s="6">
        <f t="shared" ca="1" si="63"/>
        <v>69</v>
      </c>
      <c r="D186" s="10"/>
    </row>
    <row r="187" spans="1:8" x14ac:dyDescent="0.3">
      <c r="A187" s="10" t="s">
        <v>609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610</v>
      </c>
      <c r="B188" s="10" t="s">
        <v>535</v>
      </c>
      <c r="C188" s="6">
        <f t="shared" ref="C188" ca="1" si="66">VLOOKUP(B188,OFFSET(INDIRECT("$A:$B"),0,MATCH(B$1&amp;"_Verify",INDIRECT("$1:$1"),0)-1),2,0)</f>
        <v>69</v>
      </c>
      <c r="D188" s="10"/>
    </row>
    <row r="189" spans="1:8" x14ac:dyDescent="0.3">
      <c r="A189" s="10" t="s">
        <v>642</v>
      </c>
      <c r="B189" s="10" t="s">
        <v>637</v>
      </c>
      <c r="C189" s="6">
        <f ca="1">VLOOKUP(B189,OFFSET(INDIRECT("$A:$B"),0,MATCH(B$1&amp;"_Verify",INDIRECT("$1:$1"),0)-1),2,0)</f>
        <v>72</v>
      </c>
      <c r="D189" s="10"/>
    </row>
    <row r="190" spans="1:8" x14ac:dyDescent="0.3">
      <c r="A190" s="10" t="s">
        <v>728</v>
      </c>
      <c r="B190" s="10" t="s">
        <v>720</v>
      </c>
      <c r="C190" s="6">
        <f ca="1">VLOOKUP(B190,OFFSET(INDIRECT("$A:$B"),0,MATCH(B$1&amp;"_Verify",INDIRECT("$1:$1"),0)-1),2,0)</f>
        <v>75</v>
      </c>
      <c r="D190" s="10"/>
    </row>
    <row r="191" spans="1:8" x14ac:dyDescent="0.3">
      <c r="A191" s="10" t="s">
        <v>732</v>
      </c>
      <c r="B191" s="10" t="s">
        <v>733</v>
      </c>
      <c r="C191" s="6">
        <f ca="1">VLOOKUP(B191,OFFSET(INDIRECT("$A:$B"),0,MATCH(B$1&amp;"_Verify",INDIRECT("$1:$1"),0)-1),2,0)</f>
        <v>4</v>
      </c>
      <c r="D191" s="10"/>
    </row>
    <row r="192" spans="1:8" x14ac:dyDescent="0.3">
      <c r="A192" s="10" t="s">
        <v>735</v>
      </c>
      <c r="B192" s="10" t="s">
        <v>734</v>
      </c>
      <c r="C192" s="6">
        <f ca="1">VLOOKUP(B192,OFFSET(INDIRECT("$A:$B"),0,MATCH(B$1&amp;"_Verify",INDIRECT("$1:$1"),0)-1),2,0)</f>
        <v>76</v>
      </c>
      <c r="D192" s="10"/>
    </row>
    <row r="193" spans="1:4" x14ac:dyDescent="0.3">
      <c r="A193" s="10" t="s">
        <v>747</v>
      </c>
      <c r="B193" s="10" t="s">
        <v>745</v>
      </c>
      <c r="C193" s="6">
        <f t="shared" ref="C193:C197" ca="1" si="67">VLOOKUP(B193,OFFSET(INDIRECT("$A:$B"),0,MATCH(B$1&amp;"_Verify",INDIRECT("$1:$1"),0)-1),2,0)</f>
        <v>77</v>
      </c>
      <c r="D193" s="10"/>
    </row>
    <row r="194" spans="1:4" x14ac:dyDescent="0.3">
      <c r="A194" s="10" t="s">
        <v>749</v>
      </c>
      <c r="B194" s="10" t="s">
        <v>745</v>
      </c>
      <c r="C194" s="6">
        <f t="shared" ca="1" si="67"/>
        <v>77</v>
      </c>
      <c r="D194" s="10"/>
    </row>
    <row r="195" spans="1:4" x14ac:dyDescent="0.3">
      <c r="A195" s="10" t="s">
        <v>768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770</v>
      </c>
      <c r="B196" s="10" t="s">
        <v>576</v>
      </c>
      <c r="C196" s="6">
        <f t="shared" ca="1" si="67"/>
        <v>70</v>
      </c>
      <c r="D196" s="10"/>
    </row>
    <row r="197" spans="1:4" x14ac:dyDescent="0.3">
      <c r="A197" s="10" t="s">
        <v>773</v>
      </c>
      <c r="B197" s="10" t="s">
        <v>588</v>
      </c>
      <c r="C197" s="6">
        <f t="shared" ca="1" si="67"/>
        <v>71</v>
      </c>
      <c r="D197" s="10"/>
    </row>
    <row r="198" spans="1:4" x14ac:dyDescent="0.3">
      <c r="A198" s="10" t="s">
        <v>828</v>
      </c>
      <c r="B198" s="10" t="s">
        <v>822</v>
      </c>
      <c r="C198" s="6">
        <f t="shared" ref="C198:C200" ca="1" si="68">VLOOKUP(B198,OFFSET(INDIRECT("$A:$B"),0,MATCH(B$1&amp;"_Verify",INDIRECT("$1:$1"),0)-1),2,0)</f>
        <v>79</v>
      </c>
      <c r="D198" s="10"/>
    </row>
    <row r="199" spans="1:4" x14ac:dyDescent="0.3">
      <c r="A199" s="10" t="s">
        <v>854</v>
      </c>
      <c r="B199" s="10" t="s">
        <v>826</v>
      </c>
      <c r="C199" s="6">
        <f t="shared" ca="1" si="68"/>
        <v>7</v>
      </c>
      <c r="D199" s="10"/>
    </row>
    <row r="200" spans="1:4" x14ac:dyDescent="0.3">
      <c r="A200" s="10" t="s">
        <v>837</v>
      </c>
      <c r="B200" s="10" t="s">
        <v>576</v>
      </c>
      <c r="C200" s="6">
        <f t="shared" ca="1" si="68"/>
        <v>70</v>
      </c>
      <c r="D200" s="10"/>
    </row>
    <row r="201" spans="1:4" x14ac:dyDescent="0.3">
      <c r="A201" s="10" t="s">
        <v>839</v>
      </c>
      <c r="B201" s="10" t="s">
        <v>576</v>
      </c>
      <c r="C201" s="6">
        <f t="shared" ref="C201:C202" ca="1" si="69">VLOOKUP(B201,OFFSET(INDIRECT("$A:$B"),0,MATCH(B$1&amp;"_Verify",INDIRECT("$1:$1"),0)-1),2,0)</f>
        <v>70</v>
      </c>
      <c r="D201" s="10"/>
    </row>
    <row r="202" spans="1:4" x14ac:dyDescent="0.3">
      <c r="A202" s="10" t="s">
        <v>845</v>
      </c>
      <c r="B202" s="10" t="s">
        <v>843</v>
      </c>
      <c r="C202" s="6">
        <f t="shared" ca="1" si="69"/>
        <v>80</v>
      </c>
      <c r="D202" s="10"/>
    </row>
    <row r="203" spans="1:4" x14ac:dyDescent="0.3">
      <c r="A203" s="10" t="s">
        <v>857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861</v>
      </c>
      <c r="B204" s="10" t="s">
        <v>536</v>
      </c>
      <c r="C204" s="6">
        <f t="shared" ref="C204" ca="1" si="71">VLOOKUP(B204,OFFSET(INDIRECT("$A:$B"),0,MATCH(B$1&amp;"_Verify",INDIRECT("$1:$1"),0)-1),2,0)</f>
        <v>69</v>
      </c>
      <c r="D204" s="10"/>
    </row>
    <row r="205" spans="1:4" x14ac:dyDescent="0.3">
      <c r="A205" s="10" t="s">
        <v>866</v>
      </c>
      <c r="B205" s="10" t="s">
        <v>226</v>
      </c>
      <c r="C205" s="6">
        <f t="shared" ref="C205:C208" ca="1" si="72">VLOOKUP(B205,OFFSET(INDIRECT("$A:$B"),0,MATCH(B$1&amp;"_Verify",INDIRECT("$1:$1"),0)-1),2,0)</f>
        <v>15</v>
      </c>
      <c r="D205" s="10"/>
    </row>
    <row r="206" spans="1:4" x14ac:dyDescent="0.3">
      <c r="A206" s="10" t="s">
        <v>878</v>
      </c>
      <c r="B206" s="10" t="s">
        <v>26</v>
      </c>
      <c r="C206" s="6">
        <f t="shared" ca="1" si="72"/>
        <v>6</v>
      </c>
      <c r="D206" s="10"/>
    </row>
    <row r="207" spans="1:4" x14ac:dyDescent="0.3">
      <c r="A207" s="10" t="s">
        <v>885</v>
      </c>
      <c r="B207" s="10" t="s">
        <v>822</v>
      </c>
      <c r="C207" s="6">
        <f t="shared" ca="1" si="72"/>
        <v>79</v>
      </c>
      <c r="D207" s="10"/>
    </row>
    <row r="208" spans="1:4" x14ac:dyDescent="0.3">
      <c r="A208" s="10" t="s">
        <v>882</v>
      </c>
      <c r="B208" s="10" t="s">
        <v>715</v>
      </c>
      <c r="C208" s="6">
        <f t="shared" ca="1" si="72"/>
        <v>7</v>
      </c>
      <c r="D208" s="10"/>
    </row>
    <row r="209" spans="1:4" x14ac:dyDescent="0.3">
      <c r="A209" s="10" t="s">
        <v>895</v>
      </c>
      <c r="B209" s="10" t="s">
        <v>888</v>
      </c>
      <c r="C209" s="6">
        <f t="shared" ref="C209" ca="1" si="73">VLOOKUP(B209,OFFSET(INDIRECT("$A:$B"),0,MATCH(B$1&amp;"_Verify",INDIRECT("$1:$1"),0)-1),2,0)</f>
        <v>81</v>
      </c>
      <c r="D209" s="10"/>
    </row>
    <row r="210" spans="1:4" x14ac:dyDescent="0.3">
      <c r="A210" s="10" t="s">
        <v>908</v>
      </c>
      <c r="B210" s="10" t="s">
        <v>909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943</v>
      </c>
      <c r="B211" s="10" t="s">
        <v>535</v>
      </c>
      <c r="C211" s="6">
        <f t="shared" ref="C211" ca="1" si="75">VLOOKUP(B211,OFFSET(INDIRECT("$A:$B"),0,MATCH(B$1&amp;"_Verify",INDIRECT("$1:$1"),0)-1),2,0)</f>
        <v>69</v>
      </c>
      <c r="D211" s="10"/>
    </row>
    <row r="212" spans="1:4" x14ac:dyDescent="0.3">
      <c r="A212" s="10" t="s">
        <v>944</v>
      </c>
      <c r="B212" s="10" t="s">
        <v>24</v>
      </c>
      <c r="C212" s="6">
        <f ca="1">VLOOKUP(B212,OFFSET(INDIRECT("$A:$B"),0,MATCH(B$1&amp;"_Verify",INDIRECT("$1:$1"),0)-1),2,0)</f>
        <v>4</v>
      </c>
      <c r="D212" s="10"/>
    </row>
    <row r="213" spans="1:4" x14ac:dyDescent="0.3">
      <c r="A213" s="10" t="s">
        <v>946</v>
      </c>
      <c r="B213" s="10" t="s">
        <v>576</v>
      </c>
      <c r="C213" s="6">
        <f t="shared" ref="C213" ca="1" si="76">VLOOKUP(B213,OFFSET(INDIRECT("$A:$B"),0,MATCH(B$1&amp;"_Verify",INDIRECT("$1:$1"),0)-1),2,0)</f>
        <v>70</v>
      </c>
      <c r="D213" s="10"/>
    </row>
    <row r="214" spans="1:4" x14ac:dyDescent="0.3">
      <c r="A214" s="10" t="s">
        <v>951</v>
      </c>
      <c r="B214" s="10" t="s">
        <v>953</v>
      </c>
      <c r="C214" s="6">
        <f t="shared" ref="C214:C217" ca="1" si="77">VLOOKUP(B214,OFFSET(INDIRECT("$A:$B"),0,MATCH(B$1&amp;"_Verify",INDIRECT("$1:$1"),0)-1),2,0)</f>
        <v>52</v>
      </c>
      <c r="D214" s="10"/>
    </row>
    <row r="215" spans="1:4" x14ac:dyDescent="0.3">
      <c r="A215" s="10" t="s">
        <v>958</v>
      </c>
      <c r="B215" s="10" t="s">
        <v>93</v>
      </c>
      <c r="C215" s="6">
        <f t="shared" ca="1" si="77"/>
        <v>13</v>
      </c>
      <c r="D215" s="10"/>
    </row>
    <row r="216" spans="1:4" x14ac:dyDescent="0.3">
      <c r="A216" s="10" t="s">
        <v>960</v>
      </c>
      <c r="B216" s="10" t="s">
        <v>169</v>
      </c>
      <c r="C216" s="6">
        <f t="shared" ca="1" si="77"/>
        <v>55</v>
      </c>
      <c r="D216" s="10"/>
    </row>
    <row r="217" spans="1:4" x14ac:dyDescent="0.3">
      <c r="A217" s="10" t="s">
        <v>979</v>
      </c>
      <c r="B217" s="10" t="s">
        <v>588</v>
      </c>
      <c r="C217" s="6">
        <f t="shared" ca="1" si="77"/>
        <v>71</v>
      </c>
      <c r="D217" s="10"/>
    </row>
    <row r="218" spans="1:4" x14ac:dyDescent="0.3">
      <c r="A218" s="10" t="s">
        <v>981</v>
      </c>
      <c r="B218" s="10" t="s">
        <v>588</v>
      </c>
      <c r="C218" s="6">
        <f t="shared" ref="C218" ca="1" si="78">VLOOKUP(B218,OFFSET(INDIRECT("$A:$B"),0,MATCH(B$1&amp;"_Verify",INDIRECT("$1:$1"),0)-1),2,0)</f>
        <v>71</v>
      </c>
      <c r="D218" s="10"/>
    </row>
    <row r="219" spans="1:4" x14ac:dyDescent="0.3">
      <c r="A219" s="10" t="s">
        <v>990</v>
      </c>
      <c r="B219" s="10" t="s">
        <v>985</v>
      </c>
      <c r="C219" s="6">
        <f t="shared" ref="C219" ca="1" si="79">VLOOKUP(B219,OFFSET(INDIRECT("$A:$B"),0,MATCH(B$1&amp;"_Verify",INDIRECT("$1:$1"),0)-1),2,0)</f>
        <v>85</v>
      </c>
      <c r="D219" s="10"/>
    </row>
    <row r="220" spans="1:4" x14ac:dyDescent="0.3">
      <c r="A220" s="10" t="s">
        <v>1001</v>
      </c>
      <c r="B220" s="10" t="s">
        <v>992</v>
      </c>
      <c r="C220" s="6">
        <f t="shared" ref="C220" ca="1" si="80">VLOOKUP(B220,OFFSET(INDIRECT("$A:$B"),0,MATCH(B$1&amp;"_Verify",INDIRECT("$1:$1"),0)-1),2,0)</f>
        <v>86</v>
      </c>
      <c r="D220" s="10"/>
    </row>
    <row r="221" spans="1:4" x14ac:dyDescent="0.3">
      <c r="A221" s="10" t="s">
        <v>620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624</v>
      </c>
      <c r="B222" s="10" t="s">
        <v>24</v>
      </c>
      <c r="C222" s="6">
        <f t="shared" ref="C222" ca="1" si="82">VLOOKUP(B222,OFFSET(INDIRECT("$A:$B"),0,MATCH(B$1&amp;"_Verify",INDIRECT("$1:$1"),0)-1),2,0)</f>
        <v>4</v>
      </c>
      <c r="D222" s="10"/>
    </row>
    <row r="223" spans="1:4" x14ac:dyDescent="0.3">
      <c r="A223" s="10" t="s">
        <v>626</v>
      </c>
      <c r="B223" s="10" t="s">
        <v>24</v>
      </c>
      <c r="C223" s="6">
        <f t="shared" ref="C223:C225" ca="1" si="83">VLOOKUP(B223,OFFSET(INDIRECT("$A:$B"),0,MATCH(B$1&amp;"_Verify",INDIRECT("$1:$1"),0)-1),2,0)</f>
        <v>4</v>
      </c>
      <c r="D223" s="10"/>
    </row>
    <row r="224" spans="1:4" x14ac:dyDescent="0.3">
      <c r="A224" s="10" t="s">
        <v>984</v>
      </c>
      <c r="B224" s="10" t="s">
        <v>338</v>
      </c>
      <c r="C224" s="6">
        <f t="shared" ca="1" si="83"/>
        <v>21</v>
      </c>
      <c r="D224" s="10"/>
    </row>
    <row r="225" spans="1:4" x14ac:dyDescent="0.3">
      <c r="A225" s="10" t="s">
        <v>860</v>
      </c>
      <c r="B225" s="10" t="s">
        <v>54</v>
      </c>
      <c r="C225" s="6">
        <f t="shared" ca="1" si="83"/>
        <v>8</v>
      </c>
      <c r="D225" s="10"/>
    </row>
    <row r="226" spans="1:4" x14ac:dyDescent="0.3">
      <c r="A226" s="10" t="s">
        <v>870</v>
      </c>
      <c r="B226" s="10" t="s">
        <v>54</v>
      </c>
      <c r="C226" s="6">
        <f t="shared" ref="C226:C227" ca="1" si="84">VLOOKUP(B226,OFFSET(INDIRECT("$A:$B"),0,MATCH(B$1&amp;"_Verify",INDIRECT("$1:$1"),0)-1),2,0)</f>
        <v>8</v>
      </c>
      <c r="D226" s="10"/>
    </row>
    <row r="227" spans="1:4" x14ac:dyDescent="0.3">
      <c r="A227" s="10" t="s">
        <v>871</v>
      </c>
      <c r="B227" s="10" t="s">
        <v>54</v>
      </c>
      <c r="C227" s="6">
        <f t="shared" ca="1" si="84"/>
        <v>8</v>
      </c>
      <c r="D227" s="10"/>
    </row>
    <row r="228" spans="1:4" x14ac:dyDescent="0.3">
      <c r="A228" t="s">
        <v>242</v>
      </c>
      <c r="B228" t="s">
        <v>21</v>
      </c>
      <c r="C228" s="6">
        <f t="shared" ca="1" si="11"/>
        <v>7</v>
      </c>
    </row>
    <row r="229" spans="1:4" x14ac:dyDescent="0.3">
      <c r="A229" t="s">
        <v>243</v>
      </c>
      <c r="B229" t="s">
        <v>21</v>
      </c>
      <c r="C229" s="6">
        <f t="shared" ca="1" si="11"/>
        <v>7</v>
      </c>
    </row>
    <row r="230" spans="1:4" x14ac:dyDescent="0.3">
      <c r="A230" t="s">
        <v>244</v>
      </c>
      <c r="B230" t="s">
        <v>21</v>
      </c>
      <c r="C230" s="6">
        <f t="shared" ca="1" si="11"/>
        <v>7</v>
      </c>
    </row>
    <row r="231" spans="1:4" x14ac:dyDescent="0.3">
      <c r="A231" t="s">
        <v>245</v>
      </c>
      <c r="B231" t="s">
        <v>21</v>
      </c>
      <c r="C231" s="6">
        <f t="shared" ca="1" si="11"/>
        <v>7</v>
      </c>
    </row>
    <row r="232" spans="1:4" x14ac:dyDescent="0.3">
      <c r="A232" t="s">
        <v>246</v>
      </c>
      <c r="B232" t="s">
        <v>21</v>
      </c>
      <c r="C232" s="6">
        <f t="shared" ca="1" si="11"/>
        <v>7</v>
      </c>
    </row>
    <row r="233" spans="1:4" x14ac:dyDescent="0.3">
      <c r="A233" t="s">
        <v>247</v>
      </c>
      <c r="B233" t="s">
        <v>21</v>
      </c>
      <c r="C233" s="6">
        <f t="shared" ca="1" si="11"/>
        <v>7</v>
      </c>
    </row>
    <row r="234" spans="1:4" x14ac:dyDescent="0.3">
      <c r="A234" t="s">
        <v>248</v>
      </c>
      <c r="B234" t="s">
        <v>21</v>
      </c>
      <c r="C234" s="6">
        <f t="shared" ca="1" si="11"/>
        <v>7</v>
      </c>
    </row>
    <row r="235" spans="1:4" x14ac:dyDescent="0.3">
      <c r="A235" t="s">
        <v>249</v>
      </c>
      <c r="B235" t="s">
        <v>21</v>
      </c>
      <c r="C235" s="6">
        <f t="shared" ca="1" si="11"/>
        <v>7</v>
      </c>
    </row>
    <row r="236" spans="1:4" x14ac:dyDescent="0.3">
      <c r="A236" t="s">
        <v>250</v>
      </c>
      <c r="B236" t="s">
        <v>21</v>
      </c>
      <c r="C236" s="6">
        <f t="shared" ca="1" si="11"/>
        <v>7</v>
      </c>
    </row>
    <row r="237" spans="1:4" x14ac:dyDescent="0.3">
      <c r="A237" s="10" t="s">
        <v>484</v>
      </c>
      <c r="B237" s="10" t="s">
        <v>21</v>
      </c>
      <c r="C237" s="6">
        <f t="shared" ref="C237:C241" ca="1" si="85">VLOOKUP(B237,OFFSET(INDIRECT("$A:$B"),0,MATCH(B$1&amp;"_Verify",INDIRECT("$1:$1"),0)-1),2,0)</f>
        <v>7</v>
      </c>
      <c r="D237" s="10"/>
    </row>
    <row r="238" spans="1:4" x14ac:dyDescent="0.3">
      <c r="A238" s="10" t="s">
        <v>487</v>
      </c>
      <c r="B238" s="10" t="s">
        <v>21</v>
      </c>
      <c r="C238" s="6">
        <f t="shared" ref="C238" ca="1" si="86">VLOOKUP(B238,OFFSET(INDIRECT("$A:$B"),0,MATCH(B$1&amp;"_Verify",INDIRECT("$1:$1"),0)-1),2,0)</f>
        <v>7</v>
      </c>
      <c r="D238" s="10"/>
    </row>
    <row r="239" spans="1:4" x14ac:dyDescent="0.3">
      <c r="A239" s="10" t="s">
        <v>485</v>
      </c>
      <c r="B239" s="10" t="s">
        <v>21</v>
      </c>
      <c r="C239" s="6">
        <f t="shared" ca="1" si="85"/>
        <v>7</v>
      </c>
      <c r="D239" s="10"/>
    </row>
    <row r="240" spans="1:4" x14ac:dyDescent="0.3">
      <c r="A240" s="10" t="s">
        <v>488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s="10" t="s">
        <v>486</v>
      </c>
      <c r="B241" s="10" t="s">
        <v>21</v>
      </c>
      <c r="C241" s="6">
        <f t="shared" ca="1" si="85"/>
        <v>7</v>
      </c>
      <c r="D241" s="10"/>
    </row>
    <row r="242" spans="1:8" x14ac:dyDescent="0.3">
      <c r="A242" s="10" t="s">
        <v>489</v>
      </c>
      <c r="B242" s="10" t="s">
        <v>21</v>
      </c>
      <c r="C242" s="6">
        <f t="shared" ref="C242" ca="1" si="88">VLOOKUP(B242,OFFSET(INDIRECT("$A:$B"),0,MATCH(B$1&amp;"_Verify",INDIRECT("$1:$1"),0)-1),2,0)</f>
        <v>7</v>
      </c>
      <c r="D242" s="10"/>
    </row>
    <row r="243" spans="1:8" x14ac:dyDescent="0.3">
      <c r="A243" t="s">
        <v>251</v>
      </c>
      <c r="B243" t="s">
        <v>21</v>
      </c>
      <c r="C243" s="6">
        <f t="shared" ca="1" si="11"/>
        <v>7</v>
      </c>
    </row>
    <row r="244" spans="1:8" x14ac:dyDescent="0.3">
      <c r="A244" t="s">
        <v>252</v>
      </c>
      <c r="B244" t="s">
        <v>21</v>
      </c>
      <c r="C244" s="6">
        <f t="shared" ca="1" si="11"/>
        <v>7</v>
      </c>
    </row>
    <row r="245" spans="1:8" x14ac:dyDescent="0.3">
      <c r="A245" t="s">
        <v>253</v>
      </c>
      <c r="B245" t="s">
        <v>21</v>
      </c>
      <c r="C245" s="6">
        <f t="shared" ca="1" si="11"/>
        <v>7</v>
      </c>
    </row>
    <row r="246" spans="1:8" x14ac:dyDescent="0.3">
      <c r="A246" s="10" t="s">
        <v>915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t="s">
        <v>266</v>
      </c>
      <c r="B247" t="s">
        <v>268</v>
      </c>
      <c r="C247" s="6">
        <f t="shared" ca="1" si="11"/>
        <v>14</v>
      </c>
    </row>
    <row r="248" spans="1:8" x14ac:dyDescent="0.3">
      <c r="A248" s="10" t="s">
        <v>490</v>
      </c>
      <c r="B248" s="10" t="s">
        <v>268</v>
      </c>
      <c r="C248" s="6">
        <f t="shared" ref="C248:C249" ca="1" si="90">VLOOKUP(B248,OFFSET(INDIRECT("$A:$B"),0,MATCH(B$1&amp;"_Verify",INDIRECT("$1:$1"),0)-1),2,0)</f>
        <v>14</v>
      </c>
      <c r="D248" s="10"/>
    </row>
    <row r="249" spans="1:8" x14ac:dyDescent="0.3">
      <c r="A249" s="10" t="s">
        <v>492</v>
      </c>
      <c r="B249" s="10" t="s">
        <v>268</v>
      </c>
      <c r="C249" s="6">
        <f t="shared" ca="1" si="90"/>
        <v>14</v>
      </c>
      <c r="D249" s="10"/>
    </row>
    <row r="250" spans="1:8" s="10" customFormat="1" x14ac:dyDescent="0.3">
      <c r="A250" s="10" t="s">
        <v>494</v>
      </c>
      <c r="B250" s="10" t="s">
        <v>268</v>
      </c>
      <c r="C250" s="6">
        <f t="shared" ref="C250" ca="1" si="91">VLOOKUP(B250,OFFSET(INDIRECT("$A:$B"),0,MATCH(B$1&amp;"_Verify",INDIRECT("$1:$1"),0)-1),2,0)</f>
        <v>14</v>
      </c>
      <c r="F250"/>
      <c r="G250"/>
      <c r="H250"/>
    </row>
    <row r="251" spans="1:8" s="10" customFormat="1" x14ac:dyDescent="0.3">
      <c r="A251" t="s">
        <v>267</v>
      </c>
      <c r="B251" t="s">
        <v>268</v>
      </c>
      <c r="C251" s="6">
        <f t="shared" ca="1" si="11"/>
        <v>14</v>
      </c>
      <c r="D251"/>
      <c r="F251"/>
      <c r="G251"/>
      <c r="H251"/>
    </row>
    <row r="252" spans="1:8" s="10" customFormat="1" x14ac:dyDescent="0.3">
      <c r="A252" s="10" t="s">
        <v>495</v>
      </c>
      <c r="B252" s="10" t="s">
        <v>268</v>
      </c>
      <c r="C252" s="6">
        <f t="shared" ref="C252:C253" ca="1" si="92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s="10" t="s">
        <v>496</v>
      </c>
      <c r="B253" s="10" t="s">
        <v>268</v>
      </c>
      <c r="C253" s="6">
        <f t="shared" ca="1" si="92"/>
        <v>14</v>
      </c>
    </row>
    <row r="254" spans="1:8" x14ac:dyDescent="0.3">
      <c r="A254" s="10" t="s">
        <v>497</v>
      </c>
      <c r="B254" s="10" t="s">
        <v>268</v>
      </c>
      <c r="C254" s="6">
        <f t="shared" ref="C254" ca="1" si="93">VLOOKUP(B254,OFFSET(INDIRECT("$A:$B"),0,MATCH(B$1&amp;"_Verify",INDIRECT("$1:$1"),0)-1),2,0)</f>
        <v>14</v>
      </c>
      <c r="D254" s="10"/>
      <c r="F254" s="10"/>
      <c r="G254" s="10"/>
      <c r="H254" s="10"/>
    </row>
    <row r="255" spans="1:8" x14ac:dyDescent="0.3">
      <c r="A255" s="10" t="s">
        <v>498</v>
      </c>
      <c r="B255" s="10" t="s">
        <v>475</v>
      </c>
      <c r="C255" s="6">
        <f t="shared" ref="C255:C256" ca="1" si="94">VLOOKUP(B255,OFFSET(INDIRECT("$A:$B"),0,MATCH(B$1&amp;"_Verify",INDIRECT("$1:$1"),0)-1),2,0)</f>
        <v>64</v>
      </c>
      <c r="D255" s="10"/>
      <c r="F255" s="10"/>
      <c r="G255" s="10"/>
      <c r="H255" s="10"/>
    </row>
    <row r="256" spans="1:8" x14ac:dyDescent="0.3">
      <c r="A256" s="10" t="s">
        <v>499</v>
      </c>
      <c r="B256" s="10" t="s">
        <v>477</v>
      </c>
      <c r="C256" s="6">
        <f t="shared" ca="1" si="94"/>
        <v>65</v>
      </c>
      <c r="D256" s="10"/>
      <c r="F256" s="10"/>
      <c r="G256" s="10"/>
      <c r="H256" s="10"/>
    </row>
    <row r="257" spans="1:4" x14ac:dyDescent="0.3">
      <c r="A257" t="s">
        <v>171</v>
      </c>
      <c r="B257" t="s">
        <v>165</v>
      </c>
      <c r="C257" s="6">
        <f t="shared" ca="1" si="11"/>
        <v>57</v>
      </c>
    </row>
    <row r="258" spans="1:4" x14ac:dyDescent="0.3">
      <c r="A258" s="10" t="s">
        <v>502</v>
      </c>
      <c r="B258" s="10" t="s">
        <v>165</v>
      </c>
      <c r="C258" s="6">
        <f t="shared" ref="C258" ca="1" si="95">VLOOKUP(B258,OFFSET(INDIRECT("$A:$B"),0,MATCH(B$1&amp;"_Verify",INDIRECT("$1:$1"),0)-1),2,0)</f>
        <v>57</v>
      </c>
      <c r="D258" s="10"/>
    </row>
    <row r="259" spans="1:4" x14ac:dyDescent="0.3">
      <c r="A259" t="s">
        <v>172</v>
      </c>
      <c r="B259" t="s">
        <v>165</v>
      </c>
      <c r="C259" s="6">
        <f t="shared" ca="1" si="11"/>
        <v>57</v>
      </c>
    </row>
    <row r="260" spans="1:4" x14ac:dyDescent="0.3">
      <c r="A260" s="10" t="s">
        <v>503</v>
      </c>
      <c r="B260" s="10" t="s">
        <v>165</v>
      </c>
      <c r="C260" s="6">
        <f t="shared" ref="C260" ca="1" si="96">VLOOKUP(B260,OFFSET(INDIRECT("$A:$B"),0,MATCH(B$1&amp;"_Verify",INDIRECT("$1:$1"),0)-1),2,0)</f>
        <v>57</v>
      </c>
      <c r="D260" s="10"/>
    </row>
    <row r="261" spans="1:4" x14ac:dyDescent="0.3">
      <c r="A261" t="s">
        <v>173</v>
      </c>
      <c r="B261" t="s">
        <v>165</v>
      </c>
      <c r="C261" s="6">
        <f t="shared" ca="1" si="11"/>
        <v>57</v>
      </c>
    </row>
    <row r="262" spans="1:4" x14ac:dyDescent="0.3">
      <c r="A262" s="10" t="s">
        <v>504</v>
      </c>
      <c r="B262" s="10" t="s">
        <v>165</v>
      </c>
      <c r="C262" s="6">
        <f t="shared" ref="C262" ca="1" si="97">VLOOKUP(B262,OFFSET(INDIRECT("$A:$B"),0,MATCH(B$1&amp;"_Verify",INDIRECT("$1:$1"),0)-1),2,0)</f>
        <v>57</v>
      </c>
      <c r="D262" s="10"/>
    </row>
    <row r="263" spans="1:4" x14ac:dyDescent="0.3">
      <c r="A263" t="s">
        <v>174</v>
      </c>
      <c r="B263" t="s">
        <v>184</v>
      </c>
      <c r="C263" s="6">
        <f t="shared" ca="1" si="11"/>
        <v>31</v>
      </c>
    </row>
    <row r="264" spans="1:4" x14ac:dyDescent="0.3">
      <c r="A264" t="s">
        <v>175</v>
      </c>
      <c r="B264" t="s">
        <v>182</v>
      </c>
      <c r="C264" s="6">
        <f t="shared" ca="1" si="11"/>
        <v>33</v>
      </c>
    </row>
    <row r="265" spans="1:4" x14ac:dyDescent="0.3">
      <c r="A265" t="s">
        <v>176</v>
      </c>
      <c r="B265" t="s">
        <v>185</v>
      </c>
      <c r="C265" s="6">
        <f t="shared" ca="1" si="11"/>
        <v>34</v>
      </c>
    </row>
    <row r="266" spans="1:4" x14ac:dyDescent="0.3">
      <c r="A266" t="s">
        <v>177</v>
      </c>
      <c r="B266" t="s">
        <v>186</v>
      </c>
      <c r="C266" s="6">
        <f t="shared" ca="1" si="11"/>
        <v>35</v>
      </c>
    </row>
    <row r="267" spans="1:4" x14ac:dyDescent="0.3">
      <c r="A267" t="s">
        <v>178</v>
      </c>
      <c r="B267" t="s">
        <v>187</v>
      </c>
      <c r="C267" s="6">
        <f t="shared" ca="1" si="11"/>
        <v>36</v>
      </c>
    </row>
    <row r="268" spans="1:4" x14ac:dyDescent="0.3">
      <c r="A268" t="s">
        <v>179</v>
      </c>
      <c r="B268" t="s">
        <v>188</v>
      </c>
      <c r="C268" s="6">
        <f t="shared" ca="1" si="11"/>
        <v>37</v>
      </c>
    </row>
    <row r="269" spans="1:4" x14ac:dyDescent="0.3">
      <c r="A269" t="s">
        <v>180</v>
      </c>
      <c r="B269" t="s">
        <v>189</v>
      </c>
      <c r="C269" s="6">
        <f t="shared" ca="1" si="11"/>
        <v>38</v>
      </c>
    </row>
    <row r="270" spans="1:4" x14ac:dyDescent="0.3">
      <c r="A270" t="s">
        <v>181</v>
      </c>
      <c r="B270" t="s">
        <v>190</v>
      </c>
      <c r="C270" s="6">
        <f t="shared" ca="1" si="11"/>
        <v>39</v>
      </c>
    </row>
    <row r="271" spans="1:4" x14ac:dyDescent="0.3">
      <c r="A271" t="s">
        <v>269</v>
      </c>
      <c r="B271" t="s">
        <v>526</v>
      </c>
      <c r="C271" s="6">
        <f t="shared" ref="C271" ca="1" si="98">VLOOKUP(B271,OFFSET(INDIRECT("$A:$B"),0,MATCH(B$1&amp;"_Verify",INDIRECT("$1:$1"),0)-1),2,0)</f>
        <v>68</v>
      </c>
    </row>
    <row r="272" spans="1:4" x14ac:dyDescent="0.3">
      <c r="A272" t="s">
        <v>270</v>
      </c>
      <c r="B272" t="s">
        <v>526</v>
      </c>
      <c r="C272" s="6">
        <f t="shared" ref="C272:C273" ca="1" si="99">VLOOKUP(B272,OFFSET(INDIRECT("$A:$B"),0,MATCH(B$1&amp;"_Verify",INDIRECT("$1:$1"),0)-1),2,0)</f>
        <v>68</v>
      </c>
    </row>
    <row r="273" spans="1:4" x14ac:dyDescent="0.3">
      <c r="A273" s="10" t="s">
        <v>932</v>
      </c>
      <c r="B273" s="10" t="s">
        <v>526</v>
      </c>
      <c r="C273" s="6">
        <f t="shared" ca="1" si="99"/>
        <v>68</v>
      </c>
      <c r="D273" s="10"/>
    </row>
    <row r="274" spans="1:4" x14ac:dyDescent="0.3">
      <c r="A274" s="10" t="s">
        <v>933</v>
      </c>
      <c r="B274" s="10" t="s">
        <v>526</v>
      </c>
      <c r="C274" s="6">
        <f t="shared" ref="C274" ca="1" si="100">VLOOKUP(B274,OFFSET(INDIRECT("$A:$B"),0,MATCH(B$1&amp;"_Verify",INDIRECT("$1:$1"),0)-1),2,0)</f>
        <v>68</v>
      </c>
      <c r="D274" s="10"/>
    </row>
    <row r="275" spans="1:4" x14ac:dyDescent="0.3">
      <c r="A275" t="s">
        <v>290</v>
      </c>
      <c r="B275" t="s">
        <v>93</v>
      </c>
      <c r="C275" s="6">
        <f t="shared" ref="C275:C278" ca="1" si="101">VLOOKUP(B275,OFFSET(INDIRECT("$A:$B"),0,MATCH(B$1&amp;"_Verify",INDIRECT("$1:$1"),0)-1),2,0)</f>
        <v>13</v>
      </c>
    </row>
    <row r="276" spans="1:4" x14ac:dyDescent="0.3">
      <c r="A276" t="s">
        <v>292</v>
      </c>
      <c r="B276" t="s">
        <v>21</v>
      </c>
      <c r="C276" s="6">
        <f t="shared" ca="1" si="101"/>
        <v>7</v>
      </c>
    </row>
    <row r="277" spans="1:4" x14ac:dyDescent="0.3">
      <c r="A277" t="s">
        <v>291</v>
      </c>
      <c r="B277" t="s">
        <v>93</v>
      </c>
      <c r="C277" s="6">
        <f t="shared" ca="1" si="101"/>
        <v>13</v>
      </c>
    </row>
    <row r="278" spans="1:4" x14ac:dyDescent="0.3">
      <c r="A278" t="s">
        <v>294</v>
      </c>
      <c r="B278" t="s">
        <v>21</v>
      </c>
      <c r="C278" s="6">
        <f t="shared" ca="1" si="101"/>
        <v>7</v>
      </c>
    </row>
    <row r="279" spans="1:4" x14ac:dyDescent="0.3">
      <c r="A279" t="s">
        <v>298</v>
      </c>
      <c r="B279" s="10" t="s">
        <v>526</v>
      </c>
      <c r="C279" s="6">
        <f t="shared" ref="C279" ca="1" si="102">VLOOKUP(B279,OFFSET(INDIRECT("$A:$B"),0,MATCH(B$1&amp;"_Verify",INDIRECT("$1:$1"),0)-1),2,0)</f>
        <v>68</v>
      </c>
    </row>
    <row r="280" spans="1:4" x14ac:dyDescent="0.3">
      <c r="A280" t="s">
        <v>299</v>
      </c>
      <c r="B280" s="10" t="s">
        <v>526</v>
      </c>
      <c r="C280" s="6">
        <f t="shared" ref="C280:C282" ca="1" si="103">VLOOKUP(B280,OFFSET(INDIRECT("$A:$B"),0,MATCH(B$1&amp;"_Verify",INDIRECT("$1:$1"),0)-1),2,0)</f>
        <v>68</v>
      </c>
    </row>
    <row r="281" spans="1:4" x14ac:dyDescent="0.3">
      <c r="A281" t="s">
        <v>300</v>
      </c>
      <c r="B281" t="s">
        <v>93</v>
      </c>
      <c r="C281" s="6">
        <f t="shared" ca="1" si="103"/>
        <v>13</v>
      </c>
    </row>
    <row r="282" spans="1:4" x14ac:dyDescent="0.3">
      <c r="A282" t="s">
        <v>301</v>
      </c>
      <c r="B282" t="s">
        <v>225</v>
      </c>
      <c r="C282" s="6">
        <f t="shared" ca="1" si="103"/>
        <v>15</v>
      </c>
    </row>
    <row r="283" spans="1:4" x14ac:dyDescent="0.3">
      <c r="A283" t="s">
        <v>302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303</v>
      </c>
      <c r="B284" t="s">
        <v>228</v>
      </c>
      <c r="C284" s="6">
        <f t="shared" ref="C284" ca="1" si="105">VLOOKUP(B284,OFFSET(INDIRECT("$A:$B"),0,MATCH(B$1&amp;"_Verify",INDIRECT("$1:$1"),0)-1),2,0)</f>
        <v>16</v>
      </c>
    </row>
    <row r="285" spans="1:4" x14ac:dyDescent="0.3">
      <c r="A285" t="s">
        <v>306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t="s">
        <v>307</v>
      </c>
      <c r="B286" t="s">
        <v>229</v>
      </c>
      <c r="C286" s="6">
        <f t="shared" ref="C286" ca="1" si="107">VLOOKUP(B286,OFFSET(INDIRECT("$A:$B"),0,MATCH(B$1&amp;"_Verify",INDIRECT("$1:$1"),0)-1),2,0)</f>
        <v>17</v>
      </c>
    </row>
    <row r="287" spans="1:4" x14ac:dyDescent="0.3">
      <c r="A287" s="10" t="s">
        <v>934</v>
      </c>
      <c r="B287" s="10" t="s">
        <v>229</v>
      </c>
      <c r="C287" s="6">
        <f t="shared" ref="C287:C288" ca="1" si="108">VLOOKUP(B287,OFFSET(INDIRECT("$A:$B"),0,MATCH(B$1&amp;"_Verify",INDIRECT("$1:$1"),0)-1),2,0)</f>
        <v>17</v>
      </c>
      <c r="D287" s="10"/>
    </row>
    <row r="288" spans="1:4" x14ac:dyDescent="0.3">
      <c r="A288" s="10" t="s">
        <v>935</v>
      </c>
      <c r="B288" s="10" t="s">
        <v>229</v>
      </c>
      <c r="C288" s="6">
        <f t="shared" ca="1" si="108"/>
        <v>17</v>
      </c>
      <c r="D288" s="10"/>
    </row>
    <row r="289" spans="1:4" x14ac:dyDescent="0.3">
      <c r="A289" s="10" t="s">
        <v>936</v>
      </c>
      <c r="B289" s="10" t="s">
        <v>924</v>
      </c>
      <c r="C289" s="6">
        <f t="shared" ref="C289:C290" ca="1" si="109">VLOOKUP(B289,OFFSET(INDIRECT("$A:$B"),0,MATCH(B$1&amp;"_Verify",INDIRECT("$1:$1"),0)-1),2,0)</f>
        <v>84</v>
      </c>
      <c r="D289" s="10"/>
    </row>
    <row r="290" spans="1:4" x14ac:dyDescent="0.3">
      <c r="A290" s="10" t="s">
        <v>937</v>
      </c>
      <c r="B290" s="10" t="s">
        <v>924</v>
      </c>
      <c r="C290" s="6">
        <f t="shared" ca="1" si="109"/>
        <v>84</v>
      </c>
      <c r="D290" s="10"/>
    </row>
    <row r="291" spans="1:4" x14ac:dyDescent="0.3">
      <c r="A291" t="s">
        <v>308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309</v>
      </c>
      <c r="B292" t="s">
        <v>230</v>
      </c>
      <c r="C292" s="6">
        <f t="shared" ref="C292" ca="1" si="111">VLOOKUP(B292,OFFSET(INDIRECT("$A:$B"),0,MATCH(B$1&amp;"_Verify",INDIRECT("$1:$1"),0)-1),2,0)</f>
        <v>18</v>
      </c>
    </row>
    <row r="293" spans="1:4" x14ac:dyDescent="0.3">
      <c r="A293" t="s">
        <v>310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311</v>
      </c>
      <c r="B294" t="s">
        <v>231</v>
      </c>
      <c r="C294" s="6">
        <f t="shared" ref="C294" ca="1" si="113">VLOOKUP(B294,OFFSET(INDIRECT("$A:$B"),0,MATCH(B$1&amp;"_Verify",INDIRECT("$1:$1"),0)-1),2,0)</f>
        <v>19</v>
      </c>
    </row>
    <row r="295" spans="1:4" x14ac:dyDescent="0.3">
      <c r="A295" t="s">
        <v>313</v>
      </c>
      <c r="B295" t="s">
        <v>239</v>
      </c>
      <c r="C295" s="6">
        <f t="shared" ref="C295:C306" ca="1" si="114">VLOOKUP(B295,OFFSET(INDIRECT("$A:$B"),0,MATCH(B$1&amp;"_Verify",INDIRECT("$1:$1"),0)-1),2,0)</f>
        <v>20</v>
      </c>
    </row>
    <row r="296" spans="1:4" x14ac:dyDescent="0.3">
      <c r="A296" t="s">
        <v>314</v>
      </c>
      <c r="B296" t="s">
        <v>239</v>
      </c>
      <c r="C296" s="6">
        <f t="shared" ca="1" si="114"/>
        <v>20</v>
      </c>
    </row>
    <row r="297" spans="1:4" x14ac:dyDescent="0.3">
      <c r="A297" t="s">
        <v>363</v>
      </c>
      <c r="B297" t="s">
        <v>93</v>
      </c>
      <c r="C297" s="6">
        <f t="shared" ref="C297:C300" ca="1" si="115">VLOOKUP(B297,OFFSET(INDIRECT("$A:$B"),0,MATCH(B$1&amp;"_Verify",INDIRECT("$1:$1"),0)-1),2,0)</f>
        <v>13</v>
      </c>
      <c r="D297" s="6"/>
    </row>
    <row r="298" spans="1:4" x14ac:dyDescent="0.3">
      <c r="A298" t="s">
        <v>365</v>
      </c>
      <c r="B298" t="s">
        <v>338</v>
      </c>
      <c r="C298" s="6">
        <f t="shared" ca="1" si="115"/>
        <v>21</v>
      </c>
    </row>
    <row r="299" spans="1:4" x14ac:dyDescent="0.3">
      <c r="A299" t="s">
        <v>369</v>
      </c>
      <c r="B299" t="s">
        <v>57</v>
      </c>
      <c r="C299" s="6">
        <f t="shared" ca="1" si="115"/>
        <v>11</v>
      </c>
    </row>
    <row r="300" spans="1:4" x14ac:dyDescent="0.3">
      <c r="A300" s="10" t="s">
        <v>938</v>
      </c>
      <c r="B300" s="10" t="s">
        <v>21</v>
      </c>
      <c r="C300" s="6">
        <f t="shared" ca="1" si="115"/>
        <v>7</v>
      </c>
      <c r="D300" s="10"/>
    </row>
    <row r="301" spans="1:4" x14ac:dyDescent="0.3">
      <c r="A301" t="s">
        <v>315</v>
      </c>
      <c r="B301" t="s">
        <v>93</v>
      </c>
      <c r="C301" s="6">
        <f t="shared" ca="1" si="114"/>
        <v>13</v>
      </c>
    </row>
    <row r="302" spans="1:4" x14ac:dyDescent="0.3">
      <c r="A302" t="s">
        <v>317</v>
      </c>
      <c r="B302" t="s">
        <v>21</v>
      </c>
      <c r="C302" s="6">
        <f t="shared" ca="1" si="114"/>
        <v>7</v>
      </c>
    </row>
    <row r="303" spans="1:4" x14ac:dyDescent="0.3">
      <c r="A303" s="10" t="s">
        <v>506</v>
      </c>
      <c r="B303" s="10" t="s">
        <v>93</v>
      </c>
      <c r="C303" s="6">
        <f t="shared" ca="1" si="114"/>
        <v>13</v>
      </c>
      <c r="D303" s="10"/>
    </row>
    <row r="304" spans="1:4" x14ac:dyDescent="0.3">
      <c r="A304" s="10" t="s">
        <v>508</v>
      </c>
      <c r="B304" s="10" t="s">
        <v>21</v>
      </c>
      <c r="C304" s="6">
        <f t="shared" ca="1" si="114"/>
        <v>7</v>
      </c>
      <c r="D304" s="10"/>
    </row>
    <row r="305" spans="1:4" x14ac:dyDescent="0.3">
      <c r="A305" t="s">
        <v>370</v>
      </c>
      <c r="B305" t="s">
        <v>342</v>
      </c>
      <c r="C305" s="6">
        <f t="shared" ca="1" si="114"/>
        <v>61</v>
      </c>
    </row>
    <row r="306" spans="1:4" x14ac:dyDescent="0.3">
      <c r="A306" t="s">
        <v>371</v>
      </c>
      <c r="B306" t="s">
        <v>346</v>
      </c>
      <c r="C306" s="6">
        <f t="shared" ca="1" si="114"/>
        <v>59</v>
      </c>
    </row>
    <row r="307" spans="1:4" x14ac:dyDescent="0.3">
      <c r="A307" t="s">
        <v>318</v>
      </c>
      <c r="B307" t="s">
        <v>240</v>
      </c>
      <c r="C307" s="6">
        <f t="shared" ref="C307:C310" ca="1" si="116">VLOOKUP(B307,OFFSET(INDIRECT("$A:$B"),0,MATCH(B$1&amp;"_Verify",INDIRECT("$1:$1"),0)-1),2,0)</f>
        <v>58</v>
      </c>
    </row>
    <row r="308" spans="1:4" x14ac:dyDescent="0.3">
      <c r="A308" s="10" t="s">
        <v>510</v>
      </c>
      <c r="B308" s="10" t="s">
        <v>240</v>
      </c>
      <c r="C308" s="6">
        <f t="shared" ref="C308" ca="1" si="117">VLOOKUP(B308,OFFSET(INDIRECT("$A:$B"),0,MATCH(B$1&amp;"_Verify",INDIRECT("$1:$1"),0)-1),2,0)</f>
        <v>58</v>
      </c>
      <c r="D308" s="10"/>
    </row>
    <row r="309" spans="1:4" x14ac:dyDescent="0.3">
      <c r="A309" t="s">
        <v>329</v>
      </c>
      <c r="B309" t="s">
        <v>273</v>
      </c>
      <c r="C309" s="6">
        <f t="shared" ca="1" si="116"/>
        <v>41</v>
      </c>
    </row>
    <row r="310" spans="1:4" x14ac:dyDescent="0.3">
      <c r="A310" t="s">
        <v>331</v>
      </c>
      <c r="B310" t="s">
        <v>54</v>
      </c>
      <c r="C310" s="6">
        <f t="shared" ca="1" si="116"/>
        <v>8</v>
      </c>
    </row>
    <row r="311" spans="1:4" x14ac:dyDescent="0.3">
      <c r="A311" t="s">
        <v>320</v>
      </c>
      <c r="B311" t="s">
        <v>274</v>
      </c>
      <c r="C311" s="6">
        <f t="shared" ref="C311" ca="1" si="118">VLOOKUP(B311,OFFSET(INDIRECT("$A:$B"),0,MATCH(B$1&amp;"_Verify",INDIRECT("$1:$1"),0)-1),2,0)</f>
        <v>40</v>
      </c>
    </row>
    <row r="312" spans="1:4" x14ac:dyDescent="0.3">
      <c r="A312" t="s">
        <v>322</v>
      </c>
      <c r="B312" t="s">
        <v>55</v>
      </c>
      <c r="C312" s="6">
        <f t="shared" ref="C312" ca="1" si="119">VLOOKUP(B312,OFFSET(INDIRECT("$A:$B"),0,MATCH(B$1&amp;"_Verify",INDIRECT("$1:$1"),0)-1),2,0)</f>
        <v>9</v>
      </c>
    </row>
    <row r="313" spans="1:4" x14ac:dyDescent="0.3">
      <c r="A313" t="s">
        <v>352</v>
      </c>
      <c r="B313" t="s">
        <v>345</v>
      </c>
      <c r="C313" s="6">
        <f t="shared" ref="C313" ca="1" si="120">VLOOKUP(B313,OFFSET(INDIRECT("$A:$B"),0,MATCH(B$1&amp;"_Verify",INDIRECT("$1:$1"),0)-1),2,0)</f>
        <v>42</v>
      </c>
    </row>
    <row r="314" spans="1:4" x14ac:dyDescent="0.3">
      <c r="A314" t="s">
        <v>353</v>
      </c>
      <c r="B314" t="s">
        <v>284</v>
      </c>
      <c r="C314" s="6">
        <f t="shared" ref="C314" ca="1" si="121">VLOOKUP(B314,OFFSET(INDIRECT("$A:$B"),0,MATCH(B$1&amp;"_Verify",INDIRECT("$1:$1"),0)-1),2,0)</f>
        <v>60</v>
      </c>
    </row>
    <row r="315" spans="1:4" x14ac:dyDescent="0.3">
      <c r="A315" t="s">
        <v>375</v>
      </c>
      <c r="B315" t="s">
        <v>376</v>
      </c>
      <c r="C315" s="6">
        <f t="shared" ref="C315:C317" ca="1" si="122">VLOOKUP(B315,OFFSET(INDIRECT("$A:$B"),0,MATCH(B$1&amp;"_Verify",INDIRECT("$1:$1"),0)-1),2,0)</f>
        <v>62</v>
      </c>
    </row>
    <row r="316" spans="1:4" x14ac:dyDescent="0.3">
      <c r="A316" s="10" t="s">
        <v>516</v>
      </c>
      <c r="B316" s="10" t="s">
        <v>519</v>
      </c>
      <c r="C316" s="6">
        <f t="shared" ca="1" si="122"/>
        <v>66</v>
      </c>
      <c r="D316" s="10"/>
    </row>
    <row r="317" spans="1:4" x14ac:dyDescent="0.3">
      <c r="A317" s="10" t="s">
        <v>518</v>
      </c>
      <c r="B317" s="10" t="s">
        <v>519</v>
      </c>
      <c r="C317" s="6">
        <f t="shared" ca="1" si="122"/>
        <v>66</v>
      </c>
      <c r="D317" s="10"/>
    </row>
    <row r="318" spans="1:4" x14ac:dyDescent="0.3">
      <c r="A318" s="10" t="s">
        <v>532</v>
      </c>
      <c r="B318" s="10" t="s">
        <v>522</v>
      </c>
      <c r="C318" s="6">
        <f t="shared" ref="C318:C325" ca="1" si="123">VLOOKUP(B318,OFFSET(INDIRECT("$A:$B"),0,MATCH(B$1&amp;"_Verify",INDIRECT("$1:$1"),0)-1),2,0)</f>
        <v>67</v>
      </c>
      <c r="D318" s="10"/>
    </row>
    <row r="319" spans="1:4" x14ac:dyDescent="0.3">
      <c r="A319" s="10" t="s">
        <v>941</v>
      </c>
      <c r="B319" s="10" t="s">
        <v>939</v>
      </c>
      <c r="C319" s="6">
        <f t="shared" ref="C319:C321" ca="1" si="124">VLOOKUP(B319,OFFSET(INDIRECT("$A:$B"),0,MATCH(B$1&amp;"_Verify",INDIRECT("$1:$1"),0)-1),2,0)</f>
        <v>82</v>
      </c>
      <c r="D319" s="10"/>
    </row>
    <row r="320" spans="1:4" x14ac:dyDescent="0.3">
      <c r="A320" s="10" t="s">
        <v>942</v>
      </c>
      <c r="B320" s="10" t="s">
        <v>939</v>
      </c>
      <c r="C320" s="6">
        <f t="shared" ca="1" si="124"/>
        <v>82</v>
      </c>
      <c r="D320" s="10"/>
    </row>
    <row r="321" spans="1:4" x14ac:dyDescent="0.3">
      <c r="A321" s="10" t="s">
        <v>940</v>
      </c>
      <c r="B321" s="10" t="s">
        <v>920</v>
      </c>
      <c r="C321" s="6">
        <f t="shared" ca="1" si="124"/>
        <v>83</v>
      </c>
      <c r="D321" s="10"/>
    </row>
    <row r="322" spans="1:4" x14ac:dyDescent="0.3">
      <c r="A322" s="10" t="s">
        <v>809</v>
      </c>
      <c r="B322" s="10" t="s">
        <v>381</v>
      </c>
      <c r="C322" s="6">
        <f t="shared" ca="1" si="123"/>
        <v>22</v>
      </c>
      <c r="D322" s="10"/>
    </row>
    <row r="323" spans="1:4" x14ac:dyDescent="0.3">
      <c r="A323" s="10" t="s">
        <v>810</v>
      </c>
      <c r="B323" s="10" t="s">
        <v>381</v>
      </c>
      <c r="C323" s="6">
        <f t="shared" ca="1" si="123"/>
        <v>22</v>
      </c>
      <c r="D323" s="10"/>
    </row>
    <row r="324" spans="1:4" x14ac:dyDescent="0.3">
      <c r="A324" s="10" t="s">
        <v>812</v>
      </c>
      <c r="B324" s="10" t="s">
        <v>381</v>
      </c>
      <c r="C324" s="6">
        <f t="shared" ca="1" si="123"/>
        <v>22</v>
      </c>
      <c r="D324" s="10"/>
    </row>
    <row r="325" spans="1:4" x14ac:dyDescent="0.3">
      <c r="A325" s="10" t="s">
        <v>814</v>
      </c>
      <c r="B325" s="10" t="s">
        <v>381</v>
      </c>
      <c r="C325" s="6">
        <f t="shared" ca="1" si="123"/>
        <v>22</v>
      </c>
      <c r="D325" s="10"/>
    </row>
    <row r="326" spans="1:4" x14ac:dyDescent="0.3">
      <c r="A326" t="s">
        <v>384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398</v>
      </c>
      <c r="B327" t="s">
        <v>381</v>
      </c>
      <c r="C327" s="6">
        <f t="shared" ref="C327" ca="1" si="126">VLOOKUP(B327,OFFSET(INDIRECT("$A:$B"),0,MATCH(B$1&amp;"_Verify",INDIRECT("$1:$1"),0)-1),2,0)</f>
        <v>22</v>
      </c>
    </row>
    <row r="328" spans="1:4" x14ac:dyDescent="0.3">
      <c r="A328" t="s">
        <v>386</v>
      </c>
      <c r="B328" t="s">
        <v>381</v>
      </c>
      <c r="C328" s="6">
        <f t="shared" ref="C328:C331" ca="1" si="127">VLOOKUP(B328,OFFSET(INDIRECT("$A:$B"),0,MATCH(B$1&amp;"_Verify",INDIRECT("$1:$1"),0)-1),2,0)</f>
        <v>22</v>
      </c>
    </row>
    <row r="329" spans="1:4" x14ac:dyDescent="0.3">
      <c r="A329" t="s">
        <v>399</v>
      </c>
      <c r="B329" t="s">
        <v>381</v>
      </c>
      <c r="C329" s="6">
        <f t="shared" ca="1" si="127"/>
        <v>22</v>
      </c>
    </row>
    <row r="330" spans="1:4" x14ac:dyDescent="0.3">
      <c r="A330" s="10" t="s">
        <v>762</v>
      </c>
      <c r="B330" s="10" t="s">
        <v>381</v>
      </c>
      <c r="C330" s="6">
        <f t="shared" ca="1" si="127"/>
        <v>22</v>
      </c>
      <c r="D330" s="10"/>
    </row>
    <row r="331" spans="1:4" x14ac:dyDescent="0.3">
      <c r="A331" s="10" t="s">
        <v>763</v>
      </c>
      <c r="B331" s="10" t="s">
        <v>381</v>
      </c>
      <c r="C331" s="6">
        <f t="shared" ca="1" si="127"/>
        <v>22</v>
      </c>
      <c r="D331" s="10"/>
    </row>
    <row r="332" spans="1:4" x14ac:dyDescent="0.3">
      <c r="A332" s="10" t="s">
        <v>764</v>
      </c>
      <c r="B332" s="10" t="s">
        <v>381</v>
      </c>
      <c r="C332" s="6">
        <f t="shared" ref="C332:C333" ca="1" si="128">VLOOKUP(B332,OFFSET(INDIRECT("$A:$B"),0,MATCH(B$1&amp;"_Verify",INDIRECT("$1:$1"),0)-1),2,0)</f>
        <v>22</v>
      </c>
      <c r="D332" s="10"/>
    </row>
    <row r="333" spans="1:4" x14ac:dyDescent="0.3">
      <c r="A333" s="10" t="s">
        <v>765</v>
      </c>
      <c r="B333" s="10" t="s">
        <v>381</v>
      </c>
      <c r="C333" s="6">
        <f t="shared" ca="1" si="128"/>
        <v>22</v>
      </c>
      <c r="D333" s="10"/>
    </row>
  </sheetData>
  <phoneticPr fontId="1" type="noConversion"/>
  <dataValidations count="1">
    <dataValidation type="list" allowBlank="1" showInputMessage="1" showErrorMessage="1" sqref="B2:B3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6"/>
  <sheetViews>
    <sheetView tabSelected="1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A76" sqref="A7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1185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2" ca="1" si="1">IF(NOT(ISBLANK(N3)),N3,
IF(ISBLANK(M3),"",
VLOOKUP(M3,OFFSET(INDIRECT("$A:$B"),0,MATCH(M$1&amp;"_Verify",INDIRECT("$1:$1"),0)-1),2,0)
))</f>
        <v/>
      </c>
      <c r="S3" s="7" t="str">
        <f t="shared" ref="S3:S29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7" t="str">
        <f t="shared" ref="O76" ca="1" si="85">IF(NOT(ISBLANK(N76)),N76,
IF(ISBLANK(M76),"",
VLOOKUP(M76,OFFSET(INDIRECT("$A:$B"),0,MATCH(M$1&amp;"_Verify",INDIRECT("$1:$1"),0)-1),2,0)
))</f>
        <v/>
      </c>
      <c r="R76" s="1">
        <v>0</v>
      </c>
      <c r="S76" s="7">
        <f t="shared" ref="S76" ca="1" si="86">IF(NOT(ISBLANK(R76)),R76,
IF(ISBLANK(Q76),"",
VLOOKUP(Q76,OFFSET(INDIRECT("$A:$B"),0,MATCH(Q$1&amp;"_Verify",INDIRECT("$1:$1"),0)-1),2,0)
))</f>
        <v>0</v>
      </c>
      <c r="T76" s="1" t="s">
        <v>1186</v>
      </c>
    </row>
    <row r="77" spans="1:23" x14ac:dyDescent="0.3">
      <c r="A77" s="1" t="str">
        <f t="shared" ref="A77:A154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4" ca="1" si="88">IF(NOT(ISBLANK(N77)),N77,
IF(ISBLANK(M77),"",
VLOOKUP(M77,OFFSET(INDIRECT("$A:$B"),0,MATCH(M$1&amp;"_Verify",INDIRECT("$1:$1"),0)-1),2,0)
))</f>
        <v/>
      </c>
      <c r="S77" s="7" t="str">
        <f t="shared" ref="S77:S154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1048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1058</v>
      </c>
    </row>
    <row r="81" spans="1:23" x14ac:dyDescent="0.3">
      <c r="A81" s="1" t="str">
        <f t="shared" si="87"/>
        <v>UltimateCreateMedeaLast_01</v>
      </c>
      <c r="B81" s="10" t="s">
        <v>1178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1174</v>
      </c>
    </row>
    <row r="82" spans="1:23" x14ac:dyDescent="0.3">
      <c r="A82" s="1" t="str">
        <f t="shared" si="87"/>
        <v>UltimateAttackMedea_01</v>
      </c>
      <c r="B82" s="10" t="s">
        <v>1180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1182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965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1090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1092</v>
      </c>
    </row>
    <row r="89" spans="1:23" x14ac:dyDescent="0.3">
      <c r="A89" s="1" t="str">
        <f t="shared" si="93"/>
        <v>UltimateReduceRockElemental_01</v>
      </c>
      <c r="B89" s="10" t="s">
        <v>1098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1018</v>
      </c>
      <c r="V93" s="1" t="s">
        <v>1015</v>
      </c>
      <c r="W93" s="1" t="s">
        <v>1016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1009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670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671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1006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1150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1058</v>
      </c>
    </row>
    <row r="108" spans="1:23" x14ac:dyDescent="0.3">
      <c r="A108" s="1" t="str">
        <f t="shared" si="111"/>
        <v>UltimateMoveSpeedDownMobileFemale_01</v>
      </c>
      <c r="B108" s="10" t="s">
        <v>1152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1058</v>
      </c>
    </row>
    <row r="112" spans="1:23" x14ac:dyDescent="0.3">
      <c r="A112" s="1" t="str">
        <f t="shared" si="87"/>
        <v>UltimateAttackSandWarrior_01</v>
      </c>
      <c r="B112" s="10" t="s">
        <v>1146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684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666</v>
      </c>
    </row>
    <row r="116" spans="1:23" x14ac:dyDescent="0.3">
      <c r="A116" s="1" t="str">
        <f t="shared" si="87"/>
        <v>UltimateCreateBladeFanDancer_01</v>
      </c>
      <c r="B116" s="10" t="s">
        <v>1106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1058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1107</v>
      </c>
    </row>
    <row r="118" spans="1:23" x14ac:dyDescent="0.3">
      <c r="A118" s="1" t="str">
        <f t="shared" si="117"/>
        <v>UltimateAttackBladeFanDancer_01</v>
      </c>
      <c r="B118" s="10" t="s">
        <v>1101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719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1052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1059</v>
      </c>
    </row>
    <row r="126" spans="1:23" x14ac:dyDescent="0.3">
      <c r="A126" s="1" t="str">
        <f t="shared" si="126"/>
        <v>CannotActionSyria_01</v>
      </c>
      <c r="B126" s="10" t="s">
        <v>1056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680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1058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1172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1163</v>
      </c>
    </row>
    <row r="134" spans="1:23" x14ac:dyDescent="0.3">
      <c r="A134" s="1" t="str">
        <f t="shared" si="129"/>
        <v>UltimateAttackLinhi_01</v>
      </c>
      <c r="B134" s="10" t="s">
        <v>1162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1171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1183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700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702</v>
      </c>
      <c r="U138" s="1" t="s">
        <v>706</v>
      </c>
      <c r="V138" s="1" t="s">
        <v>704</v>
      </c>
      <c r="W138" s="1" t="s">
        <v>703</v>
      </c>
    </row>
    <row r="139" spans="1:23" x14ac:dyDescent="0.3">
      <c r="A139" s="1" t="str">
        <f t="shared" si="141"/>
        <v>UltimateAttackNecromancerFour_01</v>
      </c>
      <c r="B139" s="10" t="s">
        <v>1068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1102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1058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si="87"/>
        <v>AddForceIceMagician_01</v>
      </c>
      <c r="B152" s="10" t="s">
        <v>1128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N152" s="1">
        <v>1</v>
      </c>
      <c r="O152" s="7">
        <f t="shared" ca="1" si="88"/>
        <v>1</v>
      </c>
      <c r="S152" s="7" t="str">
        <f t="shared" ca="1" si="89"/>
        <v/>
      </c>
    </row>
    <row r="153" spans="1:23" x14ac:dyDescent="0.3">
      <c r="A153" s="1" t="str">
        <f t="shared" si="87"/>
        <v>UltimateCreateIceMagician_01</v>
      </c>
      <c r="B153" s="10" t="s">
        <v>1067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CreateHitObject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88"/>
        <v/>
      </c>
      <c r="S153" s="7" t="str">
        <f t="shared" ca="1" si="89"/>
        <v/>
      </c>
      <c r="T153" s="1" t="s">
        <v>1058</v>
      </c>
    </row>
    <row r="154" spans="1:23" x14ac:dyDescent="0.3">
      <c r="A154" s="1" t="str">
        <f t="shared" si="87"/>
        <v>UltimateCannotActionIceMagician_01</v>
      </c>
      <c r="B154" s="10" t="s">
        <v>1084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0.33329999999999999</v>
      </c>
      <c r="O154" s="7" t="str">
        <f t="shared" ca="1" si="88"/>
        <v/>
      </c>
      <c r="S154" s="7" t="str">
        <f t="shared" ca="1" si="89"/>
        <v/>
      </c>
    </row>
    <row r="155" spans="1:23" x14ac:dyDescent="0.3">
      <c r="A155" s="1" t="str">
        <f t="shared" ref="A155" si="153">B155&amp;"_"&amp;TEXT(D155,"00")</f>
        <v>NormalAttackAngelicWarrior_01</v>
      </c>
      <c r="B155" s="10" t="s">
        <v>470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0.495</v>
      </c>
      <c r="O155" s="7" t="str">
        <f t="shared" ref="O155" ca="1" si="154">IF(NOT(ISBLANK(N155)),N155,
IF(ISBLANK(M155),"",
VLOOKUP(M155,OFFSET(INDIRECT("$A:$B"),0,MATCH(M$1&amp;"_Verify",INDIRECT("$1:$1"),0)-1),2,0)
))</f>
        <v/>
      </c>
      <c r="S155" s="7" t="str">
        <f t="shared" ref="S155" ca="1" si="155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ref="A156:A157" si="156">B156&amp;"_"&amp;TEXT(D156,"00")</f>
        <v>UltimateRemoveAngelicWarrior_01</v>
      </c>
      <c r="B156" s="10" t="s">
        <v>1078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RemoveCannotAction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O156" s="7" t="str">
        <f t="shared" ref="O156:O157" ca="1" si="157">IF(NOT(ISBLANK(N156)),N156,
IF(ISBLANK(M156),"",
VLOOKUP(M156,OFFSET(INDIRECT("$A:$B"),0,MATCH(M$1&amp;"_Verify",INDIRECT("$1:$1"),0)-1),2,0)
))</f>
        <v/>
      </c>
      <c r="S156" s="7" t="str">
        <f t="shared" ref="S156:S157" ca="1" si="158">IF(NOT(ISBLANK(R156)),R156,
IF(ISBLANK(Q156),"",
VLOOKUP(Q156,OFFSET(INDIRECT("$A:$B"),0,MATCH(Q$1&amp;"_Verify",INDIRECT("$1:$1"),0)-1),2,0)
))</f>
        <v/>
      </c>
      <c r="V156" s="1" t="s">
        <v>1081</v>
      </c>
      <c r="W156" s="1" t="s">
        <v>1082</v>
      </c>
    </row>
    <row r="157" spans="1:23" x14ac:dyDescent="0.3">
      <c r="A157" s="1" t="str">
        <f t="shared" si="156"/>
        <v>UltimateAttackSpeedUpAngelicWarrior_01</v>
      </c>
      <c r="B157" s="10" t="s">
        <v>1080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8.8000000000000007</v>
      </c>
      <c r="J157" s="1">
        <v>1.5</v>
      </c>
      <c r="M157" s="1" t="s">
        <v>148</v>
      </c>
      <c r="O157" s="7">
        <f t="shared" ca="1" si="157"/>
        <v>3</v>
      </c>
      <c r="S157" s="7" t="str">
        <f t="shared" ca="1" si="158"/>
        <v/>
      </c>
    </row>
    <row r="158" spans="1:23" x14ac:dyDescent="0.3">
      <c r="A158" s="1" t="str">
        <f t="shared" ref="A158:A162" si="159">B158&amp;"_"&amp;TEXT(D158,"00")</f>
        <v>NormalAttackUnicornCharacter_01</v>
      </c>
      <c r="B158" s="10" t="s">
        <v>679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0.54500000000000004</v>
      </c>
      <c r="K158" s="1">
        <v>1</v>
      </c>
      <c r="O158" s="7" t="str">
        <f t="shared" ref="O158:O162" ca="1" si="160">IF(NOT(ISBLANK(N158)),N158,
IF(ISBLANK(M158),"",
VLOOKUP(M158,OFFSET(INDIRECT("$A:$B"),0,MATCH(M$1&amp;"_Verify",INDIRECT("$1:$1"),0)-1),2,0)
))</f>
        <v/>
      </c>
      <c r="S158" s="7" t="str">
        <f t="shared" ref="S158:S162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159"/>
        <v>UltimateRemoveUnicornCharacter_01</v>
      </c>
      <c r="B159" s="10" t="s">
        <v>1072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RemoveColliderHitObject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J159" s="1">
        <v>3.3</v>
      </c>
      <c r="O159" s="7" t="str">
        <f t="shared" ca="1" si="160"/>
        <v/>
      </c>
      <c r="S159" s="7" t="str">
        <f t="shared" ca="1" si="161"/>
        <v/>
      </c>
    </row>
    <row r="160" spans="1:23" x14ac:dyDescent="0.3">
      <c r="A160" s="1" t="str">
        <f t="shared" si="159"/>
        <v>UltimateCreateUnicornCharacter_01</v>
      </c>
      <c r="B160" s="10" t="s">
        <v>1073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CreateHitObject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60"/>
        <v/>
      </c>
      <c r="S160" s="7" t="str">
        <f t="shared" ca="1" si="161"/>
        <v/>
      </c>
      <c r="T160" s="1" t="s">
        <v>1058</v>
      </c>
    </row>
    <row r="161" spans="1:23" x14ac:dyDescent="0.3">
      <c r="A161" s="1" t="str">
        <f t="shared" si="159"/>
        <v>UltimateAttackUnicornCharacter_01</v>
      </c>
      <c r="B161" s="10" t="s">
        <v>1074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10.8</v>
      </c>
      <c r="O161" s="7" t="str">
        <f t="shared" ca="1" si="160"/>
        <v/>
      </c>
      <c r="S161" s="7" t="str">
        <f t="shared" ca="1" si="161"/>
        <v/>
      </c>
      <c r="W161" s="1">
        <v>1</v>
      </c>
    </row>
    <row r="162" spans="1:23" x14ac:dyDescent="0.3">
      <c r="A162" s="1" t="str">
        <f t="shared" si="159"/>
        <v>NormalAttackKeepSeries_01</v>
      </c>
      <c r="B162" s="10" t="s">
        <v>760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ca="1" si="160"/>
        <v/>
      </c>
      <c r="S162" s="7" t="str">
        <f t="shared" ca="1" si="161"/>
        <v/>
      </c>
    </row>
    <row r="163" spans="1:23" x14ac:dyDescent="0.3">
      <c r="A163" s="1" t="str">
        <f t="shared" ref="A163" si="162">B163&amp;"_"&amp;TEXT(D163,"00")</f>
        <v>NormalAttackAyuko_01</v>
      </c>
      <c r="B163" s="10" t="s">
        <v>761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>(1/0.8)*0.45</f>
        <v>0.5625</v>
      </c>
      <c r="O163" s="7" t="str">
        <f t="shared" ref="O163" ca="1" si="163">IF(NOT(ISBLANK(N163)),N163,
IF(ISBLANK(M163),"",
VLOOKUP(M163,OFFSET(INDIRECT("$A:$B"),0,MATCH(M$1&amp;"_Verify",INDIRECT("$1:$1"),0)-1),2,0)
))</f>
        <v/>
      </c>
      <c r="S163" s="7" t="str">
        <f t="shared" ref="S163" ca="1" si="164">IF(NOT(ISBLANK(R163)),R163,
IF(ISBLANK(Q163),"",
VLOOKUP(Q163,OFFSET(INDIRECT("$A:$B"),0,MATCH(Q$1&amp;"_Verify",INDIRECT("$1:$1"),0)-1),2,0)
))</f>
        <v/>
      </c>
    </row>
    <row r="164" spans="1:23" x14ac:dyDescent="0.3">
      <c r="A164" s="1" t="str">
        <f t="shared" si="0"/>
        <v>CallInvincibleTortoise_01</v>
      </c>
      <c r="B164" t="s">
        <v>107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1"/>
        <v/>
      </c>
      <c r="Q164" s="1" t="s">
        <v>224</v>
      </c>
      <c r="S164" s="7">
        <f t="shared" ca="1" si="2"/>
        <v>4</v>
      </c>
      <c r="U164" s="1" t="s">
        <v>106</v>
      </c>
    </row>
    <row r="165" spans="1:23" x14ac:dyDescent="0.3">
      <c r="A165" s="1" t="str">
        <f t="shared" si="0"/>
        <v>InvincibleTortoise_01</v>
      </c>
      <c r="B165" t="s">
        <v>106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InvincibleTortoise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O165" s="7" t="str">
        <f t="shared" ca="1" si="1"/>
        <v/>
      </c>
      <c r="S165" s="7" t="str">
        <f t="shared" ca="1" si="2"/>
        <v/>
      </c>
      <c r="T165" s="1" t="s">
        <v>108</v>
      </c>
      <c r="U165" s="1" t="s">
        <v>109</v>
      </c>
    </row>
    <row r="166" spans="1:23" x14ac:dyDescent="0.3">
      <c r="A166" s="1" t="str">
        <f t="shared" si="0"/>
        <v>CountBarrier5Times_01</v>
      </c>
      <c r="B166" t="s">
        <v>114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CountBarrier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P166" s="1">
        <v>5</v>
      </c>
      <c r="S166" s="7" t="str">
        <f t="shared" ca="1" si="2"/>
        <v/>
      </c>
      <c r="V166" s="1" t="s">
        <v>115</v>
      </c>
    </row>
    <row r="167" spans="1:23" x14ac:dyDescent="0.3">
      <c r="A167" s="1" t="str">
        <f t="shared" si="0"/>
        <v>CallBurrowNinjaAssassin_01</v>
      </c>
      <c r="B167" t="s">
        <v>119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Q167" s="1" t="s">
        <v>224</v>
      </c>
      <c r="S167" s="7">
        <f t="shared" ca="1" si="2"/>
        <v>4</v>
      </c>
      <c r="U167" s="1" t="s">
        <v>116</v>
      </c>
    </row>
    <row r="168" spans="1:23" x14ac:dyDescent="0.3">
      <c r="A168" s="1" t="str">
        <f t="shared" si="0"/>
        <v>BurrowNinjaAssassin_01</v>
      </c>
      <c r="B168" t="s">
        <v>116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Burrow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K168" s="1">
        <v>0.5</v>
      </c>
      <c r="L168" s="1">
        <v>1</v>
      </c>
      <c r="O168" s="7" t="str">
        <f t="shared" ca="1" si="1"/>
        <v/>
      </c>
      <c r="P168" s="1">
        <v>2</v>
      </c>
      <c r="S168" s="7" t="str">
        <f t="shared" ca="1" si="2"/>
        <v/>
      </c>
      <c r="T168" s="1" t="s">
        <v>129</v>
      </c>
      <c r="U168" s="1" t="s">
        <v>130</v>
      </c>
      <c r="V168" s="1" t="s">
        <v>131</v>
      </c>
      <c r="W168" s="1" t="s">
        <v>132</v>
      </c>
    </row>
    <row r="169" spans="1:23" x14ac:dyDescent="0.3">
      <c r="A169" s="1" t="str">
        <f t="shared" si="0"/>
        <v>RushPigPet_01</v>
      </c>
      <c r="B169" s="10" t="s">
        <v>540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0</v>
      </c>
      <c r="N169" s="1">
        <v>1</v>
      </c>
      <c r="O169" s="7">
        <f t="shared" ca="1" si="1"/>
        <v>1</v>
      </c>
      <c r="P169" s="1">
        <v>-1</v>
      </c>
      <c r="S169" s="7" t="str">
        <f t="shared" ca="1" si="2"/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RushPigPet_Purple_01</v>
      </c>
      <c r="B170" s="10" t="s">
        <v>586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1.5</v>
      </c>
      <c r="K170" s="1">
        <v>-1</v>
      </c>
      <c r="L170" s="1">
        <v>100</v>
      </c>
      <c r="N170" s="1">
        <v>3</v>
      </c>
      <c r="O170" s="7">
        <f t="shared" ref="O170" ca="1" si="166">IF(NOT(ISBLANK(N170)),N170,
IF(ISBLANK(M170),"",
VLOOKUP(M170,OFFSET(INDIRECT("$A:$B"),0,MATCH(M$1&amp;"_Verify",INDIRECT("$1:$1"),0)-1),2,0)
))</f>
        <v>3</v>
      </c>
      <c r="P170" s="1">
        <v>-1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1/1.25*(3/2)*1.25</f>
        <v>1.5000000000000002</v>
      </c>
    </row>
    <row r="171" spans="1:23" x14ac:dyDescent="0.3">
      <c r="A171" s="1" t="str">
        <f t="shared" ref="A171" si="168">B171&amp;"_"&amp;TEXT(D171,"00")</f>
        <v>RushPolygonalMetalon_Green_01</v>
      </c>
      <c r="B171" s="10" t="s">
        <v>556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</v>
      </c>
      <c r="J171" s="1">
        <v>1</v>
      </c>
      <c r="K171" s="1">
        <v>0</v>
      </c>
      <c r="L171" s="1">
        <v>0</v>
      </c>
      <c r="N171" s="1">
        <v>1</v>
      </c>
      <c r="O171" s="7">
        <f t="shared" ref="O171" ca="1" si="169">IF(NOT(ISBLANK(N171)),N171,
IF(ISBLANK(M171),"",
VLOOKUP(M171,OFFSET(INDIRECT("$A:$B"),0,MATCH(M$1&amp;"_Verify",INDIRECT("$1:$1"),0)-1),2,0)
))</f>
        <v>1</v>
      </c>
      <c r="P171" s="1">
        <v>250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" si="171">B172&amp;"_"&amp;TEXT(D172,"00")</f>
        <v>RushCuteUniq_01</v>
      </c>
      <c r="B172" s="10" t="s">
        <v>553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2.5</v>
      </c>
      <c r="K172" s="1">
        <v>1</v>
      </c>
      <c r="L172" s="1">
        <v>0</v>
      </c>
      <c r="N172" s="1">
        <v>0</v>
      </c>
      <c r="O172" s="7">
        <f t="shared" ref="O172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ref="A173:A175" si="174">B173&amp;"_"&amp;TEXT(D173,"00")</f>
        <v>RushRobotSphere_01</v>
      </c>
      <c r="B173" s="10" t="s">
        <v>554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J173" s="1">
        <v>2</v>
      </c>
      <c r="K173" s="1">
        <v>5</v>
      </c>
      <c r="L173" s="1">
        <v>0</v>
      </c>
      <c r="N173" s="1">
        <v>0</v>
      </c>
      <c r="O173" s="7">
        <f t="shared" ref="O173:O175" ca="1" si="175">IF(NOT(ISBLANK(N173)),N173,
IF(ISBLANK(M173),"",
VLOOKUP(M173,OFFSET(INDIRECT("$A:$B"),0,MATCH(M$1&amp;"_Verify",INDIRECT("$1:$1"),0)-1),2,0)
))</f>
        <v>0</v>
      </c>
      <c r="P173" s="1">
        <v>-1</v>
      </c>
      <c r="S173" s="7" t="str">
        <f t="shared" ref="S173:S175" ca="1" si="176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si="174"/>
        <v>SlowDebuffCyc_01</v>
      </c>
      <c r="B174" s="10" t="s">
        <v>573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5"/>
        <v/>
      </c>
      <c r="S174" s="7" t="str">
        <f t="shared" ca="1" si="176"/>
        <v/>
      </c>
      <c r="T174" s="1" t="s">
        <v>574</v>
      </c>
    </row>
    <row r="175" spans="1:23" x14ac:dyDescent="0.3">
      <c r="A175" s="1" t="str">
        <f t="shared" si="174"/>
        <v>AS_SlowCyc_01</v>
      </c>
      <c r="B175" s="1" t="s">
        <v>575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-0.5</v>
      </c>
      <c r="M175" s="1" t="s">
        <v>155</v>
      </c>
      <c r="O175" s="7">
        <f t="shared" ca="1" si="175"/>
        <v>10</v>
      </c>
      <c r="R175" s="1">
        <v>1</v>
      </c>
      <c r="S175" s="7">
        <f t="shared" ca="1" si="176"/>
        <v>1</v>
      </c>
      <c r="W175" s="1" t="s">
        <v>584</v>
      </c>
    </row>
    <row r="176" spans="1:23" x14ac:dyDescent="0.3">
      <c r="A176" s="1" t="str">
        <f t="shared" ref="A176" si="177">B176&amp;"_"&amp;TEXT(D176,"00")</f>
        <v>TeleportWarAssassin_01</v>
      </c>
      <c r="B176" s="1" t="s">
        <v>581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0.8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578</v>
      </c>
      <c r="W176" s="1" t="s">
        <v>583</v>
      </c>
    </row>
    <row r="177" spans="1:23" x14ac:dyDescent="0.3">
      <c r="A177" s="1" t="str">
        <f t="shared" ref="A177" si="180">B177&amp;"_"&amp;TEXT(D177,"00")</f>
        <v>TeleportWarAssassin_Red_01</v>
      </c>
      <c r="B177" s="1" t="s">
        <v>902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1.5</v>
      </c>
      <c r="N177" s="1">
        <v>0</v>
      </c>
      <c r="O177" s="7">
        <f t="shared" ref="O177" ca="1" si="181">IF(NOT(ISBLANK(N177)),N177,
IF(ISBLANK(M177),"",
VLOOKUP(M177,OFFSET(INDIRECT("$A:$B"),0,MATCH(M$1&amp;"_Verify",INDIRECT("$1:$1"),0)-1),2,0)
))</f>
        <v>0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903</v>
      </c>
      <c r="W177" s="1" t="s">
        <v>840</v>
      </c>
    </row>
    <row r="178" spans="1:23" x14ac:dyDescent="0.3">
      <c r="A178" s="1" t="str">
        <f t="shared" ref="A178" si="183">B178&amp;"_"&amp;TEXT(D178,"00")</f>
        <v>TeleportWarAssassin_RedRandom_01</v>
      </c>
      <c r="B178" s="1" t="s">
        <v>905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904</v>
      </c>
      <c r="W178" s="1" t="s">
        <v>840</v>
      </c>
    </row>
    <row r="179" spans="1:23" x14ac:dyDescent="0.3">
      <c r="A179" s="1" t="str">
        <f t="shared" ref="A179" si="186">B179&amp;"_"&amp;TEXT(D179,"00")</f>
        <v>TeleportWarAssassin_RedRandom2_01</v>
      </c>
      <c r="B179" s="1" t="s">
        <v>907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2.2000000000000002</v>
      </c>
      <c r="N179" s="1">
        <v>4</v>
      </c>
      <c r="O179" s="7">
        <f t="shared" ref="O179" ca="1" si="187">IF(NOT(ISBLANK(N179)),N179,
IF(ISBLANK(M179),"",
VLOOKUP(M179,OFFSET(INDIRECT("$A:$B"),0,MATCH(M$1&amp;"_Verify",INDIRECT("$1:$1"),0)-1),2,0)
))</f>
        <v>4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906</v>
      </c>
      <c r="W179" s="1" t="s">
        <v>840</v>
      </c>
    </row>
    <row r="180" spans="1:23" x14ac:dyDescent="0.3">
      <c r="A180" s="1" t="str">
        <f t="shared" ref="A180" si="189">B180&amp;"_"&amp;TEXT(D180,"00")</f>
        <v>TeleportZippermouth_Green_01</v>
      </c>
      <c r="B180" s="1" t="s">
        <v>594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0.8</v>
      </c>
      <c r="K180" s="1">
        <v>0</v>
      </c>
      <c r="L180" s="1">
        <v>0</v>
      </c>
      <c r="N180" s="1">
        <v>1</v>
      </c>
      <c r="O180" s="7">
        <f t="shared" ref="O180" ca="1" si="190">IF(NOT(ISBLANK(N180)),N180,
IF(ISBLANK(M180),"",
VLOOKUP(M180,OFFSET(INDIRECT("$A:$B"),0,MATCH(M$1&amp;"_Verify",INDIRECT("$1:$1"),0)-1),2,0)
))</f>
        <v>1</v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578</v>
      </c>
      <c r="W180" s="1" t="s">
        <v>583</v>
      </c>
    </row>
    <row r="181" spans="1:23" x14ac:dyDescent="0.3">
      <c r="A181" s="1" t="str">
        <f t="shared" ref="A181:A183" si="192">B181&amp;"_"&amp;TEXT(D181,"00")</f>
        <v>RotateZippermouth_Green_01</v>
      </c>
      <c r="B181" s="1" t="s">
        <v>596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</v>
      </c>
      <c r="J181" s="1">
        <v>360</v>
      </c>
      <c r="O181" s="7" t="str">
        <f t="shared" ref="O181:O183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ref="A182" si="195">B182&amp;"_"&amp;TEXT(D182,"00")</f>
        <v>RotateZippermouth_Black_01</v>
      </c>
      <c r="B182" s="1" t="s">
        <v>751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Rotate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360</v>
      </c>
      <c r="O182" s="7" t="str">
        <f t="shared" ref="O182" ca="1" si="196">IF(NOT(ISBLANK(N182)),N182,
IF(ISBLANK(M182),"",
VLOOKUP(M182,OFFSET(INDIRECT("$A:$B"),0,MATCH(M$1&amp;"_Verify",INDIRECT("$1:$1"),0)-1),2,0)
))</f>
        <v/>
      </c>
      <c r="S182" s="7" t="str">
        <f t="shared" ref="S182" ca="1" si="197">IF(NOT(ISBLANK(R182)),R182,
IF(ISBLANK(Q182),"",
VLOOKUP(Q182,OFFSET(INDIRECT("$A:$B"),0,MATCH(Q$1&amp;"_Verify",INDIRECT("$1:$1"),0)-1),2,0)
))</f>
        <v/>
      </c>
      <c r="T182" s="1" t="s">
        <v>598</v>
      </c>
    </row>
    <row r="183" spans="1:23" x14ac:dyDescent="0.3">
      <c r="A183" s="1" t="str">
        <f t="shared" si="192"/>
        <v>TeleportOneEyedWizard_BlueClose_01</v>
      </c>
      <c r="B183" s="1" t="s">
        <v>602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2</v>
      </c>
      <c r="O183" s="7">
        <f t="shared" ca="1" si="193"/>
        <v>2</v>
      </c>
      <c r="S183" s="7" t="str">
        <f t="shared" ca="1" si="2"/>
        <v/>
      </c>
      <c r="T183" s="1" t="s">
        <v>604</v>
      </c>
      <c r="U183" s="1" t="s">
        <v>615</v>
      </c>
      <c r="W183" s="1" t="s">
        <v>583</v>
      </c>
    </row>
    <row r="184" spans="1:23" x14ac:dyDescent="0.3">
      <c r="A184" s="1" t="str">
        <f t="shared" ref="A184:A187" si="198">B184&amp;"_"&amp;TEXT(D184,"00")</f>
        <v>TeleportOneEyedWizard_BlueFar_01</v>
      </c>
      <c r="B184" s="1" t="s">
        <v>603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3</v>
      </c>
      <c r="O184" s="7">
        <f t="shared" ref="O184:O187" ca="1" si="199">IF(NOT(ISBLANK(N184)),N184,
IF(ISBLANK(M184),"",
VLOOKUP(M184,OFFSET(INDIRECT("$A:$B"),0,MATCH(M$1&amp;"_Verify",INDIRECT("$1:$1"),0)-1),2,0)
))</f>
        <v>3</v>
      </c>
      <c r="S184" s="7" t="str">
        <f t="shared" ca="1" si="2"/>
        <v/>
      </c>
      <c r="T184" s="1" t="s">
        <v>605</v>
      </c>
      <c r="U184" s="1" t="s">
        <v>615</v>
      </c>
      <c r="W184" s="1" t="s">
        <v>583</v>
      </c>
    </row>
    <row r="185" spans="1:23" x14ac:dyDescent="0.3">
      <c r="A185" s="1" t="str">
        <f t="shared" si="198"/>
        <v>TeleportOneEyedWizard_GreenClose_01</v>
      </c>
      <c r="B185" s="1" t="s">
        <v>898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2</v>
      </c>
      <c r="O185" s="7">
        <f t="shared" ca="1" si="199"/>
        <v>2</v>
      </c>
      <c r="S185" s="7" t="str">
        <f t="shared" ref="S185:S186" ca="1" si="200">IF(NOT(ISBLANK(R185)),R185,
IF(ISBLANK(Q185),"",
VLOOKUP(Q185,OFFSET(INDIRECT("$A:$B"),0,MATCH(Q$1&amp;"_Verify",INDIRECT("$1:$1"),0)-1),2,0)
))</f>
        <v/>
      </c>
      <c r="T185" s="1" t="s">
        <v>896</v>
      </c>
      <c r="U185" s="1" t="s">
        <v>900</v>
      </c>
      <c r="W185" s="1" t="s">
        <v>840</v>
      </c>
    </row>
    <row r="186" spans="1:23" x14ac:dyDescent="0.3">
      <c r="A186" s="1" t="str">
        <f t="shared" ref="A186" si="201">B186&amp;"_"&amp;TEXT(D186,"00")</f>
        <v>TeleportOneEyedWizard_GreenFar_01</v>
      </c>
      <c r="B186" s="1" t="s">
        <v>899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3</v>
      </c>
      <c r="O186" s="7">
        <f t="shared" ref="O186" ca="1" si="202">IF(NOT(ISBLANK(N186)),N186,
IF(ISBLANK(M186),"",
VLOOKUP(M186,OFFSET(INDIRECT("$A:$B"),0,MATCH(M$1&amp;"_Verify",INDIRECT("$1:$1"),0)-1),2,0)
))</f>
        <v>3</v>
      </c>
      <c r="S186" s="7" t="str">
        <f t="shared" ca="1" si="200"/>
        <v/>
      </c>
      <c r="T186" s="1" t="s">
        <v>897</v>
      </c>
      <c r="U186" s="1" t="s">
        <v>900</v>
      </c>
      <c r="W186" s="1" t="s">
        <v>840</v>
      </c>
    </row>
    <row r="187" spans="1:23" x14ac:dyDescent="0.3">
      <c r="A187" s="1" t="str">
        <f t="shared" si="198"/>
        <v>RushHeavyKnight_YellowFirst_01</v>
      </c>
      <c r="B187" s="10" t="s">
        <v>607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2</v>
      </c>
      <c r="L187" s="1">
        <v>0</v>
      </c>
      <c r="N187" s="1">
        <v>1</v>
      </c>
      <c r="O187" s="7">
        <f t="shared" ca="1" si="199"/>
        <v>1</v>
      </c>
      <c r="P187" s="1">
        <v>-1</v>
      </c>
      <c r="S187" s="7" t="str">
        <f t="shared" ca="1" si="2"/>
        <v/>
      </c>
      <c r="T187" s="1" t="s">
        <v>613</v>
      </c>
      <c r="U187" s="1">
        <f>1/1.25*(6/5)*1.5625</f>
        <v>1.5</v>
      </c>
    </row>
    <row r="188" spans="1:23" x14ac:dyDescent="0.3">
      <c r="A188" s="1" t="str">
        <f t="shared" ref="A188:A222" si="203">B188&amp;"_"&amp;TEXT(D188,"00")</f>
        <v>RushHeavyKnight_YellowSecond_01</v>
      </c>
      <c r="B188" s="10" t="s">
        <v>611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1.5</v>
      </c>
      <c r="K188" s="1">
        <v>1</v>
      </c>
      <c r="L188" s="1">
        <v>0</v>
      </c>
      <c r="N188" s="1">
        <v>1</v>
      </c>
      <c r="O188" s="7">
        <f t="shared" ref="O188:O222" ca="1" si="204">IF(NOT(ISBLANK(N188)),N188,
IF(ISBLANK(M188),"",
VLOOKUP(M188,OFFSET(INDIRECT("$A:$B"),0,MATCH(M$1&amp;"_Verify",INDIRECT("$1:$1"),0)-1),2,0)
))</f>
        <v>1</v>
      </c>
      <c r="P188" s="1">
        <v>-1</v>
      </c>
      <c r="S188" s="7" t="str">
        <f t="shared" ca="1" si="2"/>
        <v/>
      </c>
      <c r="T188" s="1" t="s">
        <v>614</v>
      </c>
      <c r="U188" s="1">
        <f t="shared" ref="U188:U189" si="205">1/1.25*(6/5)*1.5625</f>
        <v>1.5</v>
      </c>
    </row>
    <row r="189" spans="1:23" x14ac:dyDescent="0.3">
      <c r="A189" s="1" t="str">
        <f t="shared" si="203"/>
        <v>RushHeavyKnight_YellowThird_01</v>
      </c>
      <c r="B189" s="10" t="s">
        <v>612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0.2</v>
      </c>
      <c r="K189" s="1">
        <v>-3</v>
      </c>
      <c r="L189" s="1">
        <v>0</v>
      </c>
      <c r="N189" s="1">
        <v>1</v>
      </c>
      <c r="O189" s="7">
        <f t="shared" ca="1" si="204"/>
        <v>1</v>
      </c>
      <c r="P189" s="1">
        <v>200</v>
      </c>
      <c r="S189" s="7" t="str">
        <f t="shared" ca="1" si="2"/>
        <v/>
      </c>
      <c r="T189" s="1" t="s">
        <v>541</v>
      </c>
      <c r="U189" s="1">
        <f t="shared" si="205"/>
        <v>1.5</v>
      </c>
    </row>
    <row r="190" spans="1:23" x14ac:dyDescent="0.3">
      <c r="A190" s="1" t="str">
        <f>B190&amp;"_"&amp;TEXT(D190,"00")</f>
        <v>SuicidePolygonalMagma_Blue_01</v>
      </c>
      <c r="B190" s="10" t="s">
        <v>642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Suicide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ca="1">IF(NOT(ISBLANK(N190)),N190,
IF(ISBLANK(M190),"",
VLOOKUP(M190,OFFSET(INDIRECT("$A:$B"),0,MATCH(M$1&amp;"_Verify",INDIRECT("$1:$1"),0)-1),2,0)
))</f>
        <v>1</v>
      </c>
      <c r="S190" s="7" t="str">
        <f t="shared" ca="1" si="2"/>
        <v/>
      </c>
      <c r="T190" s="1" t="s">
        <v>638</v>
      </c>
    </row>
    <row r="191" spans="1:23" x14ac:dyDescent="0.3">
      <c r="A191" s="1" t="str">
        <f>B191&amp;"_"&amp;TEXT(D191,"00")</f>
        <v>SleepingDragonTerrorBringer_Red_01</v>
      </c>
      <c r="B191" s="10" t="s">
        <v>727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MonsterSleeping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</v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  <c r="T191" s="1" t="s">
        <v>729</v>
      </c>
      <c r="U191" s="1" t="s">
        <v>730</v>
      </c>
    </row>
    <row r="192" spans="1:23" x14ac:dyDescent="0.3">
      <c r="A192" s="1" t="str">
        <f>B192&amp;"_"&amp;TEXT(D192,"00")</f>
        <v>BurrowOnStartRtsTurret_01</v>
      </c>
      <c r="B192" s="10" t="s">
        <v>735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BurrowOnStart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ca="1">IF(NOT(ISBLANK(N192)),N192,
IF(ISBLANK(M192),"",
VLOOKUP(M192,OFFSET(INDIRECT("$A:$B"),0,MATCH(M$1&amp;"_Verify",INDIRECT("$1:$1"),0)-1),2,0)
))</f>
        <v/>
      </c>
      <c r="S192" s="7" t="str">
        <f t="shared" ca="1" si="2"/>
        <v/>
      </c>
    </row>
    <row r="193" spans="1:23" x14ac:dyDescent="0.3">
      <c r="A193" s="1" t="str">
        <f t="shared" ref="A193" si="206">B193&amp;"_"&amp;TEXT(D193,"00")</f>
        <v>AddForceDragonTerrorBringer_Red_01</v>
      </c>
      <c r="B193" s="10" t="s">
        <v>731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8</v>
      </c>
      <c r="N193" s="1">
        <v>0</v>
      </c>
      <c r="O193" s="7">
        <f t="shared" ref="O193" ca="1" si="207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3" x14ac:dyDescent="0.3">
      <c r="A194" s="1" t="str">
        <f t="shared" ref="A194:A198" si="208">B194&amp;"_"&amp;TEXT(D194,"00")</f>
        <v>JumpAttackRobotTwo_01</v>
      </c>
      <c r="B194" s="10" t="s">
        <v>746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0.4</v>
      </c>
      <c r="N194" s="1">
        <v>1</v>
      </c>
      <c r="O194" s="7">
        <f t="shared" ref="O194:O198" ca="1" si="209">IF(NOT(ISBLANK(N194)),N194,
IF(ISBLANK(M194),"",
VLOOKUP(M194,OFFSET(INDIRECT("$A:$B"),0,MATCH(M$1&amp;"_Verify",INDIRECT("$1:$1"),0)-1),2,0)
))</f>
        <v>1</v>
      </c>
      <c r="S194" s="7" t="str">
        <f t="shared" ref="S194:S198" ca="1" si="210">IF(NOT(ISBLANK(R194)),R194,
IF(ISBLANK(Q194),"",
VLOOKUP(Q194,OFFSET(INDIRECT("$A:$B"),0,MATCH(Q$1&amp;"_Verify",INDIRECT("$1:$1"),0)-1),2,0)
))</f>
        <v/>
      </c>
      <c r="T194" s="1" t="s">
        <v>750</v>
      </c>
    </row>
    <row r="195" spans="1:23" x14ac:dyDescent="0.3">
      <c r="A195" s="1" t="str">
        <f t="shared" si="208"/>
        <v>JumpRunRobotTwo_01</v>
      </c>
      <c r="B195" s="10" t="s">
        <v>748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Jump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2</v>
      </c>
      <c r="L195" s="1">
        <v>8</v>
      </c>
      <c r="N195" s="1">
        <v>2</v>
      </c>
      <c r="O195" s="7">
        <f t="shared" ca="1" si="209"/>
        <v>2</v>
      </c>
      <c r="S195" s="7" t="str">
        <f t="shared" ca="1" si="210"/>
        <v/>
      </c>
      <c r="T195" s="1" t="s">
        <v>750</v>
      </c>
    </row>
    <row r="196" spans="1:23" x14ac:dyDescent="0.3">
      <c r="A196" s="1" t="str">
        <f t="shared" si="208"/>
        <v>TeleportArcherySamuraiUp_01</v>
      </c>
      <c r="B196" s="1" t="s">
        <v>769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6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578</v>
      </c>
      <c r="W196" s="1" t="s">
        <v>583</v>
      </c>
    </row>
    <row r="197" spans="1:23" x14ac:dyDescent="0.3">
      <c r="A197" s="1" t="str">
        <f t="shared" si="208"/>
        <v>TeleportArcherySamuraiDown_01</v>
      </c>
      <c r="B197" s="1" t="s">
        <v>771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-7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578</v>
      </c>
      <c r="W197" s="1" t="s">
        <v>583</v>
      </c>
    </row>
    <row r="198" spans="1:23" x14ac:dyDescent="0.3">
      <c r="A198" s="1" t="str">
        <f t="shared" si="208"/>
        <v>RotateArcherySamurai_01</v>
      </c>
      <c r="B198" s="1" t="s">
        <v>772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2.5</v>
      </c>
      <c r="J198" s="1">
        <v>0</v>
      </c>
      <c r="O198" s="7" t="str">
        <f t="shared" ca="1" si="209"/>
        <v/>
      </c>
      <c r="S198" s="7" t="str">
        <f t="shared" ca="1" si="210"/>
        <v/>
      </c>
      <c r="T198" s="1" t="s">
        <v>598</v>
      </c>
    </row>
    <row r="199" spans="1:23" x14ac:dyDescent="0.3">
      <c r="A199" s="1" t="str">
        <f t="shared" ref="A199:A202" si="211">B199&amp;"_"&amp;TEXT(D199,"00")</f>
        <v>GiveAffectorValueMushroomDee_01</v>
      </c>
      <c r="B199" s="1" t="s">
        <v>827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GiveAffectorValue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N199" s="1">
        <v>1</v>
      </c>
      <c r="O199" s="7">
        <f t="shared" ref="O199:O202" ca="1" si="212">IF(NOT(ISBLANK(N199)),N199,
IF(ISBLANK(M199),"",
VLOOKUP(M199,OFFSET(INDIRECT("$A:$B"),0,MATCH(M$1&amp;"_Verify",INDIRECT("$1:$1"),0)-1),2,0)
))</f>
        <v>1</v>
      </c>
      <c r="S199" s="7" t="str">
        <f t="shared" ref="S199:S202" ca="1" si="213">IF(NOT(ISBLANK(R199)),R199,
IF(ISBLANK(Q199),"",
VLOOKUP(Q199,OFFSET(INDIRECT("$A:$B"),0,MATCH(Q$1&amp;"_Verify",INDIRECT("$1:$1"),0)-1),2,0)
))</f>
        <v/>
      </c>
      <c r="T199" s="1" t="s">
        <v>829</v>
      </c>
      <c r="U199" s="1" t="s">
        <v>852</v>
      </c>
      <c r="W199" s="1" t="s">
        <v>831</v>
      </c>
    </row>
    <row r="200" spans="1:23" x14ac:dyDescent="0.3">
      <c r="A200" s="1" t="str">
        <f t="shared" si="211"/>
        <v>AS_AngryDee_01</v>
      </c>
      <c r="B200" s="1" t="s">
        <v>854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15</v>
      </c>
      <c r="J200" s="1">
        <v>0.75</v>
      </c>
      <c r="M200" s="1" t="s">
        <v>163</v>
      </c>
      <c r="O200" s="7">
        <f t="shared" ca="1" si="212"/>
        <v>19</v>
      </c>
      <c r="S200" s="7" t="str">
        <f t="shared" ca="1" si="213"/>
        <v/>
      </c>
    </row>
    <row r="201" spans="1:23" x14ac:dyDescent="0.3">
      <c r="A201" s="1" t="str">
        <f t="shared" si="211"/>
        <v>TeleportLadyPirateIn_01</v>
      </c>
      <c r="B201" s="1" t="s">
        <v>836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-0.5</v>
      </c>
      <c r="N201" s="1">
        <v>1</v>
      </c>
      <c r="O201" s="7">
        <f t="shared" ca="1" si="212"/>
        <v>1</v>
      </c>
      <c r="S201" s="7" t="str">
        <f t="shared" ca="1" si="213"/>
        <v/>
      </c>
      <c r="T201" s="1" t="s">
        <v>841</v>
      </c>
      <c r="W201" s="1" t="s">
        <v>840</v>
      </c>
    </row>
    <row r="202" spans="1:23" x14ac:dyDescent="0.3">
      <c r="A202" s="1" t="str">
        <f t="shared" si="211"/>
        <v>TeleportLadyPirateOut_01</v>
      </c>
      <c r="B202" s="1" t="s">
        <v>838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2.5</v>
      </c>
      <c r="N202" s="1">
        <v>1</v>
      </c>
      <c r="O202" s="7">
        <f t="shared" ca="1" si="212"/>
        <v>1</v>
      </c>
      <c r="S202" s="7" t="str">
        <f t="shared" ca="1" si="213"/>
        <v/>
      </c>
      <c r="T202" s="1" t="s">
        <v>842</v>
      </c>
      <c r="W202" s="1" t="s">
        <v>840</v>
      </c>
    </row>
    <row r="203" spans="1:23" x14ac:dyDescent="0.3">
      <c r="A203" s="1" t="str">
        <f t="shared" ref="A203:A204" si="214">B203&amp;"_"&amp;TEXT(D203,"00")</f>
        <v>CastLadyPirate_01</v>
      </c>
      <c r="B203" s="1" t="s">
        <v>844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Cast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4.5</v>
      </c>
      <c r="O203" s="7" t="str">
        <f t="shared" ref="O203:O204" ca="1" si="215">IF(NOT(ISBLANK(N203)),N203,
IF(ISBLANK(M203),"",
VLOOKUP(M203,OFFSET(INDIRECT("$A:$B"),0,MATCH(M$1&amp;"_Verify",INDIRECT("$1:$1"),0)-1),2,0)
))</f>
        <v/>
      </c>
      <c r="S203" s="7" t="str">
        <f t="shared" ref="S203:S204" ca="1" si="216">IF(NOT(ISBLANK(R203)),R203,
IF(ISBLANK(Q203),"",
VLOOKUP(Q203,OFFSET(INDIRECT("$A:$B"),0,MATCH(Q$1&amp;"_Verify",INDIRECT("$1:$1"),0)-1),2,0)
))</f>
        <v/>
      </c>
      <c r="T203" s="1" t="s">
        <v>847</v>
      </c>
      <c r="U203" s="1" t="s">
        <v>848</v>
      </c>
    </row>
    <row r="204" spans="1:23" x14ac:dyDescent="0.3">
      <c r="A204" s="1" t="str">
        <f t="shared" si="214"/>
        <v>RushBeholder_01</v>
      </c>
      <c r="B204" s="1" t="s">
        <v>858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4</v>
      </c>
      <c r="K204" s="1">
        <v>3</v>
      </c>
      <c r="L204" s="1">
        <v>0</v>
      </c>
      <c r="N204" s="1">
        <v>1</v>
      </c>
      <c r="O204" s="7">
        <f t="shared" ca="1" si="215"/>
        <v>1</v>
      </c>
      <c r="P204" s="1">
        <v>-1</v>
      </c>
      <c r="S204" s="7" t="str">
        <f t="shared" ca="1" si="216"/>
        <v/>
      </c>
      <c r="T204" s="1" t="s">
        <v>856</v>
      </c>
      <c r="U204" s="1">
        <f>1/1.25*(6/5)*1.25</f>
        <v>1.2</v>
      </c>
    </row>
    <row r="205" spans="1:23" x14ac:dyDescent="0.3">
      <c r="A205" s="1" t="str">
        <f t="shared" ref="A205:A209" si="217">B205&amp;"_"&amp;TEXT(D205,"00")</f>
        <v>RushBeholderCenter_01</v>
      </c>
      <c r="B205" s="1" t="s">
        <v>861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0.1</v>
      </c>
      <c r="K205" s="1">
        <v>0</v>
      </c>
      <c r="N205" s="1">
        <v>4</v>
      </c>
      <c r="O205" s="7">
        <f t="shared" ref="O205:O209" ca="1" si="218">IF(NOT(ISBLANK(N205)),N205,
IF(ISBLANK(M205),"",
VLOOKUP(M205,OFFSET(INDIRECT("$A:$B"),0,MATCH(M$1&amp;"_Verify",INDIRECT("$1:$1"),0)-1),2,0)
))</f>
        <v>4</v>
      </c>
      <c r="P205" s="1">
        <v>-1</v>
      </c>
      <c r="S205" s="7" t="str">
        <f t="shared" ref="S205:S209" ca="1" si="219">IF(NOT(ISBLANK(R205)),R205,
IF(ISBLANK(Q205),"",
VLOOKUP(Q205,OFFSET(INDIRECT("$A:$B"),0,MATCH(Q$1&amp;"_Verify",INDIRECT("$1:$1"),0)-1),2,0)
))</f>
        <v/>
      </c>
      <c r="T205" s="1" t="s">
        <v>865</v>
      </c>
      <c r="U205" s="1">
        <f>1/1.25*(6/5)*1.25</f>
        <v>1.2</v>
      </c>
      <c r="V205" s="1" t="s">
        <v>864</v>
      </c>
    </row>
    <row r="206" spans="1:23" x14ac:dyDescent="0.3">
      <c r="A206" s="1" t="str">
        <f t="shared" si="217"/>
        <v>HealOverTimeDruidTent_01</v>
      </c>
      <c r="B206" s="1" t="s">
        <v>867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HealOverTime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60</v>
      </c>
      <c r="J206" s="1">
        <v>1</v>
      </c>
      <c r="K206" s="1">
        <v>-1.6667000000000001E-2</v>
      </c>
      <c r="O206" s="7" t="str">
        <f t="shared" ca="1" si="218"/>
        <v/>
      </c>
      <c r="S206" s="7" t="str">
        <f t="shared" ca="1" si="219"/>
        <v/>
      </c>
    </row>
    <row r="207" spans="1:23" x14ac:dyDescent="0.3">
      <c r="A207" s="1" t="str">
        <f t="shared" si="217"/>
        <v>StunDebuffLancer_01</v>
      </c>
      <c r="B207" s="1" t="s">
        <v>877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AddActorState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18"/>
        <v/>
      </c>
      <c r="S207" s="7" t="str">
        <f t="shared" ca="1" si="219"/>
        <v/>
      </c>
      <c r="T207" s="1" t="s">
        <v>874</v>
      </c>
    </row>
    <row r="208" spans="1:23" x14ac:dyDescent="0.3">
      <c r="A208" s="1" t="str">
        <f t="shared" si="217"/>
        <v>GiveAffectorValuePlant_01</v>
      </c>
      <c r="B208" s="1" t="s">
        <v>884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GiveAffectorValue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N208" s="1">
        <v>1</v>
      </c>
      <c r="O208" s="7">
        <f t="shared" ca="1" si="218"/>
        <v>1</v>
      </c>
      <c r="S208" s="7" t="str">
        <f t="shared" ca="1" si="219"/>
        <v/>
      </c>
      <c r="T208" s="1" t="s">
        <v>886</v>
      </c>
      <c r="U208" s="1" t="s">
        <v>879</v>
      </c>
    </row>
    <row r="209" spans="1:23" x14ac:dyDescent="0.3">
      <c r="A209" s="1" t="str">
        <f t="shared" si="217"/>
        <v>AS_LoseTankerPlant_01</v>
      </c>
      <c r="B209" s="1" t="s">
        <v>882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</v>
      </c>
      <c r="M209" s="1" t="s">
        <v>163</v>
      </c>
      <c r="O209" s="7">
        <f t="shared" ca="1" si="218"/>
        <v>19</v>
      </c>
      <c r="S209" s="7" t="str">
        <f t="shared" ca="1" si="219"/>
        <v/>
      </c>
    </row>
    <row r="210" spans="1:23" x14ac:dyDescent="0.3">
      <c r="A210" s="1" t="str">
        <f t="shared" ref="A210:A211" si="220">B210&amp;"_"&amp;TEXT(D210,"00")</f>
        <v>OnOffColliderWizard_01</v>
      </c>
      <c r="B210" s="1" t="s">
        <v>895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OnOffCollider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N210" s="1">
        <v>1</v>
      </c>
      <c r="O210" s="7">
        <f t="shared" ref="O210:O211" ca="1" si="221">IF(NOT(ISBLANK(N210)),N210,
IF(ISBLANK(M210),"",
VLOOKUP(M210,OFFSET(INDIRECT("$A:$B"),0,MATCH(M$1&amp;"_Verify",INDIRECT("$1:$1"),0)-1),2,0)
))</f>
        <v>1</v>
      </c>
      <c r="S210" s="7" t="str">
        <f t="shared" ref="S210:S211" ca="1" si="222">IF(NOT(ISBLANK(R210)),R210,
IF(ISBLANK(Q210),"",
VLOOKUP(Q210,OFFSET(INDIRECT("$A:$B"),0,MATCH(Q$1&amp;"_Verify",INDIRECT("$1:$1"),0)-1),2,0)
))</f>
        <v/>
      </c>
      <c r="V210" s="1" t="s">
        <v>893</v>
      </c>
      <c r="W210" s="1" t="s">
        <v>894</v>
      </c>
    </row>
    <row r="211" spans="1:23" x14ac:dyDescent="0.3">
      <c r="A211" s="1" t="str">
        <f t="shared" si="220"/>
        <v>RushDroidHeavy_White_01</v>
      </c>
      <c r="B211" s="1" t="s">
        <v>908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3</v>
      </c>
      <c r="J211" s="1">
        <v>0.1</v>
      </c>
      <c r="N211" s="1">
        <v>4</v>
      </c>
      <c r="O211" s="7">
        <f t="shared" ca="1" si="221"/>
        <v>4</v>
      </c>
      <c r="P211" s="1">
        <v>-1</v>
      </c>
      <c r="S211" s="7" t="str">
        <f t="shared" ca="1" si="222"/>
        <v/>
      </c>
      <c r="T211" s="1" t="s">
        <v>910</v>
      </c>
      <c r="U211" s="1">
        <f>1/1.25*(6/5)*1.25</f>
        <v>1.2</v>
      </c>
      <c r="V211" s="1" t="s">
        <v>911</v>
      </c>
    </row>
    <row r="212" spans="1:23" x14ac:dyDescent="0.3">
      <c r="A212" s="1" t="str">
        <f t="shared" ref="A212:A219" si="223">B212&amp;"_"&amp;TEXT(D212,"00")</f>
        <v>RushTrollGiant_01</v>
      </c>
      <c r="B212" s="1" t="s">
        <v>943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6</v>
      </c>
      <c r="J212" s="1">
        <v>2</v>
      </c>
      <c r="K212" s="1">
        <v>7</v>
      </c>
      <c r="L212" s="1">
        <v>0</v>
      </c>
      <c r="N212" s="1">
        <v>0</v>
      </c>
      <c r="O212" s="7">
        <f t="shared" ref="O212:O219" ca="1" si="224">IF(NOT(ISBLANK(N212)),N212,
IF(ISBLANK(M212),"",
VLOOKUP(M212,OFFSET(INDIRECT("$A:$B"),0,MATCH(M$1&amp;"_Verify",INDIRECT("$1:$1"),0)-1),2,0)
))</f>
        <v>0</v>
      </c>
      <c r="P212" s="1">
        <v>-1</v>
      </c>
      <c r="S212" s="7" t="str">
        <f t="shared" ref="S212:S219" ca="1" si="225">IF(NOT(ISBLANK(R212)),R212,
IF(ISBLANK(Q212),"",
VLOOKUP(Q212,OFFSET(INDIRECT("$A:$B"),0,MATCH(Q$1&amp;"_Verify",INDIRECT("$1:$1"),0)-1),2,0)
))</f>
        <v/>
      </c>
      <c r="T212" s="1" t="s">
        <v>856</v>
      </c>
      <c r="U212" s="1">
        <f>1/1.5*(3/4)*1.5</f>
        <v>0.75</v>
      </c>
    </row>
    <row r="213" spans="1:23" x14ac:dyDescent="0.3">
      <c r="A213" s="1" t="str">
        <f t="shared" si="223"/>
        <v>AddForceTrollGiant_01</v>
      </c>
      <c r="B213" s="1" t="s">
        <v>944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AddForce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L213" s="1">
        <v>0.16</v>
      </c>
      <c r="N213" s="1">
        <v>0</v>
      </c>
      <c r="O213" s="7">
        <f t="shared" ca="1" si="224"/>
        <v>0</v>
      </c>
      <c r="R213" s="1">
        <v>1</v>
      </c>
      <c r="S213" s="7">
        <f t="shared" ca="1" si="225"/>
        <v>1</v>
      </c>
    </row>
    <row r="214" spans="1:23" x14ac:dyDescent="0.3">
      <c r="A214" s="1" t="str">
        <f t="shared" si="223"/>
        <v>TeleportArcherySamurai_Black_01</v>
      </c>
      <c r="B214" s="1" t="s">
        <v>947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N214" s="1">
        <v>2</v>
      </c>
      <c r="O214" s="7">
        <f t="shared" ca="1" si="224"/>
        <v>2</v>
      </c>
      <c r="S214" s="7" t="str">
        <f t="shared" ca="1" si="225"/>
        <v/>
      </c>
      <c r="T214" s="1" t="s">
        <v>949</v>
      </c>
      <c r="U214" s="1" t="s">
        <v>950</v>
      </c>
      <c r="W214" s="1" t="s">
        <v>840</v>
      </c>
    </row>
    <row r="215" spans="1:23" x14ac:dyDescent="0.3">
      <c r="A215" s="1" t="str">
        <f t="shared" si="223"/>
        <v>InvincibleFallenAngel_Yellow_01</v>
      </c>
      <c r="B215" s="1" t="s">
        <v>952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Invincible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1.1000000000000001</v>
      </c>
      <c r="O215" s="7" t="str">
        <f t="shared" ca="1" si="224"/>
        <v/>
      </c>
      <c r="S215" s="7" t="str">
        <f t="shared" ca="1" si="225"/>
        <v/>
      </c>
    </row>
    <row r="216" spans="1:23" x14ac:dyDescent="0.3">
      <c r="A216" s="1" t="str">
        <f t="shared" si="223"/>
        <v>CallBurrowNinjaAssassin_Red_01</v>
      </c>
      <c r="B216" s="1" t="s">
        <v>959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224"/>
        <v/>
      </c>
      <c r="Q216" s="1" t="s">
        <v>224</v>
      </c>
      <c r="S216" s="7">
        <f t="shared" ca="1" si="225"/>
        <v>4</v>
      </c>
      <c r="U216" s="1" t="s">
        <v>961</v>
      </c>
    </row>
    <row r="217" spans="1:23" x14ac:dyDescent="0.3">
      <c r="A217" s="1" t="str">
        <f t="shared" si="223"/>
        <v>BurrowNinjaAssassin_Red_01</v>
      </c>
      <c r="B217" s="1" t="s">
        <v>961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Burrow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K217" s="1">
        <v>0.5</v>
      </c>
      <c r="L217" s="1">
        <v>1</v>
      </c>
      <c r="O217" s="7" t="str">
        <f t="shared" ca="1" si="224"/>
        <v/>
      </c>
      <c r="P217" s="1">
        <v>7</v>
      </c>
      <c r="R217" s="1">
        <v>10</v>
      </c>
      <c r="S217" s="7">
        <f t="shared" ca="1" si="225"/>
        <v>10</v>
      </c>
      <c r="T217" s="1" t="s">
        <v>954</v>
      </c>
      <c r="U217" s="1" t="s">
        <v>955</v>
      </c>
      <c r="V217" s="1" t="s">
        <v>956</v>
      </c>
      <c r="W217" s="1" t="s">
        <v>957</v>
      </c>
    </row>
    <row r="218" spans="1:23" x14ac:dyDescent="0.3">
      <c r="A218" s="1" t="str">
        <f t="shared" si="223"/>
        <v>RotateRobotFive_Purple_01</v>
      </c>
      <c r="B218" s="1" t="s">
        <v>980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4</v>
      </c>
      <c r="J218" s="1">
        <v>-360</v>
      </c>
      <c r="O218" s="7" t="str">
        <f t="shared" ca="1" si="224"/>
        <v/>
      </c>
      <c r="S218" s="7" t="str">
        <f t="shared" ca="1" si="225"/>
        <v/>
      </c>
      <c r="T218" s="1" t="s">
        <v>978</v>
      </c>
    </row>
    <row r="219" spans="1:23" x14ac:dyDescent="0.3">
      <c r="A219" s="1" t="str">
        <f t="shared" si="223"/>
        <v>RotateRobotFive_PurpleZero_01</v>
      </c>
      <c r="B219" s="1" t="s">
        <v>981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Rotate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9.5</v>
      </c>
      <c r="J219" s="1">
        <v>0</v>
      </c>
      <c r="O219" s="7" t="str">
        <f t="shared" ca="1" si="224"/>
        <v/>
      </c>
      <c r="S219" s="7" t="str">
        <f t="shared" ca="1" si="225"/>
        <v/>
      </c>
      <c r="T219" s="1" t="s">
        <v>982</v>
      </c>
    </row>
    <row r="220" spans="1:23" x14ac:dyDescent="0.3">
      <c r="A220" s="1" t="str">
        <f t="shared" ref="A220" si="226">B220&amp;"_"&amp;TEXT(D220,"00")</f>
        <v>ResurrectAncientGuard_01</v>
      </c>
      <c r="B220" s="1" t="s">
        <v>989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Resurrect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991</v>
      </c>
    </row>
    <row r="221" spans="1:23" x14ac:dyDescent="0.3">
      <c r="A221" s="1" t="str">
        <f t="shared" ref="A221" si="229">B221&amp;"_"&amp;TEXT(D221,"00")</f>
        <v>ChargingAncientGuard_01</v>
      </c>
      <c r="B221" s="1" t="s">
        <v>1000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ChargingAction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7.5</v>
      </c>
      <c r="J221" s="1">
        <v>0.1</v>
      </c>
      <c r="O221" s="7" t="str">
        <f t="shared" ref="O221" ca="1" si="230">IF(NOT(ISBLANK(N221)),N221,
IF(ISBLANK(M221),"",
VLOOKUP(M221,OFFSET(INDIRECT("$A:$B"),0,MATCH(M$1&amp;"_Verify",INDIRECT("$1:$1"),0)-1),2,0)
))</f>
        <v/>
      </c>
      <c r="S221" s="7" t="str">
        <f t="shared" ref="S221" ca="1" si="231">IF(NOT(ISBLANK(R221)),R221,
IF(ISBLANK(Q221),"",
VLOOKUP(Q221,OFFSET(INDIRECT("$A:$B"),0,MATCH(Q$1&amp;"_Verify",INDIRECT("$1:$1"),0)-1),2,0)
))</f>
        <v/>
      </c>
      <c r="T221" s="1" t="s">
        <v>1002</v>
      </c>
      <c r="U221" s="1" t="s">
        <v>1003</v>
      </c>
    </row>
    <row r="222" spans="1:23" x14ac:dyDescent="0.3">
      <c r="A222" s="1" t="str">
        <f t="shared" si="203"/>
        <v>AddForceCommon_01</v>
      </c>
      <c r="B222" s="10" t="s">
        <v>619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3</v>
      </c>
      <c r="N222" s="1">
        <v>0</v>
      </c>
      <c r="O222" s="7">
        <f t="shared" ca="1" si="204"/>
        <v>0</v>
      </c>
      <c r="S222" s="7" t="str">
        <f t="shared" ca="1" si="2"/>
        <v/>
      </c>
    </row>
    <row r="223" spans="1:23" x14ac:dyDescent="0.3">
      <c r="A223" s="1" t="str">
        <f t="shared" ref="A223" si="232">B223&amp;"_"&amp;TEXT(D223,"00")</f>
        <v>AddForceCommonWeak_01</v>
      </c>
      <c r="B223" s="10" t="s">
        <v>625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2.5</v>
      </c>
      <c r="N223" s="1">
        <v>0</v>
      </c>
      <c r="O223" s="7">
        <f t="shared" ref="O223" ca="1" si="233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ref="A224:A226" si="234">B224&amp;"_"&amp;TEXT(D224,"00")</f>
        <v>AddForceCommonStrong_01</v>
      </c>
      <c r="B224" s="10" t="s">
        <v>627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5</v>
      </c>
      <c r="N224" s="1">
        <v>0</v>
      </c>
      <c r="O224" s="7">
        <f t="shared" ref="O224:O226" ca="1" si="235">IF(NOT(ISBLANK(N224)),N224,
IF(ISBLANK(M224),"",
VLOOKUP(M224,OFFSET(INDIRECT("$A:$B"),0,MATCH(M$1&amp;"_Verify",INDIRECT("$1:$1"),0)-1),2,0)
))</f>
        <v>0</v>
      </c>
      <c r="S224" s="7" t="str">
        <f t="shared" ca="1" si="2"/>
        <v/>
      </c>
    </row>
    <row r="225" spans="1:20" x14ac:dyDescent="0.3">
      <c r="A225" s="1" t="str">
        <f t="shared" si="234"/>
        <v>CreateChildTransform_01</v>
      </c>
      <c r="B225" s="10" t="s">
        <v>984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CreateHitObject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O225" s="7" t="str">
        <f t="shared" ca="1" si="235"/>
        <v/>
      </c>
      <c r="S225" s="7" t="str">
        <f t="shared" ca="1" si="2"/>
        <v/>
      </c>
      <c r="T225" s="1" t="s">
        <v>983</v>
      </c>
    </row>
    <row r="226" spans="1:20" x14ac:dyDescent="0.3">
      <c r="A226" s="1" t="str">
        <f t="shared" si="234"/>
        <v>CannotActionCommon_01</v>
      </c>
      <c r="B226" s="1" t="s">
        <v>859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3</v>
      </c>
      <c r="O226" s="7" t="str">
        <f t="shared" ca="1" si="235"/>
        <v/>
      </c>
      <c r="S226" s="7" t="str">
        <f t="shared" ca="1" si="2"/>
        <v/>
      </c>
    </row>
    <row r="227" spans="1:20" x14ac:dyDescent="0.3">
      <c r="A227" s="1" t="str">
        <f t="shared" ref="A227:A228" si="236">B227&amp;"_"&amp;TEXT(D227,"00")</f>
        <v>CannotActionCommonShort_01</v>
      </c>
      <c r="B227" s="1" t="s">
        <v>872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2</v>
      </c>
      <c r="O227" s="7" t="str">
        <f t="shared" ref="O227:O228" ca="1" si="237">IF(NOT(ISBLANK(N227)),N227,
IF(ISBLANK(M227),"",
VLOOKUP(M227,OFFSET(INDIRECT("$A:$B"),0,MATCH(M$1&amp;"_Verify",INDIRECT("$1:$1"),0)-1),2,0)
))</f>
        <v/>
      </c>
      <c r="S227" s="7" t="str">
        <f t="shared" ref="S227:S228" ca="1" si="238">IF(NOT(ISBLANK(R227)),R227,
IF(ISBLANK(Q227),"",
VLOOKUP(Q227,OFFSET(INDIRECT("$A:$B"),0,MATCH(Q$1&amp;"_Verify",INDIRECT("$1:$1"),0)-1),2,0)
))</f>
        <v/>
      </c>
    </row>
    <row r="228" spans="1:20" x14ac:dyDescent="0.3">
      <c r="A228" s="1" t="str">
        <f t="shared" si="236"/>
        <v>CannotActionCommonLong_01</v>
      </c>
      <c r="B228" s="1" t="s">
        <v>873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5</v>
      </c>
      <c r="O228" s="7" t="str">
        <f t="shared" ca="1" si="237"/>
        <v/>
      </c>
      <c r="S228" s="7" t="str">
        <f t="shared" ca="1" si="238"/>
        <v/>
      </c>
    </row>
    <row r="229" spans="1:20" x14ac:dyDescent="0.3">
      <c r="A229" s="1" t="str">
        <f t="shared" si="0"/>
        <v>LP_Atk_01</v>
      </c>
      <c r="B229" s="1" t="s">
        <v>254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20" x14ac:dyDescent="0.3">
      <c r="A230" s="1" t="str">
        <f t="shared" si="0"/>
        <v>LP_Atk_02</v>
      </c>
      <c r="B230" s="1" t="s">
        <v>254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0.315</v>
      </c>
      <c r="M230" s="1" t="s">
        <v>163</v>
      </c>
      <c r="O230" s="7">
        <f t="shared" ca="1" si="1"/>
        <v>19</v>
      </c>
      <c r="S230" s="7" t="str">
        <f t="shared" ca="1" si="2"/>
        <v/>
      </c>
    </row>
    <row r="231" spans="1:20" x14ac:dyDescent="0.3">
      <c r="A231" s="1" t="str">
        <f t="shared" ref="A231:A239" si="239">B231&amp;"_"&amp;TEXT(D231,"00")</f>
        <v>LP_Atk_03</v>
      </c>
      <c r="B231" s="1" t="s">
        <v>254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0.49500000000000005</v>
      </c>
      <c r="M231" s="1" t="s">
        <v>163</v>
      </c>
      <c r="N231" s="6"/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si="239"/>
        <v>LP_Atk_04</v>
      </c>
      <c r="B232" s="1" t="s">
        <v>254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0.69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239"/>
        <v>LP_Atk_05</v>
      </c>
      <c r="B233" s="1" t="s">
        <v>254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0.89999999999999991</v>
      </c>
      <c r="M233" s="1" t="s">
        <v>163</v>
      </c>
      <c r="O233" s="7">
        <f ca="1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20" x14ac:dyDescent="0.3">
      <c r="A234" s="1" t="str">
        <f t="shared" si="239"/>
        <v>LP_Atk_06</v>
      </c>
      <c r="B234" s="1" t="s">
        <v>254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1.125</v>
      </c>
      <c r="M234" s="1" t="s">
        <v>163</v>
      </c>
      <c r="O234" s="7">
        <f t="shared" ref="O234:O290" ca="1" si="240">IF(NOT(ISBLANK(N234)),N234,
IF(ISBLANK(M234),"",
VLOOKUP(M234,OFFSET(INDIRECT("$A:$B"),0,MATCH(M$1&amp;"_Verify",INDIRECT("$1:$1"),0)-1),2,0)
))</f>
        <v>19</v>
      </c>
      <c r="S234" s="7" t="str">
        <f t="shared" ca="1" si="2"/>
        <v/>
      </c>
    </row>
    <row r="235" spans="1:20" x14ac:dyDescent="0.3">
      <c r="A235" s="1" t="str">
        <f t="shared" si="239"/>
        <v>LP_Atk_07</v>
      </c>
      <c r="B235" s="1" t="s">
        <v>254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1.3650000000000002</v>
      </c>
      <c r="M235" s="1" t="s">
        <v>163</v>
      </c>
      <c r="O235" s="7">
        <f t="shared" ca="1" si="240"/>
        <v>19</v>
      </c>
      <c r="S235" s="7" t="str">
        <f t="shared" ca="1" si="2"/>
        <v/>
      </c>
    </row>
    <row r="236" spans="1:20" x14ac:dyDescent="0.3">
      <c r="A236" s="1" t="str">
        <f t="shared" si="239"/>
        <v>LP_Atk_08</v>
      </c>
      <c r="B236" s="1" t="s">
        <v>254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1.62</v>
      </c>
      <c r="M236" s="1" t="s">
        <v>163</v>
      </c>
      <c r="O236" s="7">
        <f t="shared" ca="1" si="240"/>
        <v>19</v>
      </c>
      <c r="S236" s="7" t="str">
        <f t="shared" ca="1" si="2"/>
        <v/>
      </c>
    </row>
    <row r="237" spans="1:20" x14ac:dyDescent="0.3">
      <c r="A237" s="1" t="str">
        <f t="shared" si="239"/>
        <v>LP_Atk_09</v>
      </c>
      <c r="B237" s="1" t="s">
        <v>254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1.89</v>
      </c>
      <c r="M237" s="1" t="s">
        <v>163</v>
      </c>
      <c r="O237" s="7">
        <f t="shared" ca="1" si="240"/>
        <v>19</v>
      </c>
      <c r="S237" s="7" t="str">
        <f t="shared" ca="1" si="2"/>
        <v/>
      </c>
    </row>
    <row r="238" spans="1:20" x14ac:dyDescent="0.3">
      <c r="A238" s="1" t="str">
        <f t="shared" si="239"/>
        <v>LP_AtkBetter_01</v>
      </c>
      <c r="B238" s="1" t="s">
        <v>255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0.25</v>
      </c>
      <c r="M238" s="1" t="s">
        <v>163</v>
      </c>
      <c r="O238" s="7">
        <f t="shared" ca="1" si="240"/>
        <v>19</v>
      </c>
      <c r="S238" s="7" t="str">
        <f t="shared" ca="1" si="2"/>
        <v/>
      </c>
    </row>
    <row r="239" spans="1:20" x14ac:dyDescent="0.3">
      <c r="A239" s="1" t="str">
        <f t="shared" si="239"/>
        <v>LP_AtkBetter_02</v>
      </c>
      <c r="B239" s="1" t="s">
        <v>255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0.52500000000000002</v>
      </c>
      <c r="M239" s="1" t="s">
        <v>163</v>
      </c>
      <c r="O239" s="7">
        <f t="shared" ca="1" si="240"/>
        <v>19</v>
      </c>
      <c r="S239" s="7" t="str">
        <f t="shared" ca="1" si="2"/>
        <v/>
      </c>
    </row>
    <row r="240" spans="1:20" x14ac:dyDescent="0.3">
      <c r="A240" s="1" t="str">
        <f t="shared" ref="A240:A262" si="241">B240&amp;"_"&amp;TEXT(D240,"00")</f>
        <v>LP_AtkBetter_03</v>
      </c>
      <c r="B240" s="1" t="s">
        <v>255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0.82500000000000007</v>
      </c>
      <c r="M240" s="1" t="s">
        <v>163</v>
      </c>
      <c r="O240" s="7">
        <f t="shared" ca="1" si="240"/>
        <v>19</v>
      </c>
      <c r="S240" s="7" t="str">
        <f t="shared" ca="1" si="2"/>
        <v/>
      </c>
    </row>
    <row r="241" spans="1:19" x14ac:dyDescent="0.3">
      <c r="A241" s="1" t="str">
        <f t="shared" si="241"/>
        <v>LP_AtkBetter_04</v>
      </c>
      <c r="B241" s="1" t="s">
        <v>255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1.1499999999999999</v>
      </c>
      <c r="M241" s="1" t="s">
        <v>163</v>
      </c>
      <c r="O241" s="7">
        <f t="shared" ca="1" si="240"/>
        <v>19</v>
      </c>
      <c r="S241" s="7" t="str">
        <f t="shared" ca="1" si="2"/>
        <v/>
      </c>
    </row>
    <row r="242" spans="1:19" x14ac:dyDescent="0.3">
      <c r="A242" s="1" t="str">
        <f t="shared" si="241"/>
        <v>LP_AtkBetter_05</v>
      </c>
      <c r="B242" s="1" t="s">
        <v>255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1.5</v>
      </c>
      <c r="M242" s="1" t="s">
        <v>163</v>
      </c>
      <c r="O242" s="7">
        <f t="shared" ca="1" si="240"/>
        <v>19</v>
      </c>
      <c r="S242" s="7" t="str">
        <f t="shared" ca="1" si="2"/>
        <v/>
      </c>
    </row>
    <row r="243" spans="1:19" x14ac:dyDescent="0.3">
      <c r="A243" s="1" t="str">
        <f t="shared" si="241"/>
        <v>LP_AtkBetter_06</v>
      </c>
      <c r="B243" s="1" t="s">
        <v>255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1.875</v>
      </c>
      <c r="M243" s="1" t="s">
        <v>163</v>
      </c>
      <c r="O243" s="7">
        <f t="shared" ca="1" si="240"/>
        <v>19</v>
      </c>
      <c r="S243" s="7" t="str">
        <f t="shared" ca="1" si="2"/>
        <v/>
      </c>
    </row>
    <row r="244" spans="1:19" x14ac:dyDescent="0.3">
      <c r="A244" s="1" t="str">
        <f t="shared" si="241"/>
        <v>LP_AtkBetter_07</v>
      </c>
      <c r="B244" s="1" t="s">
        <v>255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2.2749999999999999</v>
      </c>
      <c r="M244" s="1" t="s">
        <v>163</v>
      </c>
      <c r="O244" s="7">
        <f t="shared" ca="1" si="240"/>
        <v>19</v>
      </c>
      <c r="S244" s="7" t="str">
        <f t="shared" ca="1" si="2"/>
        <v/>
      </c>
    </row>
    <row r="245" spans="1:19" x14ac:dyDescent="0.3">
      <c r="A245" s="1" t="str">
        <f t="shared" si="241"/>
        <v>LP_AtkBetter_08</v>
      </c>
      <c r="B245" s="1" t="s">
        <v>255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2.7</v>
      </c>
      <c r="M245" s="1" t="s">
        <v>163</v>
      </c>
      <c r="O245" s="7">
        <f t="shared" ca="1" si="240"/>
        <v>19</v>
      </c>
      <c r="S245" s="7" t="str">
        <f t="shared" ca="1" si="2"/>
        <v/>
      </c>
    </row>
    <row r="246" spans="1:19" x14ac:dyDescent="0.3">
      <c r="A246" s="1" t="str">
        <f t="shared" si="241"/>
        <v>LP_AtkBetter_09</v>
      </c>
      <c r="B246" s="1" t="s">
        <v>255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ca="1" si="240"/>
        <v>19</v>
      </c>
      <c r="S246" s="7" t="str">
        <f t="shared" ca="1" si="2"/>
        <v/>
      </c>
    </row>
    <row r="247" spans="1:19" x14ac:dyDescent="0.3">
      <c r="A247" s="1" t="str">
        <f t="shared" ref="A247" si="242">B247&amp;"_"&amp;TEXT(D247,"00")</f>
        <v>LP_AtkBetter_10</v>
      </c>
      <c r="B247" s="1" t="s">
        <v>243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3.15</v>
      </c>
      <c r="M247" s="1" t="s">
        <v>163</v>
      </c>
      <c r="O247" s="7">
        <f t="shared" ref="O247" ca="1" si="243">IF(NOT(ISBLANK(N247)),N247,
IF(ISBLANK(M247),"",
VLOOKUP(M247,OFFSET(INDIRECT("$A:$B"),0,MATCH(M$1&amp;"_Verify",INDIRECT("$1:$1"),0)-1),2,0)
))</f>
        <v>19</v>
      </c>
      <c r="S247" s="7" t="str">
        <f t="shared" ref="S247" ca="1" si="244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1"/>
        <v>LP_AtkBest_01</v>
      </c>
      <c r="B248" s="1" t="s">
        <v>256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0.45</v>
      </c>
      <c r="M248" s="1" t="s">
        <v>163</v>
      </c>
      <c r="O248" s="7">
        <f t="shared" ca="1" si="240"/>
        <v>19</v>
      </c>
      <c r="S248" s="7" t="str">
        <f t="shared" ca="1" si="2"/>
        <v/>
      </c>
    </row>
    <row r="249" spans="1:19" x14ac:dyDescent="0.3">
      <c r="A249" s="1" t="str">
        <f t="shared" ref="A249:A250" si="245">B249&amp;"_"&amp;TEXT(D249,"00")</f>
        <v>LP_AtkBest_02</v>
      </c>
      <c r="B249" s="1" t="s">
        <v>256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0.94500000000000006</v>
      </c>
      <c r="M249" s="1" t="s">
        <v>163</v>
      </c>
      <c r="O249" s="7">
        <f t="shared" ref="O249:O250" ca="1" si="246">IF(NOT(ISBLANK(N249)),N249,
IF(ISBLANK(M249),"",
VLOOKUP(M249,OFFSET(INDIRECT("$A:$B"),0,MATCH(M$1&amp;"_Verify",INDIRECT("$1:$1"),0)-1),2,0)
))</f>
        <v>19</v>
      </c>
      <c r="S249" s="7" t="str">
        <f t="shared" ca="1" si="2"/>
        <v/>
      </c>
    </row>
    <row r="250" spans="1:19" x14ac:dyDescent="0.3">
      <c r="A250" s="1" t="str">
        <f t="shared" si="245"/>
        <v>LP_AtkBest_03</v>
      </c>
      <c r="B250" s="1" t="s">
        <v>256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ca="1" si="246"/>
        <v>19</v>
      </c>
      <c r="S250" s="7" t="str">
        <f t="shared" ca="1" si="2"/>
        <v/>
      </c>
    </row>
    <row r="251" spans="1:19" x14ac:dyDescent="0.3">
      <c r="A251" s="1" t="str">
        <f t="shared" ref="A251" si="247">B251&amp;"_"&amp;TEXT(D251,"00")</f>
        <v>LP_AtkBest_04</v>
      </c>
      <c r="B251" s="1" t="s">
        <v>244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1.4850000000000003</v>
      </c>
      <c r="M251" s="1" t="s">
        <v>163</v>
      </c>
      <c r="O251" s="7">
        <f t="shared" ref="O251" ca="1" si="248">IF(NOT(ISBLANK(N251)),N251,
IF(ISBLANK(M251),"",
VLOOKUP(M251,OFFSET(INDIRECT("$A:$B"),0,MATCH(M$1&amp;"_Verify",INDIRECT("$1:$1"),0)-1),2,0)
))</f>
        <v>19</v>
      </c>
      <c r="S251" s="7" t="str">
        <f t="shared" ref="S251" ca="1" si="24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1"/>
        <v>LP_AtkSpeed_01</v>
      </c>
      <c r="B252" s="1" t="s">
        <v>257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74" si="250">J229*4.75/6</f>
        <v>0.11875000000000001</v>
      </c>
      <c r="M252" s="1" t="s">
        <v>148</v>
      </c>
      <c r="O252" s="7">
        <f t="shared" ca="1" si="240"/>
        <v>3</v>
      </c>
      <c r="S252" s="7" t="str">
        <f t="shared" ca="1" si="2"/>
        <v/>
      </c>
    </row>
    <row r="253" spans="1:19" x14ac:dyDescent="0.3">
      <c r="A253" s="1" t="str">
        <f t="shared" si="241"/>
        <v>LP_AtkSpeed_02</v>
      </c>
      <c r="B253" s="1" t="s">
        <v>257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0"/>
        <v>0.24937500000000001</v>
      </c>
      <c r="M253" s="1" t="s">
        <v>148</v>
      </c>
      <c r="O253" s="7">
        <f t="shared" ca="1" si="240"/>
        <v>3</v>
      </c>
      <c r="S253" s="7" t="str">
        <f t="shared" ca="1" si="2"/>
        <v/>
      </c>
    </row>
    <row r="254" spans="1:19" x14ac:dyDescent="0.3">
      <c r="A254" s="1" t="str">
        <f t="shared" si="241"/>
        <v>LP_AtkSpeed_03</v>
      </c>
      <c r="B254" s="1" t="s">
        <v>257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0"/>
        <v>0.39187500000000003</v>
      </c>
      <c r="M254" s="1" t="s">
        <v>148</v>
      </c>
      <c r="O254" s="7">
        <f t="shared" ca="1" si="240"/>
        <v>3</v>
      </c>
      <c r="S254" s="7" t="str">
        <f t="shared" ca="1" si="2"/>
        <v/>
      </c>
    </row>
    <row r="255" spans="1:19" x14ac:dyDescent="0.3">
      <c r="A255" s="1" t="str">
        <f t="shared" si="241"/>
        <v>LP_AtkSpeed_04</v>
      </c>
      <c r="B255" s="1" t="s">
        <v>257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0"/>
        <v>0.54625000000000001</v>
      </c>
      <c r="M255" s="1" t="s">
        <v>148</v>
      </c>
      <c r="O255" s="7">
        <f t="shared" ca="1" si="240"/>
        <v>3</v>
      </c>
      <c r="S255" s="7" t="str">
        <f t="shared" ca="1" si="2"/>
        <v/>
      </c>
    </row>
    <row r="256" spans="1:19" x14ac:dyDescent="0.3">
      <c r="A256" s="1" t="str">
        <f t="shared" si="241"/>
        <v>LP_AtkSpeed_05</v>
      </c>
      <c r="B256" s="1" t="s">
        <v>257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0"/>
        <v>0.71249999999999991</v>
      </c>
      <c r="M256" s="1" t="s">
        <v>148</v>
      </c>
      <c r="O256" s="7">
        <f t="shared" ca="1" si="240"/>
        <v>3</v>
      </c>
      <c r="S256" s="7" t="str">
        <f t="shared" ca="1" si="2"/>
        <v/>
      </c>
    </row>
    <row r="257" spans="1:19" x14ac:dyDescent="0.3">
      <c r="A257" s="1" t="str">
        <f t="shared" si="241"/>
        <v>LP_AtkSpeed_06</v>
      </c>
      <c r="B257" s="1" t="s">
        <v>257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0"/>
        <v>0.890625</v>
      </c>
      <c r="M257" s="1" t="s">
        <v>148</v>
      </c>
      <c r="O257" s="7">
        <f t="shared" ca="1" si="240"/>
        <v>3</v>
      </c>
      <c r="S257" s="7" t="str">
        <f t="shared" ca="1" si="2"/>
        <v/>
      </c>
    </row>
    <row r="258" spans="1:19" x14ac:dyDescent="0.3">
      <c r="A258" s="1" t="str">
        <f t="shared" si="241"/>
        <v>LP_AtkSpeed_07</v>
      </c>
      <c r="B258" s="1" t="s">
        <v>257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0"/>
        <v>1.0806250000000002</v>
      </c>
      <c r="M258" s="1" t="s">
        <v>148</v>
      </c>
      <c r="O258" s="7">
        <f t="shared" ca="1" si="240"/>
        <v>3</v>
      </c>
      <c r="S258" s="7" t="str">
        <f t="shared" ca="1" si="2"/>
        <v/>
      </c>
    </row>
    <row r="259" spans="1:19" x14ac:dyDescent="0.3">
      <c r="A259" s="1" t="str">
        <f t="shared" si="241"/>
        <v>LP_AtkSpeed_08</v>
      </c>
      <c r="B259" s="1" t="s">
        <v>257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0"/>
        <v>1.2825</v>
      </c>
      <c r="M259" s="1" t="s">
        <v>148</v>
      </c>
      <c r="O259" s="7">
        <f t="shared" ca="1" si="240"/>
        <v>3</v>
      </c>
      <c r="S259" s="7" t="str">
        <f t="shared" ca="1" si="2"/>
        <v/>
      </c>
    </row>
    <row r="260" spans="1:19" x14ac:dyDescent="0.3">
      <c r="A260" s="1" t="str">
        <f t="shared" si="241"/>
        <v>LP_AtkSpeed_09</v>
      </c>
      <c r="B260" s="1" t="s">
        <v>257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0"/>
        <v>1.4962499999999999</v>
      </c>
      <c r="M260" s="1" t="s">
        <v>148</v>
      </c>
      <c r="O260" s="7">
        <f t="shared" ca="1" si="240"/>
        <v>3</v>
      </c>
      <c r="S260" s="7" t="str">
        <f t="shared" ca="1" si="2"/>
        <v/>
      </c>
    </row>
    <row r="261" spans="1:19" x14ac:dyDescent="0.3">
      <c r="A261" s="1" t="str">
        <f t="shared" si="241"/>
        <v>LP_AtkSpeedBetter_01</v>
      </c>
      <c r="B261" s="1" t="s">
        <v>258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0"/>
        <v>0.19791666666666666</v>
      </c>
      <c r="M261" s="1" t="s">
        <v>148</v>
      </c>
      <c r="O261" s="7">
        <f t="shared" ca="1" si="240"/>
        <v>3</v>
      </c>
      <c r="S261" s="7" t="str">
        <f t="shared" ca="1" si="2"/>
        <v/>
      </c>
    </row>
    <row r="262" spans="1:19" x14ac:dyDescent="0.3">
      <c r="A262" s="1" t="str">
        <f t="shared" si="241"/>
        <v>LP_AtkSpeedBetter_02</v>
      </c>
      <c r="B262" s="1" t="s">
        <v>258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0"/>
        <v>0.41562499999999997</v>
      </c>
      <c r="M262" s="1" t="s">
        <v>148</v>
      </c>
      <c r="O262" s="7">
        <f t="shared" ca="1" si="240"/>
        <v>3</v>
      </c>
      <c r="S262" s="7" t="str">
        <f t="shared" ca="1" si="2"/>
        <v/>
      </c>
    </row>
    <row r="263" spans="1:19" x14ac:dyDescent="0.3">
      <c r="A263" s="1" t="str">
        <f t="shared" ref="A263:A285" si="251">B263&amp;"_"&amp;TEXT(D263,"00")</f>
        <v>LP_AtkSpeedBetter_03</v>
      </c>
      <c r="B263" s="1" t="s">
        <v>258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0"/>
        <v>0.65312500000000007</v>
      </c>
      <c r="M263" s="1" t="s">
        <v>148</v>
      </c>
      <c r="O263" s="7">
        <f t="shared" ca="1" si="24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LP_AtkSpeedBetter_04</v>
      </c>
      <c r="B264" s="1" t="s">
        <v>258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0"/>
        <v>0.91041666666666654</v>
      </c>
      <c r="M264" s="1" t="s">
        <v>148</v>
      </c>
      <c r="O264" s="7">
        <f t="shared" ca="1" si="24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LP_AtkSpeedBetter_05</v>
      </c>
      <c r="B265" s="1" t="s">
        <v>258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0"/>
        <v>1.1875</v>
      </c>
      <c r="M265" s="1" t="s">
        <v>148</v>
      </c>
      <c r="O265" s="7">
        <f t="shared" ca="1" si="24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LP_AtkSpeedBetter_06</v>
      </c>
      <c r="B266" s="1" t="s">
        <v>258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0"/>
        <v>1.484375</v>
      </c>
      <c r="M266" s="1" t="s">
        <v>148</v>
      </c>
      <c r="O266" s="7">
        <f t="shared" ca="1" si="24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LP_AtkSpeedBetter_07</v>
      </c>
      <c r="B267" s="1" t="s">
        <v>258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0"/>
        <v>1.8010416666666667</v>
      </c>
      <c r="M267" s="1" t="s">
        <v>148</v>
      </c>
      <c r="O267" s="7">
        <f t="shared" ca="1" si="24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LP_AtkSpeedBetter_08</v>
      </c>
      <c r="B268" s="1" t="s">
        <v>258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0"/>
        <v>2.1375000000000002</v>
      </c>
      <c r="M268" s="1" t="s">
        <v>148</v>
      </c>
      <c r="O268" s="7">
        <f t="shared" ca="1" si="24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LP_AtkSpeedBetter_09</v>
      </c>
      <c r="B269" s="1" t="s">
        <v>258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0"/>
        <v>2.4937499999999999</v>
      </c>
      <c r="M269" s="1" t="s">
        <v>148</v>
      </c>
      <c r="O269" s="7">
        <f t="shared" ca="1" si="240"/>
        <v>3</v>
      </c>
      <c r="S269" s="7" t="str">
        <f t="shared" ca="1" si="2"/>
        <v/>
      </c>
    </row>
    <row r="270" spans="1:19" x14ac:dyDescent="0.3">
      <c r="A270" s="1" t="str">
        <f t="shared" ref="A270" si="252">B270&amp;"_"&amp;TEXT(D270,"00")</f>
        <v>LP_AtkSpeedBetter_10</v>
      </c>
      <c r="B270" s="1" t="s">
        <v>246</v>
      </c>
      <c r="C270" s="1" t="str">
        <f>IF(ISERROR(VLOOKUP(B270,AffectorValueTable!$A:$A,1,0)),"어펙터밸류없음","")</f>
        <v/>
      </c>
      <c r="D270" s="1">
        <v>10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0"/>
        <v>2.4937499999999999</v>
      </c>
      <c r="M270" s="1" t="s">
        <v>148</v>
      </c>
      <c r="O270" s="7">
        <f t="shared" ref="O270" ca="1" si="253">IF(NOT(ISBLANK(N270)),N270,
IF(ISBLANK(M270),"",
VLOOKUP(M270,OFFSET(INDIRECT("$A:$B"),0,MATCH(M$1&amp;"_Verify",INDIRECT("$1:$1"),0)-1),2,0)
))</f>
        <v>3</v>
      </c>
      <c r="S270" s="7" t="str">
        <f t="shared" ref="S270" ca="1" si="254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1"/>
        <v>LP_AtkSpeedBest_01</v>
      </c>
      <c r="B271" s="1" t="s">
        <v>259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0"/>
        <v>0.35625000000000001</v>
      </c>
      <c r="M271" s="1" t="s">
        <v>148</v>
      </c>
      <c r="O271" s="7">
        <f t="shared" ca="1" si="240"/>
        <v>3</v>
      </c>
      <c r="S271" s="7" t="str">
        <f t="shared" ca="1" si="2"/>
        <v/>
      </c>
    </row>
    <row r="272" spans="1:19" x14ac:dyDescent="0.3">
      <c r="A272" s="1" t="str">
        <f t="shared" ref="A272:A273" si="255">B272&amp;"_"&amp;TEXT(D272,"00")</f>
        <v>LP_AtkSpeedBest_02</v>
      </c>
      <c r="B272" s="1" t="s">
        <v>259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0"/>
        <v>0.74812500000000004</v>
      </c>
      <c r="M272" s="1" t="s">
        <v>148</v>
      </c>
      <c r="O272" s="7">
        <f t="shared" ref="O272:O273" ca="1" si="256">IF(NOT(ISBLANK(N272)),N272,
IF(ISBLANK(M272),"",
VLOOKUP(M272,OFFSET(INDIRECT("$A:$B"),0,MATCH(M$1&amp;"_Verify",INDIRECT("$1:$1"),0)-1),2,0)
))</f>
        <v>3</v>
      </c>
      <c r="S272" s="7" t="str">
        <f t="shared" ca="1" si="2"/>
        <v/>
      </c>
    </row>
    <row r="273" spans="1:19" x14ac:dyDescent="0.3">
      <c r="A273" s="1" t="str">
        <f t="shared" si="255"/>
        <v>LP_AtkSpeedBest_03</v>
      </c>
      <c r="B273" s="1" t="s">
        <v>259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0"/>
        <v>1.1756250000000004</v>
      </c>
      <c r="M273" s="1" t="s">
        <v>148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ref="A274" si="257">B274&amp;"_"&amp;TEXT(D274,"00")</f>
        <v>LP_AtkSpeedBest_04</v>
      </c>
      <c r="B274" s="1" t="s">
        <v>247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0"/>
        <v>1.1756250000000004</v>
      </c>
      <c r="M274" s="1" t="s">
        <v>148</v>
      </c>
      <c r="O274" s="7">
        <f t="shared" ref="O274" ca="1" si="258">IF(NOT(ISBLANK(N274)),N274,
IF(ISBLANK(M274),"",
VLOOKUP(M274,OFFSET(INDIRECT("$A:$B"),0,MATCH(M$1&amp;"_Verify",INDIRECT("$1:$1"),0)-1),2,0)
))</f>
        <v>3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1"/>
        <v>LP_Crit_01</v>
      </c>
      <c r="B275" s="1" t="s">
        <v>260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88" si="260">J229*4.5/6</f>
        <v>0.11249999999999999</v>
      </c>
      <c r="M275" s="1" t="s">
        <v>534</v>
      </c>
      <c r="O275" s="7">
        <f t="shared" ca="1" si="240"/>
        <v>20</v>
      </c>
      <c r="S275" s="7" t="str">
        <f t="shared" ca="1" si="2"/>
        <v/>
      </c>
    </row>
    <row r="276" spans="1:19" x14ac:dyDescent="0.3">
      <c r="A276" s="1" t="str">
        <f t="shared" si="251"/>
        <v>LP_Crit_02</v>
      </c>
      <c r="B276" s="1" t="s">
        <v>260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0.23624999999999999</v>
      </c>
      <c r="M276" s="1" t="s">
        <v>534</v>
      </c>
      <c r="O276" s="7">
        <f t="shared" ca="1" si="240"/>
        <v>20</v>
      </c>
      <c r="S276" s="7" t="str">
        <f t="shared" ca="1" si="2"/>
        <v/>
      </c>
    </row>
    <row r="277" spans="1:19" x14ac:dyDescent="0.3">
      <c r="A277" s="1" t="str">
        <f t="shared" si="251"/>
        <v>LP_Crit_03</v>
      </c>
      <c r="B277" s="1" t="s">
        <v>260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0.37125000000000002</v>
      </c>
      <c r="M277" s="1" t="s">
        <v>534</v>
      </c>
      <c r="O277" s="7">
        <f t="shared" ca="1" si="240"/>
        <v>20</v>
      </c>
      <c r="S277" s="7" t="str">
        <f t="shared" ca="1" si="2"/>
        <v/>
      </c>
    </row>
    <row r="278" spans="1:19" x14ac:dyDescent="0.3">
      <c r="A278" s="1" t="str">
        <f t="shared" si="251"/>
        <v>LP_Crit_04</v>
      </c>
      <c r="B278" s="1" t="s">
        <v>260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0.51749999999999996</v>
      </c>
      <c r="M278" s="1" t="s">
        <v>534</v>
      </c>
      <c r="O278" s="7">
        <f t="shared" ca="1" si="240"/>
        <v>20</v>
      </c>
      <c r="S278" s="7" t="str">
        <f t="shared" ca="1" si="2"/>
        <v/>
      </c>
    </row>
    <row r="279" spans="1:19" x14ac:dyDescent="0.3">
      <c r="A279" s="1" t="str">
        <f t="shared" si="251"/>
        <v>LP_Crit_05</v>
      </c>
      <c r="B279" s="1" t="s">
        <v>260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0.67499999999999993</v>
      </c>
      <c r="M279" s="1" t="s">
        <v>534</v>
      </c>
      <c r="O279" s="7">
        <f t="shared" ca="1" si="240"/>
        <v>20</v>
      </c>
      <c r="S279" s="7" t="str">
        <f t="shared" ca="1" si="2"/>
        <v/>
      </c>
    </row>
    <row r="280" spans="1:19" x14ac:dyDescent="0.3">
      <c r="A280" s="1" t="str">
        <f t="shared" ref="A280:A283" si="261">B280&amp;"_"&amp;TEXT(D280,"00")</f>
        <v>LP_Crit_06</v>
      </c>
      <c r="B280" s="1" t="s">
        <v>260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0.84375</v>
      </c>
      <c r="M280" s="1" t="s">
        <v>534</v>
      </c>
      <c r="O280" s="7">
        <f t="shared" ref="O280:O283" ca="1" si="262">IF(NOT(ISBLANK(N280)),N280,
IF(ISBLANK(M280),"",
VLOOKUP(M280,OFFSET(INDIRECT("$A:$B"),0,MATCH(M$1&amp;"_Verify",INDIRECT("$1:$1"),0)-1),2,0)
))</f>
        <v>20</v>
      </c>
      <c r="S280" s="7" t="str">
        <f t="shared" ca="1" si="2"/>
        <v/>
      </c>
    </row>
    <row r="281" spans="1:19" x14ac:dyDescent="0.3">
      <c r="A281" s="1" t="str">
        <f t="shared" si="261"/>
        <v>LP_Crit_07</v>
      </c>
      <c r="B281" s="1" t="s">
        <v>260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1.0237500000000002</v>
      </c>
      <c r="M281" s="1" t="s">
        <v>534</v>
      </c>
      <c r="O281" s="7">
        <f t="shared" ca="1" si="262"/>
        <v>20</v>
      </c>
      <c r="S281" s="7" t="str">
        <f t="shared" ca="1" si="2"/>
        <v/>
      </c>
    </row>
    <row r="282" spans="1:19" x14ac:dyDescent="0.3">
      <c r="A282" s="1" t="str">
        <f t="shared" si="261"/>
        <v>LP_Crit_08</v>
      </c>
      <c r="B282" s="1" t="s">
        <v>260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1.2150000000000001</v>
      </c>
      <c r="M282" s="1" t="s">
        <v>534</v>
      </c>
      <c r="O282" s="7">
        <f t="shared" ca="1" si="262"/>
        <v>20</v>
      </c>
      <c r="S282" s="7" t="str">
        <f t="shared" ca="1" si="2"/>
        <v/>
      </c>
    </row>
    <row r="283" spans="1:19" x14ac:dyDescent="0.3">
      <c r="A283" s="1" t="str">
        <f t="shared" si="261"/>
        <v>LP_Crit_09</v>
      </c>
      <c r="B283" s="1" t="s">
        <v>260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0"/>
        <v>1.4174999999999998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si="251"/>
        <v>LP_CritBetter_01</v>
      </c>
      <c r="B284" s="1" t="s">
        <v>261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0"/>
        <v>0.1875</v>
      </c>
      <c r="M284" s="1" t="s">
        <v>534</v>
      </c>
      <c r="O284" s="7">
        <f t="shared" ca="1" si="240"/>
        <v>20</v>
      </c>
      <c r="S284" s="7" t="str">
        <f t="shared" ca="1" si="2"/>
        <v/>
      </c>
    </row>
    <row r="285" spans="1:19" x14ac:dyDescent="0.3">
      <c r="A285" s="1" t="str">
        <f t="shared" si="251"/>
        <v>LP_CritBetter_02</v>
      </c>
      <c r="B285" s="1" t="s">
        <v>261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0"/>
        <v>0.39375000000000004</v>
      </c>
      <c r="M285" s="1" t="s">
        <v>534</v>
      </c>
      <c r="O285" s="7">
        <f t="shared" ca="1" si="240"/>
        <v>20</v>
      </c>
      <c r="S285" s="7" t="str">
        <f t="shared" ca="1" si="2"/>
        <v/>
      </c>
    </row>
    <row r="286" spans="1:19" x14ac:dyDescent="0.3">
      <c r="A286" s="1" t="str">
        <f t="shared" ref="A286:A290" si="263">B286&amp;"_"&amp;TEXT(D286,"00")</f>
        <v>LP_CritBetter_03</v>
      </c>
      <c r="B286" s="1" t="s">
        <v>261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0"/>
        <v>0.61875000000000002</v>
      </c>
      <c r="M286" s="1" t="s">
        <v>534</v>
      </c>
      <c r="O286" s="7">
        <f t="shared" ca="1" si="240"/>
        <v>20</v>
      </c>
      <c r="S286" s="7" t="str">
        <f t="shared" ca="1" si="2"/>
        <v/>
      </c>
    </row>
    <row r="287" spans="1:19" x14ac:dyDescent="0.3">
      <c r="A287" s="1" t="str">
        <f t="shared" ref="A287:A288" si="264">B287&amp;"_"&amp;TEXT(D287,"00")</f>
        <v>LP_CritBetter_04</v>
      </c>
      <c r="B287" s="1" t="s">
        <v>261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0"/>
        <v>0.86249999999999993</v>
      </c>
      <c r="M287" s="1" t="s">
        <v>534</v>
      </c>
      <c r="O287" s="7">
        <f t="shared" ref="O287:O288" ca="1" si="265">IF(NOT(ISBLANK(N287)),N287,
IF(ISBLANK(M287),"",
VLOOKUP(M287,OFFSET(INDIRECT("$A:$B"),0,MATCH(M$1&amp;"_Verify",INDIRECT("$1:$1"),0)-1),2,0)
))</f>
        <v>20</v>
      </c>
      <c r="S287" s="7" t="str">
        <f t="shared" ca="1" si="2"/>
        <v/>
      </c>
    </row>
    <row r="288" spans="1:19" x14ac:dyDescent="0.3">
      <c r="A288" s="1" t="str">
        <f t="shared" si="264"/>
        <v>LP_CritBetter_05</v>
      </c>
      <c r="B288" s="1" t="s">
        <v>261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0"/>
        <v>1.125</v>
      </c>
      <c r="M288" s="1" t="s">
        <v>534</v>
      </c>
      <c r="O288" s="7">
        <f t="shared" ca="1" si="265"/>
        <v>20</v>
      </c>
      <c r="S288" s="7" t="str">
        <f t="shared" ca="1" si="2"/>
        <v/>
      </c>
    </row>
    <row r="289" spans="1:19" x14ac:dyDescent="0.3">
      <c r="A289" s="1" t="str">
        <f t="shared" ref="A289" si="266">B289&amp;"_"&amp;TEXT(D289,"00")</f>
        <v>LP_CritBetter_06</v>
      </c>
      <c r="B289" s="1" t="s">
        <v>249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J288</f>
        <v>1.125</v>
      </c>
      <c r="M289" s="1" t="s">
        <v>832</v>
      </c>
      <c r="O289" s="7">
        <f t="shared" ref="O289" ca="1" si="267">IF(NOT(ISBLANK(N289)),N289,
IF(ISBLANK(M289),"",
VLOOKUP(M289,OFFSET(INDIRECT("$A:$B"),0,MATCH(M$1&amp;"_Verify",INDIRECT("$1:$1"),0)-1),2,0)
))</f>
        <v>20</v>
      </c>
      <c r="S289" s="7" t="str">
        <f t="shared" ref="S289" ca="1" si="268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263"/>
        <v>LP_CritBest_01</v>
      </c>
      <c r="B290" s="1" t="s">
        <v>262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0.33749999999999997</v>
      </c>
      <c r="M290" s="1" t="s">
        <v>534</v>
      </c>
      <c r="O290" s="7">
        <f t="shared" ca="1" si="240"/>
        <v>20</v>
      </c>
      <c r="S290" s="7" t="str">
        <f t="shared" ca="1" si="2"/>
        <v/>
      </c>
    </row>
    <row r="291" spans="1:19" x14ac:dyDescent="0.3">
      <c r="A291" s="1" t="str">
        <f t="shared" ref="A291:A292" si="269">B291&amp;"_"&amp;TEXT(D291,"00")</f>
        <v>LP_CritBest_02</v>
      </c>
      <c r="B291" s="1" t="s">
        <v>262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0.7087500000000001</v>
      </c>
      <c r="M291" s="1" t="s">
        <v>534</v>
      </c>
      <c r="O291" s="7">
        <f t="shared" ref="O291:O292" ca="1" si="270">IF(NOT(ISBLANK(N291)),N291,
IF(ISBLANK(M291),"",
VLOOKUP(M291,OFFSET(INDIRECT("$A:$B"),0,MATCH(M$1&amp;"_Verify",INDIRECT("$1:$1"),0)-1),2,0)
))</f>
        <v>20</v>
      </c>
      <c r="S291" s="7" t="str">
        <f t="shared" ref="S291:S362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9"/>
        <v>LP_CritBest_03</v>
      </c>
      <c r="B292" s="1" t="s">
        <v>262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1.1137500000000002</v>
      </c>
      <c r="M292" s="1" t="s">
        <v>534</v>
      </c>
      <c r="O292" s="7">
        <f t="shared" ca="1" si="270"/>
        <v>20</v>
      </c>
      <c r="S292" s="7" t="str">
        <f t="shared" ca="1" si="271"/>
        <v/>
      </c>
    </row>
    <row r="293" spans="1:19" x14ac:dyDescent="0.3">
      <c r="A293" s="1" t="str">
        <f t="shared" ref="A293" si="272">B293&amp;"_"&amp;TEXT(D293,"00")</f>
        <v>LP_CritBest_04</v>
      </c>
      <c r="B293" s="1" t="s">
        <v>250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J292</f>
        <v>1.1137500000000002</v>
      </c>
      <c r="M293" s="1" t="s">
        <v>832</v>
      </c>
      <c r="O293" s="7">
        <f t="shared" ref="O293" ca="1" si="273">IF(NOT(ISBLANK(N293)),N293,
IF(ISBLANK(M293),"",
VLOOKUP(M293,OFFSET(INDIRECT("$A:$B"),0,MATCH(M$1&amp;"_Verify",INDIRECT("$1:$1"),0)-1),2,0)
))</f>
        <v>20</v>
      </c>
      <c r="S293" s="7" t="str">
        <f t="shared" ref="S293" ca="1" si="27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313" si="275">B294&amp;"_"&amp;TEXT(D294,"00")</f>
        <v>LP_MaxHp_01</v>
      </c>
      <c r="B294" s="1" t="s">
        <v>263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ref="J294:J315" si="276">J229*2.5/6</f>
        <v>6.25E-2</v>
      </c>
      <c r="M294" s="1" t="s">
        <v>162</v>
      </c>
      <c r="O294" s="7">
        <f t="shared" ref="O294:O437" ca="1" si="277">IF(NOT(ISBLANK(N294)),N294,
IF(ISBLANK(M294),"",
VLOOKUP(M294,OFFSET(INDIRECT("$A:$B"),0,MATCH(M$1&amp;"_Verify",INDIRECT("$1:$1"),0)-1),2,0)
))</f>
        <v>18</v>
      </c>
      <c r="S294" s="7" t="str">
        <f t="shared" ca="1" si="271"/>
        <v/>
      </c>
    </row>
    <row r="295" spans="1:19" x14ac:dyDescent="0.3">
      <c r="A295" s="1" t="str">
        <f t="shared" si="275"/>
        <v>LP_MaxHp_02</v>
      </c>
      <c r="B295" s="1" t="s">
        <v>263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0.13125000000000001</v>
      </c>
      <c r="M295" s="1" t="s">
        <v>162</v>
      </c>
      <c r="O295" s="7">
        <f t="shared" ca="1" si="277"/>
        <v>18</v>
      </c>
      <c r="S295" s="7" t="str">
        <f t="shared" ca="1" si="271"/>
        <v/>
      </c>
    </row>
    <row r="296" spans="1:19" x14ac:dyDescent="0.3">
      <c r="A296" s="1" t="str">
        <f t="shared" si="275"/>
        <v>LP_MaxHp_03</v>
      </c>
      <c r="B296" s="1" t="s">
        <v>263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0.20625000000000002</v>
      </c>
      <c r="M296" s="1" t="s">
        <v>162</v>
      </c>
      <c r="O296" s="7">
        <f t="shared" ca="1" si="277"/>
        <v>18</v>
      </c>
      <c r="S296" s="7" t="str">
        <f t="shared" ca="1" si="271"/>
        <v/>
      </c>
    </row>
    <row r="297" spans="1:19" x14ac:dyDescent="0.3">
      <c r="A297" s="1" t="str">
        <f t="shared" si="275"/>
        <v>LP_MaxHp_04</v>
      </c>
      <c r="B297" s="1" t="s">
        <v>263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0.28749999999999998</v>
      </c>
      <c r="M297" s="1" t="s">
        <v>162</v>
      </c>
      <c r="O297" s="7">
        <f t="shared" ca="1" si="277"/>
        <v>18</v>
      </c>
      <c r="S297" s="7" t="str">
        <f t="shared" ca="1" si="271"/>
        <v/>
      </c>
    </row>
    <row r="298" spans="1:19" x14ac:dyDescent="0.3">
      <c r="A298" s="1" t="str">
        <f t="shared" si="275"/>
        <v>LP_MaxHp_05</v>
      </c>
      <c r="B298" s="1" t="s">
        <v>263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0.375</v>
      </c>
      <c r="M298" s="1" t="s">
        <v>162</v>
      </c>
      <c r="O298" s="7">
        <f t="shared" ca="1" si="277"/>
        <v>18</v>
      </c>
      <c r="S298" s="7" t="str">
        <f t="shared" ca="1" si="271"/>
        <v/>
      </c>
    </row>
    <row r="299" spans="1:19" x14ac:dyDescent="0.3">
      <c r="A299" s="1" t="str">
        <f t="shared" si="275"/>
        <v>LP_MaxHp_06</v>
      </c>
      <c r="B299" s="1" t="s">
        <v>263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0.46875</v>
      </c>
      <c r="M299" s="1" t="s">
        <v>162</v>
      </c>
      <c r="O299" s="7">
        <f t="shared" ca="1" si="277"/>
        <v>18</v>
      </c>
      <c r="S299" s="7" t="str">
        <f t="shared" ca="1" si="271"/>
        <v/>
      </c>
    </row>
    <row r="300" spans="1:19" x14ac:dyDescent="0.3">
      <c r="A300" s="1" t="str">
        <f t="shared" si="275"/>
        <v>LP_MaxHp_07</v>
      </c>
      <c r="B300" s="1" t="s">
        <v>263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0.56875000000000009</v>
      </c>
      <c r="M300" s="1" t="s">
        <v>162</v>
      </c>
      <c r="O300" s="7">
        <f t="shared" ca="1" si="277"/>
        <v>18</v>
      </c>
      <c r="S300" s="7" t="str">
        <f t="shared" ca="1" si="271"/>
        <v/>
      </c>
    </row>
    <row r="301" spans="1:19" x14ac:dyDescent="0.3">
      <c r="A301" s="1" t="str">
        <f t="shared" si="275"/>
        <v>LP_MaxHp_08</v>
      </c>
      <c r="B301" s="1" t="s">
        <v>263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0.67500000000000016</v>
      </c>
      <c r="M301" s="1" t="s">
        <v>162</v>
      </c>
      <c r="O301" s="7">
        <f t="shared" ca="1" si="277"/>
        <v>18</v>
      </c>
      <c r="S301" s="7" t="str">
        <f t="shared" ca="1" si="271"/>
        <v/>
      </c>
    </row>
    <row r="302" spans="1:19" x14ac:dyDescent="0.3">
      <c r="A302" s="1" t="str">
        <f t="shared" si="275"/>
        <v>LP_MaxHp_09</v>
      </c>
      <c r="B302" s="1" t="s">
        <v>263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0.78749999999999998</v>
      </c>
      <c r="M302" s="1" t="s">
        <v>162</v>
      </c>
      <c r="O302" s="7">
        <f t="shared" ca="1" si="277"/>
        <v>18</v>
      </c>
      <c r="S302" s="7" t="str">
        <f t="shared" ca="1" si="271"/>
        <v/>
      </c>
    </row>
    <row r="303" spans="1:19" x14ac:dyDescent="0.3">
      <c r="A303" s="1" t="str">
        <f t="shared" si="275"/>
        <v>LP_MaxHpBetter_01</v>
      </c>
      <c r="B303" s="1" t="s">
        <v>264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0.10416666666666667</v>
      </c>
      <c r="M303" s="1" t="s">
        <v>162</v>
      </c>
      <c r="O303" s="7">
        <f t="shared" ca="1" si="277"/>
        <v>18</v>
      </c>
      <c r="S303" s="7" t="str">
        <f t="shared" ca="1" si="271"/>
        <v/>
      </c>
    </row>
    <row r="304" spans="1:19" x14ac:dyDescent="0.3">
      <c r="A304" s="1" t="str">
        <f t="shared" si="275"/>
        <v>LP_MaxHpBetter_02</v>
      </c>
      <c r="B304" s="1" t="s">
        <v>264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0.21875</v>
      </c>
      <c r="M304" s="1" t="s">
        <v>162</v>
      </c>
      <c r="O304" s="7">
        <f t="shared" ca="1" si="277"/>
        <v>18</v>
      </c>
      <c r="S304" s="7" t="str">
        <f t="shared" ca="1" si="271"/>
        <v/>
      </c>
    </row>
    <row r="305" spans="1:19" x14ac:dyDescent="0.3">
      <c r="A305" s="1" t="str">
        <f t="shared" si="275"/>
        <v>LP_MaxHpBetter_03</v>
      </c>
      <c r="B305" s="1" t="s">
        <v>264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0.34375</v>
      </c>
      <c r="M305" s="1" t="s">
        <v>162</v>
      </c>
      <c r="O305" s="7">
        <f t="shared" ca="1" si="277"/>
        <v>18</v>
      </c>
      <c r="S305" s="7" t="str">
        <f t="shared" ca="1" si="271"/>
        <v/>
      </c>
    </row>
    <row r="306" spans="1:19" x14ac:dyDescent="0.3">
      <c r="A306" s="1" t="str">
        <f t="shared" si="275"/>
        <v>LP_MaxHpBetter_04</v>
      </c>
      <c r="B306" s="1" t="s">
        <v>264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0.47916666666666669</v>
      </c>
      <c r="M306" s="1" t="s">
        <v>162</v>
      </c>
      <c r="O306" s="7">
        <f t="shared" ca="1" si="277"/>
        <v>18</v>
      </c>
      <c r="S306" s="7" t="str">
        <f t="shared" ca="1" si="271"/>
        <v/>
      </c>
    </row>
    <row r="307" spans="1:19" x14ac:dyDescent="0.3">
      <c r="A307" s="1" t="str">
        <f t="shared" si="275"/>
        <v>LP_MaxHpBetter_05</v>
      </c>
      <c r="B307" s="1" t="s">
        <v>264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0.625</v>
      </c>
      <c r="M307" s="1" t="s">
        <v>162</v>
      </c>
      <c r="O307" s="7">
        <f t="shared" ca="1" si="277"/>
        <v>18</v>
      </c>
      <c r="S307" s="7" t="str">
        <f t="shared" ca="1" si="271"/>
        <v/>
      </c>
    </row>
    <row r="308" spans="1:19" x14ac:dyDescent="0.3">
      <c r="A308" s="1" t="str">
        <f t="shared" si="275"/>
        <v>LP_MaxHpBetter_06</v>
      </c>
      <c r="B308" s="1" t="s">
        <v>264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0.78125</v>
      </c>
      <c r="M308" s="1" t="s">
        <v>162</v>
      </c>
      <c r="O308" s="7">
        <f t="shared" ca="1" si="277"/>
        <v>18</v>
      </c>
      <c r="S308" s="7" t="str">
        <f t="shared" ca="1" si="271"/>
        <v/>
      </c>
    </row>
    <row r="309" spans="1:19" x14ac:dyDescent="0.3">
      <c r="A309" s="1" t="str">
        <f t="shared" si="275"/>
        <v>LP_MaxHpBetter_07</v>
      </c>
      <c r="B309" s="1" t="s">
        <v>264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0.94791666666666663</v>
      </c>
      <c r="M309" s="1" t="s">
        <v>162</v>
      </c>
      <c r="O309" s="7">
        <f t="shared" ca="1" si="277"/>
        <v>18</v>
      </c>
      <c r="S309" s="7" t="str">
        <f t="shared" ca="1" si="271"/>
        <v/>
      </c>
    </row>
    <row r="310" spans="1:19" x14ac:dyDescent="0.3">
      <c r="A310" s="1" t="str">
        <f t="shared" si="275"/>
        <v>LP_MaxHpBetter_08</v>
      </c>
      <c r="B310" s="1" t="s">
        <v>264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1.125</v>
      </c>
      <c r="M310" s="1" t="s">
        <v>162</v>
      </c>
      <c r="O310" s="7">
        <f t="shared" ca="1" si="277"/>
        <v>18</v>
      </c>
      <c r="S310" s="7" t="str">
        <f t="shared" ca="1" si="271"/>
        <v/>
      </c>
    </row>
    <row r="311" spans="1:19" x14ac:dyDescent="0.3">
      <c r="A311" s="1" t="str">
        <f t="shared" si="275"/>
        <v>LP_MaxHpBetter_09</v>
      </c>
      <c r="B311" s="1" t="s">
        <v>264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1.3125</v>
      </c>
      <c r="M311" s="1" t="s">
        <v>162</v>
      </c>
      <c r="O311" s="7">
        <f t="shared" ca="1" si="277"/>
        <v>18</v>
      </c>
      <c r="S311" s="7" t="str">
        <f t="shared" ca="1" si="271"/>
        <v/>
      </c>
    </row>
    <row r="312" spans="1:19" x14ac:dyDescent="0.3">
      <c r="A312" s="1" t="str">
        <f t="shared" ref="A312" si="278">B312&amp;"_"&amp;TEXT(D312,"00")</f>
        <v>LP_MaxHpBetter_10</v>
      </c>
      <c r="B312" s="1" t="s">
        <v>252</v>
      </c>
      <c r="C312" s="1" t="str">
        <f>IF(ISERROR(VLOOKUP(B312,AffectorValueTable!$A:$A,1,0)),"어펙터밸류없음","")</f>
        <v/>
      </c>
      <c r="D312" s="1">
        <v>10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6"/>
        <v>1.3125</v>
      </c>
      <c r="M312" s="1" t="s">
        <v>162</v>
      </c>
      <c r="O312" s="7">
        <f t="shared" ref="O312" ca="1" si="279">IF(NOT(ISBLANK(N312)),N312,
IF(ISBLANK(M312),"",
VLOOKUP(M312,OFFSET(INDIRECT("$A:$B"),0,MATCH(M$1&amp;"_Verify",INDIRECT("$1:$1"),0)-1),2,0)
))</f>
        <v>18</v>
      </c>
      <c r="S312" s="7" t="str">
        <f t="shared" ref="S312" ca="1" si="280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75"/>
        <v>LP_MaxHpBest_01</v>
      </c>
      <c r="B313" s="1" t="s">
        <v>265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0.1875</v>
      </c>
      <c r="M313" s="1" t="s">
        <v>162</v>
      </c>
      <c r="O313" s="7">
        <f t="shared" ca="1" si="277"/>
        <v>18</v>
      </c>
      <c r="S313" s="7" t="str">
        <f t="shared" ca="1" si="271"/>
        <v/>
      </c>
    </row>
    <row r="314" spans="1:19" x14ac:dyDescent="0.3">
      <c r="A314" s="1" t="str">
        <f t="shared" ref="A314:A363" si="281">B314&amp;"_"&amp;TEXT(D314,"00")</f>
        <v>LP_MaxHpBest_02</v>
      </c>
      <c r="B314" s="1" t="s">
        <v>265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6"/>
        <v>0.39375000000000004</v>
      </c>
      <c r="M314" s="1" t="s">
        <v>162</v>
      </c>
      <c r="O314" s="7">
        <f t="shared" ca="1" si="277"/>
        <v>18</v>
      </c>
      <c r="S314" s="7" t="str">
        <f t="shared" ca="1" si="271"/>
        <v/>
      </c>
    </row>
    <row r="315" spans="1:19" x14ac:dyDescent="0.3">
      <c r="A315" s="1" t="str">
        <f t="shared" si="281"/>
        <v>LP_MaxHpBest_03</v>
      </c>
      <c r="B315" s="1" t="s">
        <v>265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6"/>
        <v>0.61875000000000013</v>
      </c>
      <c r="M315" s="1" t="s">
        <v>162</v>
      </c>
      <c r="O315" s="7">
        <f t="shared" ca="1" si="277"/>
        <v>18</v>
      </c>
      <c r="S315" s="7" t="str">
        <f t="shared" ca="1" si="271"/>
        <v/>
      </c>
    </row>
    <row r="316" spans="1:19" x14ac:dyDescent="0.3">
      <c r="A316" s="1" t="str">
        <f t="shared" si="281"/>
        <v>LP_MaxHpBest_04</v>
      </c>
      <c r="B316" s="1" t="s">
        <v>265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0.86249999999999993</v>
      </c>
      <c r="M316" s="1" t="s">
        <v>162</v>
      </c>
      <c r="O316" s="7">
        <f t="shared" ca="1" si="277"/>
        <v>18</v>
      </c>
      <c r="S316" s="7" t="str">
        <f t="shared" ca="1" si="271"/>
        <v/>
      </c>
    </row>
    <row r="317" spans="1:19" x14ac:dyDescent="0.3">
      <c r="A317" s="1" t="str">
        <f t="shared" si="281"/>
        <v>LP_MaxHpBest_05</v>
      </c>
      <c r="B317" s="1" t="s">
        <v>265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ca="1" si="277"/>
        <v>18</v>
      </c>
      <c r="S317" s="7" t="str">
        <f t="shared" ca="1" si="271"/>
        <v/>
      </c>
    </row>
    <row r="318" spans="1:19" x14ac:dyDescent="0.3">
      <c r="A318" s="1" t="str">
        <f t="shared" ref="A318:A323" si="282">B318&amp;"_"&amp;TEXT(D318,"00")</f>
        <v>LP_MaxHpBest_06</v>
      </c>
      <c r="B318" s="1" t="s">
        <v>253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1.125</v>
      </c>
      <c r="M318" s="1" t="s">
        <v>162</v>
      </c>
      <c r="O318" s="7">
        <f t="shared" ref="O318:O323" ca="1" si="283">IF(NOT(ISBLANK(N318)),N318,
IF(ISBLANK(M318),"",
VLOOKUP(M318,OFFSET(INDIRECT("$A:$B"),0,MATCH(M$1&amp;"_Verify",INDIRECT("$1:$1"),0)-1),2,0)
))</f>
        <v>18</v>
      </c>
      <c r="S318" s="7" t="str">
        <f t="shared" ref="S318:S323" ca="1" si="284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82"/>
        <v>LP_MaxHpPowerSource_01</v>
      </c>
      <c r="B319" s="1" t="s">
        <v>915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ref="J319:J323" si="285">J229*2.5/8</f>
        <v>4.6875E-2</v>
      </c>
      <c r="M319" s="1" t="s">
        <v>162</v>
      </c>
      <c r="O319" s="7">
        <f t="shared" ca="1" si="283"/>
        <v>18</v>
      </c>
      <c r="S319" s="7" t="str">
        <f t="shared" ca="1" si="284"/>
        <v/>
      </c>
    </row>
    <row r="320" spans="1:19" x14ac:dyDescent="0.3">
      <c r="A320" s="1" t="str">
        <f t="shared" si="282"/>
        <v>LP_MaxHpPowerSource_02</v>
      </c>
      <c r="B320" s="1" t="s">
        <v>915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5"/>
        <v>9.8437499999999997E-2</v>
      </c>
      <c r="M320" s="1" t="s">
        <v>162</v>
      </c>
      <c r="O320" s="7">
        <f t="shared" ca="1" si="283"/>
        <v>18</v>
      </c>
      <c r="S320" s="7" t="str">
        <f t="shared" ca="1" si="284"/>
        <v/>
      </c>
    </row>
    <row r="321" spans="1:19" x14ac:dyDescent="0.3">
      <c r="A321" s="1" t="str">
        <f t="shared" si="282"/>
        <v>LP_MaxHpPowerSource_03</v>
      </c>
      <c r="B321" s="1" t="s">
        <v>915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5"/>
        <v>0.15468750000000001</v>
      </c>
      <c r="M321" s="1" t="s">
        <v>162</v>
      </c>
      <c r="O321" s="7">
        <f t="shared" ca="1" si="283"/>
        <v>18</v>
      </c>
      <c r="S321" s="7" t="str">
        <f t="shared" ca="1" si="284"/>
        <v/>
      </c>
    </row>
    <row r="322" spans="1:19" x14ac:dyDescent="0.3">
      <c r="A322" s="1" t="str">
        <f t="shared" si="282"/>
        <v>LP_MaxHpPowerSource_04</v>
      </c>
      <c r="B322" s="1" t="s">
        <v>915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5"/>
        <v>0.21562499999999998</v>
      </c>
      <c r="M322" s="1" t="s">
        <v>162</v>
      </c>
      <c r="O322" s="7">
        <f t="shared" ca="1" si="283"/>
        <v>18</v>
      </c>
      <c r="S322" s="7" t="str">
        <f t="shared" ca="1" si="284"/>
        <v/>
      </c>
    </row>
    <row r="323" spans="1:19" x14ac:dyDescent="0.3">
      <c r="A323" s="1" t="str">
        <f t="shared" si="282"/>
        <v>LP_MaxHpPowerSource_05</v>
      </c>
      <c r="B323" s="1" t="s">
        <v>915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5"/>
        <v>0.28125</v>
      </c>
      <c r="M323" s="1" t="s">
        <v>162</v>
      </c>
      <c r="O323" s="7">
        <f t="shared" ca="1" si="283"/>
        <v>18</v>
      </c>
      <c r="S323" s="7" t="str">
        <f t="shared" ca="1" si="284"/>
        <v/>
      </c>
    </row>
    <row r="324" spans="1:19" x14ac:dyDescent="0.3">
      <c r="A324" s="1" t="str">
        <f t="shared" si="281"/>
        <v>LP_ReduceDmgProjectile_01</v>
      </c>
      <c r="B324" s="1" t="s">
        <v>266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41" si="286">J229*4/6</f>
        <v>9.9999999999999992E-2</v>
      </c>
      <c r="O324" s="7" t="str">
        <f t="shared" ca="1" si="277"/>
        <v/>
      </c>
      <c r="S324" s="7" t="str">
        <f t="shared" ca="1" si="271"/>
        <v/>
      </c>
    </row>
    <row r="325" spans="1:19" x14ac:dyDescent="0.3">
      <c r="A325" s="1" t="str">
        <f t="shared" si="281"/>
        <v>LP_ReduceDmgProjectile_02</v>
      </c>
      <c r="B325" s="1" t="s">
        <v>266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6"/>
        <v>0.21</v>
      </c>
      <c r="O325" s="7" t="str">
        <f t="shared" ca="1" si="277"/>
        <v/>
      </c>
      <c r="S325" s="7" t="str">
        <f t="shared" ca="1" si="271"/>
        <v/>
      </c>
    </row>
    <row r="326" spans="1:19" x14ac:dyDescent="0.3">
      <c r="A326" s="1" t="str">
        <f t="shared" si="281"/>
        <v>LP_ReduceDmgProjectile_03</v>
      </c>
      <c r="B326" s="1" t="s">
        <v>266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6"/>
        <v>0.33</v>
      </c>
      <c r="O326" s="7" t="str">
        <f t="shared" ca="1" si="277"/>
        <v/>
      </c>
      <c r="S326" s="7" t="str">
        <f t="shared" ca="1" si="271"/>
        <v/>
      </c>
    </row>
    <row r="327" spans="1:19" x14ac:dyDescent="0.3">
      <c r="A327" s="1" t="str">
        <f t="shared" si="281"/>
        <v>LP_ReduceDmgProjectile_04</v>
      </c>
      <c r="B327" s="1" t="s">
        <v>266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6"/>
        <v>0.45999999999999996</v>
      </c>
      <c r="O327" s="7" t="str">
        <f t="shared" ca="1" si="277"/>
        <v/>
      </c>
      <c r="S327" s="7" t="str">
        <f t="shared" ca="1" si="271"/>
        <v/>
      </c>
    </row>
    <row r="328" spans="1:19" x14ac:dyDescent="0.3">
      <c r="A328" s="1" t="str">
        <f t="shared" ref="A328:A331" si="287">B328&amp;"_"&amp;TEXT(D328,"00")</f>
        <v>LP_ReduceDmgProjectile_05</v>
      </c>
      <c r="B328" s="1" t="s">
        <v>266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6"/>
        <v>0.6</v>
      </c>
      <c r="O328" s="7" t="str">
        <f t="shared" ca="1" si="277"/>
        <v/>
      </c>
      <c r="S328" s="7" t="str">
        <f t="shared" ca="1" si="271"/>
        <v/>
      </c>
    </row>
    <row r="329" spans="1:19" x14ac:dyDescent="0.3">
      <c r="A329" s="1" t="str">
        <f t="shared" si="287"/>
        <v>LP_ReduceDmgProjectile_06</v>
      </c>
      <c r="B329" s="1" t="s">
        <v>266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6"/>
        <v>0.75</v>
      </c>
      <c r="O329" s="7" t="str">
        <f t="shared" ca="1" si="277"/>
        <v/>
      </c>
      <c r="S329" s="7" t="str">
        <f t="shared" ca="1" si="271"/>
        <v/>
      </c>
    </row>
    <row r="330" spans="1:19" x14ac:dyDescent="0.3">
      <c r="A330" s="1" t="str">
        <f t="shared" si="287"/>
        <v>LP_ReduceDmgProjectile_07</v>
      </c>
      <c r="B330" s="1" t="s">
        <v>266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6"/>
        <v>0.91000000000000014</v>
      </c>
      <c r="O330" s="7" t="str">
        <f t="shared" ca="1" si="277"/>
        <v/>
      </c>
      <c r="S330" s="7" t="str">
        <f t="shared" ca="1" si="271"/>
        <v/>
      </c>
    </row>
    <row r="331" spans="1:19" x14ac:dyDescent="0.3">
      <c r="A331" s="1" t="str">
        <f t="shared" si="287"/>
        <v>LP_ReduceDmgProjectile_08</v>
      </c>
      <c r="B331" s="1" t="s">
        <v>266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6"/>
        <v>1.08</v>
      </c>
      <c r="O331" s="7" t="str">
        <f t="shared" ca="1" si="277"/>
        <v/>
      </c>
      <c r="S331" s="7" t="str">
        <f t="shared" ca="1" si="271"/>
        <v/>
      </c>
    </row>
    <row r="332" spans="1:19" x14ac:dyDescent="0.3">
      <c r="A332" s="1" t="str">
        <f t="shared" ref="A332:A354" si="288">B332&amp;"_"&amp;TEXT(D332,"00")</f>
        <v>LP_ReduceDmgProjectile_09</v>
      </c>
      <c r="B332" s="1" t="s">
        <v>266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6"/>
        <v>1.26</v>
      </c>
      <c r="O332" s="7" t="str">
        <f t="shared" ca="1" si="277"/>
        <v/>
      </c>
      <c r="S332" s="7" t="str">
        <f t="shared" ca="1" si="271"/>
        <v/>
      </c>
    </row>
    <row r="333" spans="1:19" x14ac:dyDescent="0.3">
      <c r="A333" s="1" t="str">
        <f t="shared" si="288"/>
        <v>LP_ReduceDmgProjectileBetter_01</v>
      </c>
      <c r="B333" s="1" t="s">
        <v>490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6"/>
        <v>0.16666666666666666</v>
      </c>
      <c r="O333" s="7" t="str">
        <f t="shared" ref="O333:O354" ca="1" si="289">IF(NOT(ISBLANK(N333)),N333,
IF(ISBLANK(M333),"",
VLOOKUP(M333,OFFSET(INDIRECT("$A:$B"),0,MATCH(M$1&amp;"_Verify",INDIRECT("$1:$1"),0)-1),2,0)
))</f>
        <v/>
      </c>
      <c r="S333" s="7" t="str">
        <f t="shared" ca="1" si="271"/>
        <v/>
      </c>
    </row>
    <row r="334" spans="1:19" x14ac:dyDescent="0.3">
      <c r="A334" s="1" t="str">
        <f t="shared" si="288"/>
        <v>LP_ReduceDmgProjectileBetter_02</v>
      </c>
      <c r="B334" s="1" t="s">
        <v>490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6"/>
        <v>0.35000000000000003</v>
      </c>
      <c r="O334" s="7" t="str">
        <f t="shared" ca="1" si="289"/>
        <v/>
      </c>
      <c r="S334" s="7" t="str">
        <f t="shared" ca="1" si="271"/>
        <v/>
      </c>
    </row>
    <row r="335" spans="1:19" x14ac:dyDescent="0.3">
      <c r="A335" s="1" t="str">
        <f t="shared" si="288"/>
        <v>LP_ReduceDmgProjectileBetter_03</v>
      </c>
      <c r="B335" s="1" t="s">
        <v>490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6"/>
        <v>0.55000000000000004</v>
      </c>
      <c r="O335" s="7" t="str">
        <f t="shared" ca="1" si="289"/>
        <v/>
      </c>
      <c r="S335" s="7" t="str">
        <f t="shared" ca="1" si="271"/>
        <v/>
      </c>
    </row>
    <row r="336" spans="1:19" x14ac:dyDescent="0.3">
      <c r="A336" s="1" t="str">
        <f t="shared" si="288"/>
        <v>LP_ReduceDmgProjectileBetter_04</v>
      </c>
      <c r="B336" s="1" t="s">
        <v>490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6"/>
        <v>0.76666666666666661</v>
      </c>
      <c r="O336" s="7" t="str">
        <f t="shared" ca="1" si="289"/>
        <v/>
      </c>
      <c r="S336" s="7" t="str">
        <f t="shared" ca="1" si="271"/>
        <v/>
      </c>
    </row>
    <row r="337" spans="1:19" x14ac:dyDescent="0.3">
      <c r="A337" s="1" t="str">
        <f t="shared" ref="A337:A341" si="290">B337&amp;"_"&amp;TEXT(D337,"00")</f>
        <v>LP_ReduceDmgProjectileBetter_05</v>
      </c>
      <c r="B337" s="1" t="s">
        <v>490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6"/>
        <v>1</v>
      </c>
      <c r="O337" s="7" t="str">
        <f t="shared" ref="O337:O341" ca="1" si="291">IF(NOT(ISBLANK(N337)),N337,
IF(ISBLANK(M337),"",
VLOOKUP(M337,OFFSET(INDIRECT("$A:$B"),0,MATCH(M$1&amp;"_Verify",INDIRECT("$1:$1"),0)-1),2,0)
))</f>
        <v/>
      </c>
      <c r="S337" s="7" t="str">
        <f t="shared" ca="1" si="271"/>
        <v/>
      </c>
    </row>
    <row r="338" spans="1:19" x14ac:dyDescent="0.3">
      <c r="A338" s="1" t="str">
        <f t="shared" si="290"/>
        <v>LP_ReduceDmgProjectileBetter_06</v>
      </c>
      <c r="B338" s="1" t="s">
        <v>490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6"/>
        <v>1.25</v>
      </c>
      <c r="O338" s="7" t="str">
        <f t="shared" ca="1" si="291"/>
        <v/>
      </c>
      <c r="S338" s="7" t="str">
        <f t="shared" ca="1" si="271"/>
        <v/>
      </c>
    </row>
    <row r="339" spans="1:19" x14ac:dyDescent="0.3">
      <c r="A339" s="1" t="str">
        <f t="shared" si="290"/>
        <v>LP_ReduceDmgProjectileBetter_07</v>
      </c>
      <c r="B339" s="1" t="s">
        <v>490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6"/>
        <v>1.5166666666666666</v>
      </c>
      <c r="O339" s="7" t="str">
        <f t="shared" ca="1" si="291"/>
        <v/>
      </c>
      <c r="S339" s="7" t="str">
        <f t="shared" ca="1" si="271"/>
        <v/>
      </c>
    </row>
    <row r="340" spans="1:19" x14ac:dyDescent="0.3">
      <c r="A340" s="1" t="str">
        <f t="shared" si="290"/>
        <v>LP_ReduceDmgProjectileBetter_08</v>
      </c>
      <c r="B340" s="1" t="s">
        <v>490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6"/>
        <v>1.8</v>
      </c>
      <c r="O340" s="7" t="str">
        <f t="shared" ca="1" si="291"/>
        <v/>
      </c>
      <c r="S340" s="7" t="str">
        <f t="shared" ca="1" si="271"/>
        <v/>
      </c>
    </row>
    <row r="341" spans="1:19" x14ac:dyDescent="0.3">
      <c r="A341" s="1" t="str">
        <f t="shared" si="290"/>
        <v>LP_ReduceDmgProjectileBetter_09</v>
      </c>
      <c r="B341" s="1" t="s">
        <v>490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6"/>
        <v>2.1</v>
      </c>
      <c r="O341" s="7" t="str">
        <f t="shared" ca="1" si="291"/>
        <v/>
      </c>
      <c r="S341" s="7" t="str">
        <f t="shared" ca="1" si="271"/>
        <v/>
      </c>
    </row>
    <row r="342" spans="1:19" x14ac:dyDescent="0.3">
      <c r="A342" s="1" t="str">
        <f t="shared" si="288"/>
        <v>LP_ReduceDmgMelee_01</v>
      </c>
      <c r="B342" s="1" t="s">
        <v>491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59" si="292">J229*4/6*1.5</f>
        <v>0.15</v>
      </c>
      <c r="O342" s="7" t="str">
        <f t="shared" ca="1" si="289"/>
        <v/>
      </c>
      <c r="S342" s="7" t="str">
        <f t="shared" ca="1" si="271"/>
        <v/>
      </c>
    </row>
    <row r="343" spans="1:19" x14ac:dyDescent="0.3">
      <c r="A343" s="1" t="str">
        <f t="shared" si="288"/>
        <v>LP_ReduceDmgMelee_02</v>
      </c>
      <c r="B343" s="1" t="s">
        <v>491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92"/>
        <v>0.315</v>
      </c>
      <c r="O343" s="7" t="str">
        <f t="shared" ca="1" si="289"/>
        <v/>
      </c>
      <c r="S343" s="7" t="str">
        <f t="shared" ca="1" si="271"/>
        <v/>
      </c>
    </row>
    <row r="344" spans="1:19" x14ac:dyDescent="0.3">
      <c r="A344" s="1" t="str">
        <f t="shared" si="288"/>
        <v>LP_ReduceDmgMelee_03</v>
      </c>
      <c r="B344" s="1" t="s">
        <v>491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92"/>
        <v>0.495</v>
      </c>
      <c r="O344" s="7" t="str">
        <f t="shared" ca="1" si="289"/>
        <v/>
      </c>
      <c r="S344" s="7" t="str">
        <f t="shared" ca="1" si="271"/>
        <v/>
      </c>
    </row>
    <row r="345" spans="1:19" x14ac:dyDescent="0.3">
      <c r="A345" s="1" t="str">
        <f t="shared" si="288"/>
        <v>LP_ReduceDmgMelee_04</v>
      </c>
      <c r="B345" s="1" t="s">
        <v>491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92"/>
        <v>0.69</v>
      </c>
      <c r="O345" s="7" t="str">
        <f t="shared" ca="1" si="289"/>
        <v/>
      </c>
      <c r="S345" s="7" t="str">
        <f t="shared" ca="1" si="271"/>
        <v/>
      </c>
    </row>
    <row r="346" spans="1:19" x14ac:dyDescent="0.3">
      <c r="A346" s="1" t="str">
        <f t="shared" si="288"/>
        <v>LP_ReduceDmgMelee_05</v>
      </c>
      <c r="B346" s="1" t="s">
        <v>491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92"/>
        <v>0.89999999999999991</v>
      </c>
      <c r="O346" s="7" t="str">
        <f t="shared" ca="1" si="289"/>
        <v/>
      </c>
      <c r="S346" s="7" t="str">
        <f t="shared" ca="1" si="271"/>
        <v/>
      </c>
    </row>
    <row r="347" spans="1:19" x14ac:dyDescent="0.3">
      <c r="A347" s="1" t="str">
        <f t="shared" si="288"/>
        <v>LP_ReduceDmgMelee_06</v>
      </c>
      <c r="B347" s="1" t="s">
        <v>491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2"/>
        <v>1.125</v>
      </c>
      <c r="O347" s="7" t="str">
        <f t="shared" ca="1" si="289"/>
        <v/>
      </c>
      <c r="S347" s="7" t="str">
        <f t="shared" ca="1" si="271"/>
        <v/>
      </c>
    </row>
    <row r="348" spans="1:19" x14ac:dyDescent="0.3">
      <c r="A348" s="1" t="str">
        <f t="shared" si="288"/>
        <v>LP_ReduceDmgMelee_07</v>
      </c>
      <c r="B348" s="1" t="s">
        <v>491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2"/>
        <v>1.3650000000000002</v>
      </c>
      <c r="O348" s="7" t="str">
        <f t="shared" ca="1" si="289"/>
        <v/>
      </c>
      <c r="S348" s="7" t="str">
        <f t="shared" ca="1" si="271"/>
        <v/>
      </c>
    </row>
    <row r="349" spans="1:19" x14ac:dyDescent="0.3">
      <c r="A349" s="1" t="str">
        <f t="shared" si="288"/>
        <v>LP_ReduceDmgMelee_08</v>
      </c>
      <c r="B349" s="1" t="s">
        <v>491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2"/>
        <v>1.62</v>
      </c>
      <c r="O349" s="7" t="str">
        <f t="shared" ca="1" si="289"/>
        <v/>
      </c>
      <c r="S349" s="7" t="str">
        <f t="shared" ca="1" si="271"/>
        <v/>
      </c>
    </row>
    <row r="350" spans="1:19" x14ac:dyDescent="0.3">
      <c r="A350" s="1" t="str">
        <f t="shared" si="288"/>
        <v>LP_ReduceDmgMelee_09</v>
      </c>
      <c r="B350" s="1" t="s">
        <v>491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2"/>
        <v>1.8900000000000001</v>
      </c>
      <c r="O350" s="7" t="str">
        <f t="shared" ca="1" si="289"/>
        <v/>
      </c>
      <c r="S350" s="7" t="str">
        <f t="shared" ca="1" si="271"/>
        <v/>
      </c>
    </row>
    <row r="351" spans="1:19" x14ac:dyDescent="0.3">
      <c r="A351" s="1" t="str">
        <f t="shared" si="288"/>
        <v>LP_ReduceDmgMeleeBetter_01</v>
      </c>
      <c r="B351" s="1" t="s">
        <v>493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2"/>
        <v>0.25</v>
      </c>
      <c r="O351" s="7" t="str">
        <f t="shared" ca="1" si="289"/>
        <v/>
      </c>
      <c r="S351" s="7" t="str">
        <f t="shared" ca="1" si="271"/>
        <v/>
      </c>
    </row>
    <row r="352" spans="1:19" x14ac:dyDescent="0.3">
      <c r="A352" s="1" t="str">
        <f t="shared" si="288"/>
        <v>LP_ReduceDmgMeleeBetter_02</v>
      </c>
      <c r="B352" s="1" t="s">
        <v>493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2"/>
        <v>0.52500000000000002</v>
      </c>
      <c r="O352" s="7" t="str">
        <f t="shared" ca="1" si="289"/>
        <v/>
      </c>
      <c r="S352" s="7" t="str">
        <f t="shared" ca="1" si="271"/>
        <v/>
      </c>
    </row>
    <row r="353" spans="1:19" x14ac:dyDescent="0.3">
      <c r="A353" s="1" t="str">
        <f t="shared" si="288"/>
        <v>LP_ReduceDmgMeleeBetter_03</v>
      </c>
      <c r="B353" s="1" t="s">
        <v>493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2"/>
        <v>0.82500000000000007</v>
      </c>
      <c r="O353" s="7" t="str">
        <f t="shared" ca="1" si="289"/>
        <v/>
      </c>
      <c r="S353" s="7" t="str">
        <f t="shared" ca="1" si="271"/>
        <v/>
      </c>
    </row>
    <row r="354" spans="1:19" x14ac:dyDescent="0.3">
      <c r="A354" s="1" t="str">
        <f t="shared" si="288"/>
        <v>LP_ReduceDmgMeleeBetter_04</v>
      </c>
      <c r="B354" s="1" t="s">
        <v>493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2"/>
        <v>1.1499999999999999</v>
      </c>
      <c r="O354" s="7" t="str">
        <f t="shared" ca="1" si="289"/>
        <v/>
      </c>
      <c r="S354" s="7" t="str">
        <f t="shared" ca="1" si="271"/>
        <v/>
      </c>
    </row>
    <row r="355" spans="1:19" x14ac:dyDescent="0.3">
      <c r="A355" s="1" t="str">
        <f t="shared" ref="A355:A359" si="293">B355&amp;"_"&amp;TEXT(D355,"00")</f>
        <v>LP_ReduceDmgMeleeBetter_05</v>
      </c>
      <c r="B355" s="1" t="s">
        <v>493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2"/>
        <v>1.5</v>
      </c>
      <c r="O355" s="7" t="str">
        <f t="shared" ref="O355:O359" ca="1" si="294">IF(NOT(ISBLANK(N355)),N355,
IF(ISBLANK(M355),"",
VLOOKUP(M355,OFFSET(INDIRECT("$A:$B"),0,MATCH(M$1&amp;"_Verify",INDIRECT("$1:$1"),0)-1),2,0)
))</f>
        <v/>
      </c>
      <c r="S355" s="7" t="str">
        <f t="shared" ca="1" si="271"/>
        <v/>
      </c>
    </row>
    <row r="356" spans="1:19" x14ac:dyDescent="0.3">
      <c r="A356" s="1" t="str">
        <f t="shared" si="293"/>
        <v>LP_ReduceDmgMeleeBetter_06</v>
      </c>
      <c r="B356" s="1" t="s">
        <v>493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2"/>
        <v>1.875</v>
      </c>
      <c r="O356" s="7" t="str">
        <f t="shared" ca="1" si="294"/>
        <v/>
      </c>
      <c r="S356" s="7" t="str">
        <f t="shared" ca="1" si="271"/>
        <v/>
      </c>
    </row>
    <row r="357" spans="1:19" x14ac:dyDescent="0.3">
      <c r="A357" s="1" t="str">
        <f t="shared" si="293"/>
        <v>LP_ReduceDmgMeleeBetter_07</v>
      </c>
      <c r="B357" s="1" t="s">
        <v>493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2"/>
        <v>2.2749999999999999</v>
      </c>
      <c r="O357" s="7" t="str">
        <f t="shared" ca="1" si="294"/>
        <v/>
      </c>
      <c r="S357" s="7" t="str">
        <f t="shared" ca="1" si="271"/>
        <v/>
      </c>
    </row>
    <row r="358" spans="1:19" x14ac:dyDescent="0.3">
      <c r="A358" s="1" t="str">
        <f t="shared" si="293"/>
        <v>LP_ReduceDmgMeleeBetter_08</v>
      </c>
      <c r="B358" s="1" t="s">
        <v>493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2"/>
        <v>2.7</v>
      </c>
      <c r="O358" s="7" t="str">
        <f t="shared" ca="1" si="294"/>
        <v/>
      </c>
      <c r="S358" s="7" t="str">
        <f t="shared" ca="1" si="271"/>
        <v/>
      </c>
    </row>
    <row r="359" spans="1:19" x14ac:dyDescent="0.3">
      <c r="A359" s="1" t="str">
        <f t="shared" si="293"/>
        <v>LP_ReduceDmgMeleeBetter_09</v>
      </c>
      <c r="B359" s="1" t="s">
        <v>493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2"/>
        <v>3.1500000000000004</v>
      </c>
      <c r="O359" s="7" t="str">
        <f t="shared" ca="1" si="294"/>
        <v/>
      </c>
      <c r="S359" s="7" t="str">
        <f t="shared" ca="1" si="271"/>
        <v/>
      </c>
    </row>
    <row r="360" spans="1:19" x14ac:dyDescent="0.3">
      <c r="A360" s="1" t="str">
        <f t="shared" si="281"/>
        <v>LP_ReduceDmgClose_01</v>
      </c>
      <c r="B360" s="1" t="s">
        <v>267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ref="K360:K377" si="295">J229*4/6*3</f>
        <v>0.3</v>
      </c>
      <c r="O360" s="7" t="str">
        <f t="shared" ca="1" si="277"/>
        <v/>
      </c>
      <c r="S360" s="7" t="str">
        <f t="shared" ca="1" si="271"/>
        <v/>
      </c>
    </row>
    <row r="361" spans="1:19" x14ac:dyDescent="0.3">
      <c r="A361" s="1" t="str">
        <f t="shared" si="281"/>
        <v>LP_ReduceDmgClose_02</v>
      </c>
      <c r="B361" s="1" t="s">
        <v>267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5"/>
        <v>0.63</v>
      </c>
      <c r="O361" s="7" t="str">
        <f t="shared" ca="1" si="277"/>
        <v/>
      </c>
      <c r="S361" s="7" t="str">
        <f t="shared" ca="1" si="271"/>
        <v/>
      </c>
    </row>
    <row r="362" spans="1:19" x14ac:dyDescent="0.3">
      <c r="A362" s="1" t="str">
        <f t="shared" si="281"/>
        <v>LP_ReduceDmgClose_03</v>
      </c>
      <c r="B362" s="1" t="s">
        <v>267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5"/>
        <v>0.99</v>
      </c>
      <c r="O362" s="7" t="str">
        <f t="shared" ca="1" si="277"/>
        <v/>
      </c>
      <c r="S362" s="7" t="str">
        <f t="shared" ca="1" si="271"/>
        <v/>
      </c>
    </row>
    <row r="363" spans="1:19" x14ac:dyDescent="0.3">
      <c r="A363" s="1" t="str">
        <f t="shared" si="281"/>
        <v>LP_ReduceDmgClose_04</v>
      </c>
      <c r="B363" s="1" t="s">
        <v>267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5"/>
        <v>1.38</v>
      </c>
      <c r="O363" s="7" t="str">
        <f t="shared" ca="1" si="277"/>
        <v/>
      </c>
      <c r="S363" s="7" t="str">
        <f t="shared" ref="S363:S406" ca="1" si="296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ref="A364:A381" si="297">B364&amp;"_"&amp;TEXT(D364,"00")</f>
        <v>LP_ReduceDmgClose_05</v>
      </c>
      <c r="B364" s="1" t="s">
        <v>267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5"/>
        <v>1.7999999999999998</v>
      </c>
      <c r="O364" s="7" t="str">
        <f t="shared" ca="1" si="277"/>
        <v/>
      </c>
      <c r="S364" s="7" t="str">
        <f t="shared" ca="1" si="296"/>
        <v/>
      </c>
    </row>
    <row r="365" spans="1:19" x14ac:dyDescent="0.3">
      <c r="A365" s="1" t="str">
        <f t="shared" si="297"/>
        <v>LP_ReduceDmgClose_06</v>
      </c>
      <c r="B365" s="1" t="s">
        <v>267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5"/>
        <v>2.25</v>
      </c>
      <c r="O365" s="7" t="str">
        <f t="shared" ca="1" si="277"/>
        <v/>
      </c>
      <c r="S365" s="7" t="str">
        <f t="shared" ca="1" si="296"/>
        <v/>
      </c>
    </row>
    <row r="366" spans="1:19" x14ac:dyDescent="0.3">
      <c r="A366" s="1" t="str">
        <f t="shared" si="297"/>
        <v>LP_ReduceDmgClose_07</v>
      </c>
      <c r="B366" s="1" t="s">
        <v>267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5"/>
        <v>2.7300000000000004</v>
      </c>
      <c r="O366" s="7" t="str">
        <f t="shared" ca="1" si="277"/>
        <v/>
      </c>
      <c r="S366" s="7" t="str">
        <f t="shared" ca="1" si="296"/>
        <v/>
      </c>
    </row>
    <row r="367" spans="1:19" x14ac:dyDescent="0.3">
      <c r="A367" s="1" t="str">
        <f t="shared" si="297"/>
        <v>LP_ReduceDmgClose_08</v>
      </c>
      <c r="B367" s="1" t="s">
        <v>267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5"/>
        <v>3.24</v>
      </c>
      <c r="O367" s="7" t="str">
        <f t="shared" ca="1" si="277"/>
        <v/>
      </c>
      <c r="S367" s="7" t="str">
        <f t="shared" ca="1" si="296"/>
        <v/>
      </c>
    </row>
    <row r="368" spans="1:19" x14ac:dyDescent="0.3">
      <c r="A368" s="1" t="str">
        <f t="shared" si="297"/>
        <v>LP_ReduceDmgClose_09</v>
      </c>
      <c r="B368" s="1" t="s">
        <v>267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5"/>
        <v>3.7800000000000002</v>
      </c>
      <c r="O368" s="7" t="str">
        <f t="shared" ca="1" si="277"/>
        <v/>
      </c>
      <c r="S368" s="7" t="str">
        <f t="shared" ca="1" si="296"/>
        <v/>
      </c>
    </row>
    <row r="369" spans="1:19" x14ac:dyDescent="0.3">
      <c r="A369" s="1" t="str">
        <f t="shared" si="297"/>
        <v>LP_ReduceDmgCloseBetter_01</v>
      </c>
      <c r="B369" s="1" t="s">
        <v>495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5"/>
        <v>0.5</v>
      </c>
      <c r="O369" s="7" t="str">
        <f t="shared" ref="O369:O386" ca="1" si="298">IF(NOT(ISBLANK(N369)),N369,
IF(ISBLANK(M369),"",
VLOOKUP(M369,OFFSET(INDIRECT("$A:$B"),0,MATCH(M$1&amp;"_Verify",INDIRECT("$1:$1"),0)-1),2,0)
))</f>
        <v/>
      </c>
      <c r="S369" s="7" t="str">
        <f t="shared" ca="1" si="296"/>
        <v/>
      </c>
    </row>
    <row r="370" spans="1:19" x14ac:dyDescent="0.3">
      <c r="A370" s="1" t="str">
        <f t="shared" si="297"/>
        <v>LP_ReduceDmgCloseBetter_02</v>
      </c>
      <c r="B370" s="1" t="s">
        <v>495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5"/>
        <v>1.05</v>
      </c>
      <c r="O370" s="7" t="str">
        <f t="shared" ca="1" si="298"/>
        <v/>
      </c>
      <c r="S370" s="7" t="str">
        <f t="shared" ca="1" si="296"/>
        <v/>
      </c>
    </row>
    <row r="371" spans="1:19" x14ac:dyDescent="0.3">
      <c r="A371" s="1" t="str">
        <f t="shared" si="297"/>
        <v>LP_ReduceDmgCloseBetter_03</v>
      </c>
      <c r="B371" s="1" t="s">
        <v>495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5"/>
        <v>1.6500000000000001</v>
      </c>
      <c r="O371" s="7" t="str">
        <f t="shared" ca="1" si="298"/>
        <v/>
      </c>
      <c r="S371" s="7" t="str">
        <f t="shared" ca="1" si="296"/>
        <v/>
      </c>
    </row>
    <row r="372" spans="1:19" x14ac:dyDescent="0.3">
      <c r="A372" s="1" t="str">
        <f t="shared" si="297"/>
        <v>LP_ReduceDmgCloseBetter_04</v>
      </c>
      <c r="B372" s="1" t="s">
        <v>495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5"/>
        <v>2.2999999999999998</v>
      </c>
      <c r="O372" s="7" t="str">
        <f t="shared" ca="1" si="298"/>
        <v/>
      </c>
      <c r="S372" s="7" t="str">
        <f t="shared" ca="1" si="296"/>
        <v/>
      </c>
    </row>
    <row r="373" spans="1:19" x14ac:dyDescent="0.3">
      <c r="A373" s="1" t="str">
        <f t="shared" ref="A373:A377" si="299">B373&amp;"_"&amp;TEXT(D373,"00")</f>
        <v>LP_ReduceDmgCloseBetter_05</v>
      </c>
      <c r="B373" s="1" t="s">
        <v>495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5"/>
        <v>3</v>
      </c>
      <c r="O373" s="7" t="str">
        <f t="shared" ref="O373:O377" ca="1" si="300">IF(NOT(ISBLANK(N373)),N373,
IF(ISBLANK(M373),"",
VLOOKUP(M373,OFFSET(INDIRECT("$A:$B"),0,MATCH(M$1&amp;"_Verify",INDIRECT("$1:$1"),0)-1),2,0)
))</f>
        <v/>
      </c>
      <c r="S373" s="7" t="str">
        <f t="shared" ca="1" si="296"/>
        <v/>
      </c>
    </row>
    <row r="374" spans="1:19" x14ac:dyDescent="0.3">
      <c r="A374" s="1" t="str">
        <f t="shared" si="299"/>
        <v>LP_ReduceDmgCloseBetter_06</v>
      </c>
      <c r="B374" s="1" t="s">
        <v>495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3.75</v>
      </c>
      <c r="O374" s="7" t="str">
        <f t="shared" ca="1" si="300"/>
        <v/>
      </c>
      <c r="S374" s="7" t="str">
        <f t="shared" ca="1" si="296"/>
        <v/>
      </c>
    </row>
    <row r="375" spans="1:19" x14ac:dyDescent="0.3">
      <c r="A375" s="1" t="str">
        <f t="shared" si="299"/>
        <v>LP_ReduceDmgCloseBetter_07</v>
      </c>
      <c r="B375" s="1" t="s">
        <v>495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4.55</v>
      </c>
      <c r="O375" s="7" t="str">
        <f t="shared" ca="1" si="300"/>
        <v/>
      </c>
      <c r="S375" s="7" t="str">
        <f t="shared" ca="1" si="296"/>
        <v/>
      </c>
    </row>
    <row r="376" spans="1:19" x14ac:dyDescent="0.3">
      <c r="A376" s="1" t="str">
        <f t="shared" si="299"/>
        <v>LP_ReduceDmgCloseBetter_08</v>
      </c>
      <c r="B376" s="1" t="s">
        <v>495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5"/>
        <v>5.4</v>
      </c>
      <c r="O376" s="7" t="str">
        <f t="shared" ca="1" si="300"/>
        <v/>
      </c>
      <c r="S376" s="7" t="str">
        <f t="shared" ca="1" si="296"/>
        <v/>
      </c>
    </row>
    <row r="377" spans="1:19" x14ac:dyDescent="0.3">
      <c r="A377" s="1" t="str">
        <f t="shared" si="299"/>
        <v>LP_ReduceDmgCloseBetter_09</v>
      </c>
      <c r="B377" s="1" t="s">
        <v>495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6.3000000000000007</v>
      </c>
      <c r="O377" s="7" t="str">
        <f t="shared" ca="1" si="300"/>
        <v/>
      </c>
      <c r="S377" s="7" t="str">
        <f t="shared" ca="1" si="296"/>
        <v/>
      </c>
    </row>
    <row r="378" spans="1:19" x14ac:dyDescent="0.3">
      <c r="A378" s="1" t="str">
        <f t="shared" si="297"/>
        <v>LP_ReduceDmgTrap_01</v>
      </c>
      <c r="B378" s="1" t="s">
        <v>496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ref="L378:L395" si="301">J229*4/6*3</f>
        <v>0.3</v>
      </c>
      <c r="O378" s="7" t="str">
        <f t="shared" ca="1" si="298"/>
        <v/>
      </c>
      <c r="S378" s="7" t="str">
        <f t="shared" ca="1" si="296"/>
        <v/>
      </c>
    </row>
    <row r="379" spans="1:19" x14ac:dyDescent="0.3">
      <c r="A379" s="1" t="str">
        <f t="shared" si="297"/>
        <v>LP_ReduceDmgTrap_02</v>
      </c>
      <c r="B379" s="1" t="s">
        <v>496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301"/>
        <v>0.63</v>
      </c>
      <c r="O379" s="7" t="str">
        <f t="shared" ca="1" si="298"/>
        <v/>
      </c>
      <c r="S379" s="7" t="str">
        <f t="shared" ca="1" si="296"/>
        <v/>
      </c>
    </row>
    <row r="380" spans="1:19" x14ac:dyDescent="0.3">
      <c r="A380" s="1" t="str">
        <f t="shared" si="297"/>
        <v>LP_ReduceDmgTrap_03</v>
      </c>
      <c r="B380" s="1" t="s">
        <v>496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1"/>
        <v>0.99</v>
      </c>
      <c r="O380" s="7" t="str">
        <f t="shared" ca="1" si="298"/>
        <v/>
      </c>
      <c r="S380" s="7" t="str">
        <f t="shared" ca="1" si="296"/>
        <v/>
      </c>
    </row>
    <row r="381" spans="1:19" x14ac:dyDescent="0.3">
      <c r="A381" s="1" t="str">
        <f t="shared" si="297"/>
        <v>LP_ReduceDmgTrap_04</v>
      </c>
      <c r="B381" s="1" t="s">
        <v>496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1"/>
        <v>1.38</v>
      </c>
      <c r="O381" s="7" t="str">
        <f t="shared" ca="1" si="298"/>
        <v/>
      </c>
      <c r="S381" s="7" t="str">
        <f t="shared" ca="1" si="296"/>
        <v/>
      </c>
    </row>
    <row r="382" spans="1:19" x14ac:dyDescent="0.3">
      <c r="A382" s="1" t="str">
        <f t="shared" ref="A382:A398" si="302">B382&amp;"_"&amp;TEXT(D382,"00")</f>
        <v>LP_ReduceDmgTrap_05</v>
      </c>
      <c r="B382" s="1" t="s">
        <v>496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301"/>
        <v>1.7999999999999998</v>
      </c>
      <c r="O382" s="7" t="str">
        <f t="shared" ca="1" si="298"/>
        <v/>
      </c>
      <c r="S382" s="7" t="str">
        <f t="shared" ca="1" si="296"/>
        <v/>
      </c>
    </row>
    <row r="383" spans="1:19" x14ac:dyDescent="0.3">
      <c r="A383" s="1" t="str">
        <f t="shared" si="302"/>
        <v>LP_ReduceDmgTrap_06</v>
      </c>
      <c r="B383" s="1" t="s">
        <v>496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1"/>
        <v>2.25</v>
      </c>
      <c r="O383" s="7" t="str">
        <f t="shared" ca="1" si="298"/>
        <v/>
      </c>
      <c r="S383" s="7" t="str">
        <f t="shared" ca="1" si="296"/>
        <v/>
      </c>
    </row>
    <row r="384" spans="1:19" x14ac:dyDescent="0.3">
      <c r="A384" s="1" t="str">
        <f t="shared" si="302"/>
        <v>LP_ReduceDmgTrap_07</v>
      </c>
      <c r="B384" s="1" t="s">
        <v>496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1"/>
        <v>2.7300000000000004</v>
      </c>
      <c r="O384" s="7" t="str">
        <f t="shared" ca="1" si="298"/>
        <v/>
      </c>
      <c r="S384" s="7" t="str">
        <f t="shared" ca="1" si="296"/>
        <v/>
      </c>
    </row>
    <row r="385" spans="1:19" x14ac:dyDescent="0.3">
      <c r="A385" s="1" t="str">
        <f t="shared" si="302"/>
        <v>LP_ReduceDmgTrap_08</v>
      </c>
      <c r="B385" s="1" t="s">
        <v>496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1"/>
        <v>3.24</v>
      </c>
      <c r="O385" s="7" t="str">
        <f t="shared" ca="1" si="298"/>
        <v/>
      </c>
      <c r="S385" s="7" t="str">
        <f t="shared" ca="1" si="296"/>
        <v/>
      </c>
    </row>
    <row r="386" spans="1:19" x14ac:dyDescent="0.3">
      <c r="A386" s="1" t="str">
        <f t="shared" si="302"/>
        <v>LP_ReduceDmgTrap_09</v>
      </c>
      <c r="B386" s="1" t="s">
        <v>496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1"/>
        <v>3.7800000000000002</v>
      </c>
      <c r="O386" s="7" t="str">
        <f t="shared" ca="1" si="298"/>
        <v/>
      </c>
      <c r="S386" s="7" t="str">
        <f t="shared" ca="1" si="296"/>
        <v/>
      </c>
    </row>
    <row r="387" spans="1:19" x14ac:dyDescent="0.3">
      <c r="A387" s="1" t="str">
        <f t="shared" si="302"/>
        <v>LP_ReduceDmgTrapBetter_01</v>
      </c>
      <c r="B387" s="1" t="s">
        <v>497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1"/>
        <v>0.5</v>
      </c>
      <c r="O387" s="7" t="str">
        <f t="shared" ref="O387:O401" ca="1" si="303">IF(NOT(ISBLANK(N387)),N387,
IF(ISBLANK(M387),"",
VLOOKUP(M387,OFFSET(INDIRECT("$A:$B"),0,MATCH(M$1&amp;"_Verify",INDIRECT("$1:$1"),0)-1),2,0)
))</f>
        <v/>
      </c>
      <c r="S387" s="7" t="str">
        <f t="shared" ca="1" si="296"/>
        <v/>
      </c>
    </row>
    <row r="388" spans="1:19" x14ac:dyDescent="0.3">
      <c r="A388" s="1" t="str">
        <f t="shared" si="302"/>
        <v>LP_ReduceDmgTrapBetter_02</v>
      </c>
      <c r="B388" s="1" t="s">
        <v>497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1"/>
        <v>1.05</v>
      </c>
      <c r="O388" s="7" t="str">
        <f t="shared" ca="1" si="303"/>
        <v/>
      </c>
      <c r="S388" s="7" t="str">
        <f t="shared" ca="1" si="296"/>
        <v/>
      </c>
    </row>
    <row r="389" spans="1:19" x14ac:dyDescent="0.3">
      <c r="A389" s="1" t="str">
        <f t="shared" si="302"/>
        <v>LP_ReduceDmgTrapBetter_03</v>
      </c>
      <c r="B389" s="1" t="s">
        <v>497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1"/>
        <v>1.6500000000000001</v>
      </c>
      <c r="O389" s="7" t="str">
        <f t="shared" ca="1" si="303"/>
        <v/>
      </c>
      <c r="S389" s="7" t="str">
        <f t="shared" ca="1" si="296"/>
        <v/>
      </c>
    </row>
    <row r="390" spans="1:19" x14ac:dyDescent="0.3">
      <c r="A390" s="1" t="str">
        <f t="shared" si="302"/>
        <v>LP_ReduceDmgTrapBetter_04</v>
      </c>
      <c r="B390" s="1" t="s">
        <v>497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1"/>
        <v>2.2999999999999998</v>
      </c>
      <c r="O390" s="7" t="str">
        <f t="shared" ca="1" si="303"/>
        <v/>
      </c>
      <c r="S390" s="7" t="str">
        <f t="shared" ca="1" si="296"/>
        <v/>
      </c>
    </row>
    <row r="391" spans="1:19" x14ac:dyDescent="0.3">
      <c r="A391" s="1" t="str">
        <f t="shared" ref="A391:A395" si="304">B391&amp;"_"&amp;TEXT(D391,"00")</f>
        <v>LP_ReduceDmgTrapBetter_05</v>
      </c>
      <c r="B391" s="1" t="s">
        <v>497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1"/>
        <v>3</v>
      </c>
      <c r="O391" s="7" t="str">
        <f t="shared" ref="O391:O395" ca="1" si="305">IF(NOT(ISBLANK(N391)),N391,
IF(ISBLANK(M391),"",
VLOOKUP(M391,OFFSET(INDIRECT("$A:$B"),0,MATCH(M$1&amp;"_Verify",INDIRECT("$1:$1"),0)-1),2,0)
))</f>
        <v/>
      </c>
      <c r="S391" s="7" t="str">
        <f t="shared" ca="1" si="296"/>
        <v/>
      </c>
    </row>
    <row r="392" spans="1:19" x14ac:dyDescent="0.3">
      <c r="A392" s="1" t="str">
        <f t="shared" si="304"/>
        <v>LP_ReduceDmgTrapBetter_06</v>
      </c>
      <c r="B392" s="1" t="s">
        <v>497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1"/>
        <v>3.75</v>
      </c>
      <c r="O392" s="7" t="str">
        <f t="shared" ca="1" si="305"/>
        <v/>
      </c>
      <c r="S392" s="7" t="str">
        <f t="shared" ca="1" si="296"/>
        <v/>
      </c>
    </row>
    <row r="393" spans="1:19" x14ac:dyDescent="0.3">
      <c r="A393" s="1" t="str">
        <f t="shared" si="304"/>
        <v>LP_ReduceDmgTrapBetter_07</v>
      </c>
      <c r="B393" s="1" t="s">
        <v>497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1"/>
        <v>4.55</v>
      </c>
      <c r="O393" s="7" t="str">
        <f t="shared" ca="1" si="305"/>
        <v/>
      </c>
      <c r="S393" s="7" t="str">
        <f t="shared" ca="1" si="296"/>
        <v/>
      </c>
    </row>
    <row r="394" spans="1:19" x14ac:dyDescent="0.3">
      <c r="A394" s="1" t="str">
        <f t="shared" si="304"/>
        <v>LP_ReduceDmgTrapBetter_08</v>
      </c>
      <c r="B394" s="1" t="s">
        <v>497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1"/>
        <v>5.4</v>
      </c>
      <c r="O394" s="7" t="str">
        <f t="shared" ca="1" si="305"/>
        <v/>
      </c>
      <c r="S394" s="7" t="str">
        <f t="shared" ca="1" si="296"/>
        <v/>
      </c>
    </row>
    <row r="395" spans="1:19" x14ac:dyDescent="0.3">
      <c r="A395" s="1" t="str">
        <f t="shared" si="304"/>
        <v>LP_ReduceDmgTrapBetter_09</v>
      </c>
      <c r="B395" s="1" t="s">
        <v>497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1"/>
        <v>6.3000000000000007</v>
      </c>
      <c r="O395" s="7" t="str">
        <f t="shared" ca="1" si="305"/>
        <v/>
      </c>
      <c r="S395" s="7" t="str">
        <f t="shared" ca="1" si="296"/>
        <v/>
      </c>
    </row>
    <row r="396" spans="1:19" x14ac:dyDescent="0.3">
      <c r="A396" s="1" t="str">
        <f t="shared" si="302"/>
        <v>LP_ReduceContinuousDmg_01</v>
      </c>
      <c r="B396" s="1" t="s">
        <v>500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K396" s="1">
        <v>0.5</v>
      </c>
      <c r="O396" s="7" t="str">
        <f t="shared" ca="1" si="303"/>
        <v/>
      </c>
      <c r="S396" s="7" t="str">
        <f t="shared" ca="1" si="296"/>
        <v/>
      </c>
    </row>
    <row r="397" spans="1:19" x14ac:dyDescent="0.3">
      <c r="A397" s="1" t="str">
        <f t="shared" si="302"/>
        <v>LP_ReduceContinuousDmg_02</v>
      </c>
      <c r="B397" s="1" t="s">
        <v>500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4.1900000000000004</v>
      </c>
      <c r="K397" s="1">
        <v>0.5</v>
      </c>
      <c r="O397" s="7" t="str">
        <f t="shared" ca="1" si="303"/>
        <v/>
      </c>
      <c r="S397" s="7" t="str">
        <f t="shared" ca="1" si="296"/>
        <v/>
      </c>
    </row>
    <row r="398" spans="1:19" x14ac:dyDescent="0.3">
      <c r="A398" s="1" t="str">
        <f t="shared" si="302"/>
        <v>LP_ReduceContinuousDmg_03</v>
      </c>
      <c r="B398" s="1" t="s">
        <v>500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ReduceContinuousDamage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9.57</v>
      </c>
      <c r="K398" s="1">
        <v>0.5</v>
      </c>
      <c r="O398" s="7" t="str">
        <f t="shared" ca="1" si="303"/>
        <v/>
      </c>
      <c r="S398" s="7" t="str">
        <f t="shared" ca="1" si="296"/>
        <v/>
      </c>
    </row>
    <row r="399" spans="1:19" x14ac:dyDescent="0.3">
      <c r="A399" s="1" t="str">
        <f t="shared" ref="A399:A401" si="306">B399&amp;"_"&amp;TEXT(D399,"00")</f>
        <v>LP_DefenseStrongDmg_01</v>
      </c>
      <c r="B399" s="1" t="s">
        <v>501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0.24</v>
      </c>
      <c r="O399" s="7" t="str">
        <f t="shared" ca="1" si="303"/>
        <v/>
      </c>
      <c r="S399" s="7" t="str">
        <f t="shared" ca="1" si="296"/>
        <v/>
      </c>
    </row>
    <row r="400" spans="1:19" x14ac:dyDescent="0.3">
      <c r="A400" s="1" t="str">
        <f t="shared" si="306"/>
        <v>LP_DefenseStrongDmg_02</v>
      </c>
      <c r="B400" s="1" t="s">
        <v>501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0.20869565217391306</v>
      </c>
      <c r="O400" s="7" t="str">
        <f t="shared" ca="1" si="303"/>
        <v/>
      </c>
      <c r="S400" s="7" t="str">
        <f t="shared" ca="1" si="296"/>
        <v/>
      </c>
    </row>
    <row r="401" spans="1:19" x14ac:dyDescent="0.3">
      <c r="A401" s="1" t="str">
        <f t="shared" si="306"/>
        <v>LP_DefenseStrongDmg_03</v>
      </c>
      <c r="B401" s="1" t="s">
        <v>501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DefenseStrongDamage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0.18147448015122877</v>
      </c>
      <c r="O401" s="7" t="str">
        <f t="shared" ca="1" si="303"/>
        <v/>
      </c>
      <c r="S401" s="7" t="str">
        <f t="shared" ca="1" si="296"/>
        <v/>
      </c>
    </row>
    <row r="402" spans="1:19" x14ac:dyDescent="0.3">
      <c r="A402" s="1" t="str">
        <f t="shared" ref="A402:A437" si="307">B402&amp;"_"&amp;TEXT(D402,"00")</f>
        <v>LP_ExtraGold_01</v>
      </c>
      <c r="B402" s="1" t="s">
        <v>171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0.15000000000000002</v>
      </c>
      <c r="O402" s="7" t="str">
        <f t="shared" ca="1" si="277"/>
        <v/>
      </c>
      <c r="S402" s="7" t="str">
        <f t="shared" ca="1" si="296"/>
        <v/>
      </c>
    </row>
    <row r="403" spans="1:19" x14ac:dyDescent="0.3">
      <c r="A403" s="1" t="str">
        <f t="shared" ref="A403:A405" si="308">B403&amp;"_"&amp;TEXT(D403,"00")</f>
        <v>LP_ExtraGold_02</v>
      </c>
      <c r="B403" s="1" t="s">
        <v>171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0.31500000000000006</v>
      </c>
      <c r="O403" s="7" t="str">
        <f t="shared" ref="O403:O405" ca="1" si="309">IF(NOT(ISBLANK(N403)),N403,
IF(ISBLANK(M403),"",
VLOOKUP(M403,OFFSET(INDIRECT("$A:$B"),0,MATCH(M$1&amp;"_Verify",INDIRECT("$1:$1"),0)-1),2,0)
))</f>
        <v/>
      </c>
      <c r="S403" s="7" t="str">
        <f t="shared" ca="1" si="296"/>
        <v/>
      </c>
    </row>
    <row r="404" spans="1:19" x14ac:dyDescent="0.3">
      <c r="A404" s="1" t="str">
        <f t="shared" si="308"/>
        <v>LP_ExtraGold_03</v>
      </c>
      <c r="B404" s="1" t="s">
        <v>171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0.49500000000000011</v>
      </c>
      <c r="O404" s="7" t="str">
        <f t="shared" ca="1" si="309"/>
        <v/>
      </c>
      <c r="S404" s="7" t="str">
        <f t="shared" ca="1" si="296"/>
        <v/>
      </c>
    </row>
    <row r="405" spans="1:19" x14ac:dyDescent="0.3">
      <c r="A405" s="1" t="str">
        <f t="shared" si="308"/>
        <v>LP_ExtraGoldBetter_01</v>
      </c>
      <c r="B405" s="1" t="s">
        <v>502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ref="J405:J407" si="310">J402*5/3</f>
        <v>0.25000000000000006</v>
      </c>
      <c r="O405" s="7" t="str">
        <f t="shared" ca="1" si="309"/>
        <v/>
      </c>
      <c r="S405" s="7" t="str">
        <f t="shared" ca="1" si="296"/>
        <v/>
      </c>
    </row>
    <row r="406" spans="1:19" x14ac:dyDescent="0.3">
      <c r="A406" s="1" t="str">
        <f t="shared" ref="A406:A407" si="311">B406&amp;"_"&amp;TEXT(D406,"00")</f>
        <v>LP_ExtraGoldBetter_02</v>
      </c>
      <c r="B406" s="1" t="s">
        <v>502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10"/>
        <v>0.52500000000000002</v>
      </c>
      <c r="O406" s="7" t="str">
        <f t="shared" ref="O406:O407" ca="1" si="312">IF(NOT(ISBLANK(N406)),N406,
IF(ISBLANK(M406),"",
VLOOKUP(M406,OFFSET(INDIRECT("$A:$B"),0,MATCH(M$1&amp;"_Verify",INDIRECT("$1:$1"),0)-1),2,0)
))</f>
        <v/>
      </c>
      <c r="S406" s="7" t="str">
        <f t="shared" ca="1" si="296"/>
        <v/>
      </c>
    </row>
    <row r="407" spans="1:19" x14ac:dyDescent="0.3">
      <c r="A407" s="1" t="str">
        <f t="shared" si="311"/>
        <v>LP_ExtraGoldBetter_03</v>
      </c>
      <c r="B407" s="1" t="s">
        <v>502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f t="shared" si="310"/>
        <v>0.82500000000000018</v>
      </c>
      <c r="O407" s="7" t="str">
        <f t="shared" ca="1" si="312"/>
        <v/>
      </c>
      <c r="S407" s="7" t="str">
        <f t="shared" ref="S407:S446" ca="1" si="313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307"/>
        <v>LP_ItemChanceBoost_01</v>
      </c>
      <c r="B408" s="1" t="s">
        <v>172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0.1125</v>
      </c>
      <c r="O408" s="7" t="str">
        <f t="shared" ca="1" si="277"/>
        <v/>
      </c>
      <c r="S408" s="7" t="str">
        <f t="shared" ca="1" si="313"/>
        <v/>
      </c>
    </row>
    <row r="409" spans="1:19" x14ac:dyDescent="0.3">
      <c r="A409" s="1" t="str">
        <f t="shared" ref="A409:A411" si="314">B409&amp;"_"&amp;TEXT(D409,"00")</f>
        <v>LP_ItemChanceBoost_02</v>
      </c>
      <c r="B409" s="1" t="s">
        <v>172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0.23625000000000002</v>
      </c>
      <c r="O409" s="7" t="str">
        <f t="shared" ref="O409:O411" ca="1" si="315">IF(NOT(ISBLANK(N409)),N409,
IF(ISBLANK(M409),"",
VLOOKUP(M409,OFFSET(INDIRECT("$A:$B"),0,MATCH(M$1&amp;"_Verify",INDIRECT("$1:$1"),0)-1),2,0)
))</f>
        <v/>
      </c>
      <c r="S409" s="7" t="str">
        <f t="shared" ca="1" si="313"/>
        <v/>
      </c>
    </row>
    <row r="410" spans="1:19" x14ac:dyDescent="0.3">
      <c r="A410" s="1" t="str">
        <f t="shared" si="314"/>
        <v>LP_ItemChanceBoost_03</v>
      </c>
      <c r="B410" s="1" t="s">
        <v>172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0.37125000000000008</v>
      </c>
      <c r="O410" s="7" t="str">
        <f t="shared" ca="1" si="315"/>
        <v/>
      </c>
      <c r="S410" s="7" t="str">
        <f t="shared" ca="1" si="313"/>
        <v/>
      </c>
    </row>
    <row r="411" spans="1:19" x14ac:dyDescent="0.3">
      <c r="A411" s="1" t="str">
        <f t="shared" si="314"/>
        <v>LP_ItemChanceBoostBetter_01</v>
      </c>
      <c r="B411" s="1" t="s">
        <v>503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ref="K411:K413" si="316">K408*5/3</f>
        <v>0.1875</v>
      </c>
      <c r="O411" s="7" t="str">
        <f t="shared" ca="1" si="315"/>
        <v/>
      </c>
      <c r="S411" s="7" t="str">
        <f t="shared" ca="1" si="313"/>
        <v/>
      </c>
    </row>
    <row r="412" spans="1:19" x14ac:dyDescent="0.3">
      <c r="A412" s="1" t="str">
        <f t="shared" ref="A412:A413" si="317">B412&amp;"_"&amp;TEXT(D412,"00")</f>
        <v>LP_ItemChanceBoostBetter_02</v>
      </c>
      <c r="B412" s="1" t="s">
        <v>503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6"/>
        <v>0.39375000000000004</v>
      </c>
      <c r="O412" s="7" t="str">
        <f t="shared" ref="O412:O413" ca="1" si="318">IF(NOT(ISBLANK(N412)),N412,
IF(ISBLANK(M412),"",
VLOOKUP(M412,OFFSET(INDIRECT("$A:$B"),0,MATCH(M$1&amp;"_Verify",INDIRECT("$1:$1"),0)-1),2,0)
))</f>
        <v/>
      </c>
      <c r="S412" s="7" t="str">
        <f t="shared" ca="1" si="313"/>
        <v/>
      </c>
    </row>
    <row r="413" spans="1:19" x14ac:dyDescent="0.3">
      <c r="A413" s="1" t="str">
        <f t="shared" si="317"/>
        <v>LP_ItemChanceBoostBetter_03</v>
      </c>
      <c r="B413" s="1" t="s">
        <v>503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f t="shared" si="316"/>
        <v>0.61875000000000013</v>
      </c>
      <c r="O413" s="7" t="str">
        <f t="shared" ca="1" si="318"/>
        <v/>
      </c>
      <c r="S413" s="7" t="str">
        <f t="shared" ca="1" si="313"/>
        <v/>
      </c>
    </row>
    <row r="414" spans="1:19" x14ac:dyDescent="0.3">
      <c r="A414" s="1" t="str">
        <f t="shared" si="307"/>
        <v>LP_HealChanceBoost_01</v>
      </c>
      <c r="B414" s="1" t="s">
        <v>173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0.16666666699999999</v>
      </c>
      <c r="O414" s="7" t="str">
        <f t="shared" ca="1" si="277"/>
        <v/>
      </c>
      <c r="S414" s="7" t="str">
        <f t="shared" ca="1" si="313"/>
        <v/>
      </c>
    </row>
    <row r="415" spans="1:19" x14ac:dyDescent="0.3">
      <c r="A415" s="1" t="str">
        <f t="shared" ref="A415:A417" si="319">B415&amp;"_"&amp;TEXT(D415,"00")</f>
        <v>LP_HealChanceBoost_02</v>
      </c>
      <c r="B415" s="1" t="s">
        <v>173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0.35</v>
      </c>
      <c r="O415" s="7" t="str">
        <f t="shared" ref="O415:O417" ca="1" si="320">IF(NOT(ISBLANK(N415)),N415,
IF(ISBLANK(M415),"",
VLOOKUP(M415,OFFSET(INDIRECT("$A:$B"),0,MATCH(M$1&amp;"_Verify",INDIRECT("$1:$1"),0)-1),2,0)
))</f>
        <v/>
      </c>
      <c r="S415" s="7" t="str">
        <f t="shared" ca="1" si="313"/>
        <v/>
      </c>
    </row>
    <row r="416" spans="1:19" x14ac:dyDescent="0.3">
      <c r="A416" s="1" t="str">
        <f t="shared" si="319"/>
        <v>LP_HealChanceBoost_03</v>
      </c>
      <c r="B416" s="1" t="s">
        <v>173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v>0.55000000000000004</v>
      </c>
      <c r="O416" s="7" t="str">
        <f t="shared" ca="1" si="320"/>
        <v/>
      </c>
      <c r="S416" s="7" t="str">
        <f t="shared" ca="1" si="313"/>
        <v/>
      </c>
    </row>
    <row r="417" spans="1:19" x14ac:dyDescent="0.3">
      <c r="A417" s="1" t="str">
        <f t="shared" si="319"/>
        <v>LP_HealChanceBoostBetter_01</v>
      </c>
      <c r="B417" s="1" t="s">
        <v>504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ref="L417:L419" si="321">L414*5/3</f>
        <v>0.27777777833333334</v>
      </c>
      <c r="O417" s="7" t="str">
        <f t="shared" ca="1" si="320"/>
        <v/>
      </c>
      <c r="S417" s="7" t="str">
        <f t="shared" ref="S417:S419" ca="1" si="322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ref="A418:A419" si="323">B418&amp;"_"&amp;TEXT(D418,"00")</f>
        <v>LP_HealChanceBoostBetter_02</v>
      </c>
      <c r="B418" s="1" t="s">
        <v>504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21"/>
        <v>0.58333333333333337</v>
      </c>
      <c r="O418" s="7" t="str">
        <f t="shared" ref="O418:O419" ca="1" si="324">IF(NOT(ISBLANK(N418)),N418,
IF(ISBLANK(M418),"",
VLOOKUP(M418,OFFSET(INDIRECT("$A:$B"),0,MATCH(M$1&amp;"_Verify",INDIRECT("$1:$1"),0)-1),2,0)
))</f>
        <v/>
      </c>
      <c r="S418" s="7" t="str">
        <f t="shared" ca="1" si="322"/>
        <v/>
      </c>
    </row>
    <row r="419" spans="1:19" x14ac:dyDescent="0.3">
      <c r="A419" s="1" t="str">
        <f t="shared" si="323"/>
        <v>LP_HealChanceBoostBetter_03</v>
      </c>
      <c r="B419" s="1" t="s">
        <v>504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f t="shared" si="321"/>
        <v>0.91666666666666663</v>
      </c>
      <c r="O419" s="7" t="str">
        <f t="shared" ca="1" si="324"/>
        <v/>
      </c>
      <c r="S419" s="7" t="str">
        <f t="shared" ca="1" si="322"/>
        <v/>
      </c>
    </row>
    <row r="420" spans="1:19" x14ac:dyDescent="0.3">
      <c r="A420" s="1" t="str">
        <f t="shared" si="307"/>
        <v>LP_MonsterThrough_01</v>
      </c>
      <c r="B420" s="1" t="s">
        <v>174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77"/>
        <v>1</v>
      </c>
      <c r="S420" s="7" t="str">
        <f t="shared" ca="1" si="313"/>
        <v/>
      </c>
    </row>
    <row r="421" spans="1:19" x14ac:dyDescent="0.3">
      <c r="A421" s="1" t="str">
        <f t="shared" si="307"/>
        <v>LP_MonsterThrough_02</v>
      </c>
      <c r="B421" s="1" t="s">
        <v>174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MonsterThroughHitObject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77"/>
        <v>2</v>
      </c>
      <c r="S421" s="7" t="str">
        <f t="shared" ca="1" si="313"/>
        <v/>
      </c>
    </row>
    <row r="422" spans="1:19" x14ac:dyDescent="0.3">
      <c r="A422" s="1" t="str">
        <f t="shared" si="307"/>
        <v>LP_Ricochet_01</v>
      </c>
      <c r="B422" s="1" t="s">
        <v>175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77"/>
        <v>1</v>
      </c>
      <c r="S422" s="7" t="str">
        <f t="shared" ca="1" si="313"/>
        <v/>
      </c>
    </row>
    <row r="423" spans="1:19" x14ac:dyDescent="0.3">
      <c r="A423" s="1" t="str">
        <f t="shared" si="307"/>
        <v>LP_Ricochet_02</v>
      </c>
      <c r="B423" s="1" t="s">
        <v>175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RicochetHitObject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77"/>
        <v>2</v>
      </c>
      <c r="S423" s="7" t="str">
        <f t="shared" ref="S423:S425" ca="1" si="325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07"/>
        <v>LP_BounceWallQuad_01</v>
      </c>
      <c r="B424" s="1" t="s">
        <v>176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7"/>
        <v>1</v>
      </c>
      <c r="S424" s="7" t="str">
        <f t="shared" ca="1" si="325"/>
        <v/>
      </c>
    </row>
    <row r="425" spans="1:19" x14ac:dyDescent="0.3">
      <c r="A425" s="1" t="str">
        <f t="shared" si="307"/>
        <v>LP_BounceWallQuad_02</v>
      </c>
      <c r="B425" s="1" t="s">
        <v>176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BounceWallQuadHitObject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7"/>
        <v>2</v>
      </c>
      <c r="S425" s="7" t="str">
        <f t="shared" ca="1" si="325"/>
        <v/>
      </c>
    </row>
    <row r="426" spans="1:19" x14ac:dyDescent="0.3">
      <c r="A426" s="1" t="str">
        <f t="shared" si="307"/>
        <v>LP_Parallel_01</v>
      </c>
      <c r="B426" s="1" t="s">
        <v>177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1</v>
      </c>
      <c r="O426" s="7">
        <f t="shared" ca="1" si="277"/>
        <v>1</v>
      </c>
      <c r="S426" s="7" t="str">
        <f t="shared" ca="1" si="313"/>
        <v/>
      </c>
    </row>
    <row r="427" spans="1:19" x14ac:dyDescent="0.3">
      <c r="A427" s="1" t="str">
        <f t="shared" si="307"/>
        <v>LP_Parallel_02</v>
      </c>
      <c r="B427" s="1" t="s">
        <v>177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ParallelHitObject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0.6</v>
      </c>
      <c r="N427" s="1">
        <v>2</v>
      </c>
      <c r="O427" s="7">
        <f t="shared" ca="1" si="277"/>
        <v>2</v>
      </c>
      <c r="S427" s="7" t="str">
        <f t="shared" ca="1" si="313"/>
        <v/>
      </c>
    </row>
    <row r="428" spans="1:19" x14ac:dyDescent="0.3">
      <c r="A428" s="1" t="str">
        <f t="shared" si="307"/>
        <v>LP_DiagonalNwayGenerator_01</v>
      </c>
      <c r="B428" s="1" t="s">
        <v>178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77"/>
        <v>1</v>
      </c>
      <c r="S428" s="7" t="str">
        <f t="shared" ca="1" si="313"/>
        <v/>
      </c>
    </row>
    <row r="429" spans="1:19" x14ac:dyDescent="0.3">
      <c r="A429" s="1" t="str">
        <f t="shared" si="307"/>
        <v>LP_DiagonalNwayGenerator_02</v>
      </c>
      <c r="B429" s="1" t="s">
        <v>178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DiagonalNwayGenerator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77"/>
        <v>2</v>
      </c>
      <c r="S429" s="7" t="str">
        <f t="shared" ca="1" si="313"/>
        <v/>
      </c>
    </row>
    <row r="430" spans="1:19" x14ac:dyDescent="0.3">
      <c r="A430" s="1" t="str">
        <f t="shared" si="307"/>
        <v>LP_LeftRightNwayGenerator_01</v>
      </c>
      <c r="B430" s="1" t="s">
        <v>179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77"/>
        <v>1</v>
      </c>
      <c r="S430" s="7" t="str">
        <f t="shared" ca="1" si="313"/>
        <v/>
      </c>
    </row>
    <row r="431" spans="1:19" x14ac:dyDescent="0.3">
      <c r="A431" s="1" t="str">
        <f t="shared" si="307"/>
        <v>LP_LeftRightNwayGenerator_02</v>
      </c>
      <c r="B431" s="1" t="s">
        <v>179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LeftRightNwayGenerator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77"/>
        <v>2</v>
      </c>
      <c r="S431" s="7" t="str">
        <f t="shared" ca="1" si="313"/>
        <v/>
      </c>
    </row>
    <row r="432" spans="1:19" x14ac:dyDescent="0.3">
      <c r="A432" s="1" t="str">
        <f t="shared" si="307"/>
        <v>LP_BackNwayGenerator_01</v>
      </c>
      <c r="B432" s="1" t="s">
        <v>180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77"/>
        <v>1</v>
      </c>
      <c r="S432" s="7" t="str">
        <f t="shared" ca="1" si="313"/>
        <v/>
      </c>
    </row>
    <row r="433" spans="1:19" x14ac:dyDescent="0.3">
      <c r="A433" s="1" t="str">
        <f t="shared" si="307"/>
        <v>LP_BackNwayGenerator_02</v>
      </c>
      <c r="B433" s="1" t="s">
        <v>180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BackNwayGenerator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77"/>
        <v>2</v>
      </c>
      <c r="S433" s="7" t="str">
        <f t="shared" ca="1" si="313"/>
        <v/>
      </c>
    </row>
    <row r="434" spans="1:19" x14ac:dyDescent="0.3">
      <c r="A434" s="1" t="str">
        <f t="shared" si="307"/>
        <v>LP_Repeat_01</v>
      </c>
      <c r="B434" s="1" t="s">
        <v>181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1</v>
      </c>
      <c r="O434" s="7">
        <f t="shared" ca="1" si="277"/>
        <v>1</v>
      </c>
      <c r="S434" s="7" t="str">
        <f t="shared" ca="1" si="313"/>
        <v/>
      </c>
    </row>
    <row r="435" spans="1:19" x14ac:dyDescent="0.3">
      <c r="A435" s="1" t="str">
        <f t="shared" si="307"/>
        <v>LP_Repeat_02</v>
      </c>
      <c r="B435" s="1" t="s">
        <v>181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RepeatHitObject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</v>
      </c>
      <c r="N435" s="1">
        <v>2</v>
      </c>
      <c r="O435" s="7">
        <f t="shared" ca="1" si="277"/>
        <v>2</v>
      </c>
      <c r="S435" s="7" t="str">
        <f t="shared" ca="1" si="313"/>
        <v/>
      </c>
    </row>
    <row r="436" spans="1:19" x14ac:dyDescent="0.3">
      <c r="A436" s="1" t="str">
        <f t="shared" si="307"/>
        <v>LP_HealOnKill_01</v>
      </c>
      <c r="B436" s="1" t="s">
        <v>269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ref="K436:K449" si="326">J229</f>
        <v>0.15</v>
      </c>
      <c r="O436" s="7" t="str">
        <f t="shared" ref="O436" ca="1" si="327">IF(NOT(ISBLANK(N436)),N436,
IF(ISBLANK(M436),"",
VLOOKUP(M436,OFFSET(INDIRECT("$A:$B"),0,MATCH(M$1&amp;"_Verify",INDIRECT("$1:$1"),0)-1),2,0)
))</f>
        <v/>
      </c>
      <c r="S436" s="7" t="str">
        <f t="shared" ca="1" si="313"/>
        <v/>
      </c>
    </row>
    <row r="437" spans="1:19" x14ac:dyDescent="0.3">
      <c r="A437" s="1" t="str">
        <f t="shared" si="307"/>
        <v>LP_HealOnKill_02</v>
      </c>
      <c r="B437" s="1" t="s">
        <v>269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6"/>
        <v>0.315</v>
      </c>
      <c r="O437" s="7" t="str">
        <f t="shared" ca="1" si="277"/>
        <v/>
      </c>
      <c r="S437" s="7" t="str">
        <f t="shared" ca="1" si="313"/>
        <v/>
      </c>
    </row>
    <row r="438" spans="1:19" x14ac:dyDescent="0.3">
      <c r="A438" s="1" t="str">
        <f t="shared" ref="A438:A440" si="328">B438&amp;"_"&amp;TEXT(D438,"00")</f>
        <v>LP_HealOnKill_03</v>
      </c>
      <c r="B438" s="1" t="s">
        <v>269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6"/>
        <v>0.49500000000000005</v>
      </c>
      <c r="O438" s="7" t="str">
        <f t="shared" ref="O438:O440" ca="1" si="329">IF(NOT(ISBLANK(N438)),N438,
IF(ISBLANK(M438),"",
VLOOKUP(M438,OFFSET(INDIRECT("$A:$B"),0,MATCH(M$1&amp;"_Verify",INDIRECT("$1:$1"),0)-1),2,0)
))</f>
        <v/>
      </c>
      <c r="S438" s="7" t="str">
        <f t="shared" ref="S438:S440" ca="1" si="330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8"/>
        <v>LP_HealOnKill_04</v>
      </c>
      <c r="B439" s="1" t="s">
        <v>269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6"/>
        <v>0.69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si="328"/>
        <v>LP_HealOnKill_05</v>
      </c>
      <c r="B440" s="1" t="s">
        <v>269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6"/>
        <v>0.89999999999999991</v>
      </c>
      <c r="O440" s="7" t="str">
        <f t="shared" ca="1" si="329"/>
        <v/>
      </c>
      <c r="S440" s="7" t="str">
        <f t="shared" ca="1" si="330"/>
        <v/>
      </c>
    </row>
    <row r="441" spans="1:19" x14ac:dyDescent="0.3">
      <c r="A441" s="1" t="str">
        <f t="shared" ref="A441:A444" si="331">B441&amp;"_"&amp;TEXT(D441,"00")</f>
        <v>LP_HealOnKill_06</v>
      </c>
      <c r="B441" s="1" t="s">
        <v>269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6"/>
        <v>1.125</v>
      </c>
      <c r="O441" s="7" t="str">
        <f t="shared" ref="O441:O444" ca="1" si="332">IF(NOT(ISBLANK(N441)),N441,
IF(ISBLANK(M441),"",
VLOOKUP(M441,OFFSET(INDIRECT("$A:$B"),0,MATCH(M$1&amp;"_Verify",INDIRECT("$1:$1"),0)-1),2,0)
))</f>
        <v/>
      </c>
      <c r="S441" s="7" t="str">
        <f t="shared" ref="S441:S444" ca="1" si="333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1"/>
        <v>LP_HealOnKill_07</v>
      </c>
      <c r="B442" s="1" t="s">
        <v>269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6"/>
        <v>1.3650000000000002</v>
      </c>
      <c r="O442" s="7" t="str">
        <f t="shared" ca="1" si="332"/>
        <v/>
      </c>
      <c r="S442" s="7" t="str">
        <f t="shared" ca="1" si="333"/>
        <v/>
      </c>
    </row>
    <row r="443" spans="1:19" x14ac:dyDescent="0.3">
      <c r="A443" s="1" t="str">
        <f t="shared" si="331"/>
        <v>LP_HealOnKill_08</v>
      </c>
      <c r="B443" s="1" t="s">
        <v>269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6"/>
        <v>1.62</v>
      </c>
      <c r="O443" s="7" t="str">
        <f t="shared" ca="1" si="332"/>
        <v/>
      </c>
      <c r="S443" s="7" t="str">
        <f t="shared" ca="1" si="333"/>
        <v/>
      </c>
    </row>
    <row r="444" spans="1:19" x14ac:dyDescent="0.3">
      <c r="A444" s="1" t="str">
        <f t="shared" si="331"/>
        <v>LP_HealOnKill_09</v>
      </c>
      <c r="B444" s="1" t="s">
        <v>269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6"/>
        <v>1.89</v>
      </c>
      <c r="O444" s="7" t="str">
        <f t="shared" ca="1" si="332"/>
        <v/>
      </c>
      <c r="S444" s="7" t="str">
        <f t="shared" ca="1" si="333"/>
        <v/>
      </c>
    </row>
    <row r="445" spans="1:19" x14ac:dyDescent="0.3">
      <c r="A445" s="1" t="str">
        <f t="shared" ref="A445:A474" si="334">B445&amp;"_"&amp;TEXT(D445,"00")</f>
        <v>LP_HealOnKillBetter_01</v>
      </c>
      <c r="B445" s="1" t="s">
        <v>270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6"/>
        <v>0.25</v>
      </c>
      <c r="O445" s="7" t="str">
        <f t="shared" ref="O445:O488" ca="1" si="335">IF(NOT(ISBLANK(N445)),N445,
IF(ISBLANK(M445),"",
VLOOKUP(M445,OFFSET(INDIRECT("$A:$B"),0,MATCH(M$1&amp;"_Verify",INDIRECT("$1:$1"),0)-1),2,0)
))</f>
        <v/>
      </c>
      <c r="S445" s="7" t="str">
        <f t="shared" ca="1" si="313"/>
        <v/>
      </c>
    </row>
    <row r="446" spans="1:19" x14ac:dyDescent="0.3">
      <c r="A446" s="1" t="str">
        <f t="shared" si="334"/>
        <v>LP_HealOnKillBetter_02</v>
      </c>
      <c r="B446" s="1" t="s">
        <v>270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6"/>
        <v>0.52500000000000002</v>
      </c>
      <c r="O446" s="7" t="str">
        <f t="shared" ca="1" si="335"/>
        <v/>
      </c>
      <c r="S446" s="7" t="str">
        <f t="shared" ca="1" si="313"/>
        <v/>
      </c>
    </row>
    <row r="447" spans="1:19" x14ac:dyDescent="0.3">
      <c r="A447" s="1" t="str">
        <f t="shared" ref="A447:A460" si="336">B447&amp;"_"&amp;TEXT(D447,"00")</f>
        <v>LP_HealOnKillBetter_03</v>
      </c>
      <c r="B447" s="1" t="s">
        <v>270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6"/>
        <v>0.82500000000000007</v>
      </c>
      <c r="O447" s="7" t="str">
        <f t="shared" ref="O447:O460" ca="1" si="337">IF(NOT(ISBLANK(N447)),N447,
IF(ISBLANK(M447),"",
VLOOKUP(M447,OFFSET(INDIRECT("$A:$B"),0,MATCH(M$1&amp;"_Verify",INDIRECT("$1:$1"),0)-1),2,0)
))</f>
        <v/>
      </c>
      <c r="S447" s="7" t="str">
        <f t="shared" ref="S447:S460" ca="1" si="338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6"/>
        <v>LP_HealOnKillBetter_04</v>
      </c>
      <c r="B448" s="1" t="s">
        <v>270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6"/>
        <v>1.1499999999999999</v>
      </c>
      <c r="O448" s="7" t="str">
        <f t="shared" ca="1" si="337"/>
        <v/>
      </c>
      <c r="S448" s="7" t="str">
        <f t="shared" ca="1" si="338"/>
        <v/>
      </c>
    </row>
    <row r="449" spans="1:21" x14ac:dyDescent="0.3">
      <c r="A449" s="1" t="str">
        <f t="shared" si="336"/>
        <v>LP_HealOnKillBetter_05</v>
      </c>
      <c r="B449" s="1" t="s">
        <v>270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26"/>
        <v>1.5</v>
      </c>
      <c r="O449" s="7" t="str">
        <f t="shared" ca="1" si="337"/>
        <v/>
      </c>
      <c r="S449" s="7" t="str">
        <f t="shared" ca="1" si="338"/>
        <v/>
      </c>
    </row>
    <row r="450" spans="1:21" x14ac:dyDescent="0.3">
      <c r="A450" s="1" t="str">
        <f t="shared" si="336"/>
        <v>LP_HealOnCrit_01</v>
      </c>
      <c r="B450" s="1" t="s">
        <v>932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>J229</f>
        <v>0.15</v>
      </c>
      <c r="O450" s="7" t="str">
        <f t="shared" ca="1" si="337"/>
        <v/>
      </c>
      <c r="S450" s="7" t="str">
        <f t="shared" ca="1" si="338"/>
        <v/>
      </c>
    </row>
    <row r="451" spans="1:21" x14ac:dyDescent="0.3">
      <c r="A451" s="1" t="str">
        <f t="shared" si="336"/>
        <v>LP_HealOnCrit_02</v>
      </c>
      <c r="B451" s="1" t="s">
        <v>932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63" si="339">J230</f>
        <v>0.315</v>
      </c>
      <c r="O451" s="7" t="str">
        <f t="shared" ca="1" si="337"/>
        <v/>
      </c>
      <c r="S451" s="7" t="str">
        <f t="shared" ca="1" si="338"/>
        <v/>
      </c>
    </row>
    <row r="452" spans="1:21" x14ac:dyDescent="0.3">
      <c r="A452" s="1" t="str">
        <f t="shared" si="336"/>
        <v>LP_HealOnCrit_03</v>
      </c>
      <c r="B452" s="1" t="s">
        <v>932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9"/>
        <v>0.49500000000000005</v>
      </c>
      <c r="O452" s="7" t="str">
        <f t="shared" ca="1" si="337"/>
        <v/>
      </c>
      <c r="S452" s="7" t="str">
        <f t="shared" ca="1" si="338"/>
        <v/>
      </c>
    </row>
    <row r="453" spans="1:21" x14ac:dyDescent="0.3">
      <c r="A453" s="1" t="str">
        <f t="shared" si="336"/>
        <v>LP_HealOnCrit_04</v>
      </c>
      <c r="B453" s="1" t="s">
        <v>932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9"/>
        <v>0.69</v>
      </c>
      <c r="O453" s="7" t="str">
        <f t="shared" ca="1" si="337"/>
        <v/>
      </c>
      <c r="S453" s="7" t="str">
        <f t="shared" ca="1" si="338"/>
        <v/>
      </c>
    </row>
    <row r="454" spans="1:21" x14ac:dyDescent="0.3">
      <c r="A454" s="1" t="str">
        <f t="shared" si="336"/>
        <v>LP_HealOnCrit_05</v>
      </c>
      <c r="B454" s="1" t="s">
        <v>932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9"/>
        <v>0.89999999999999991</v>
      </c>
      <c r="O454" s="7" t="str">
        <f t="shared" ca="1" si="337"/>
        <v/>
      </c>
      <c r="S454" s="7" t="str">
        <f t="shared" ca="1" si="338"/>
        <v/>
      </c>
    </row>
    <row r="455" spans="1:21" x14ac:dyDescent="0.3">
      <c r="A455" s="1" t="str">
        <f t="shared" si="336"/>
        <v>LP_HealOnCrit_06</v>
      </c>
      <c r="B455" s="1" t="s">
        <v>932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9"/>
        <v>1.125</v>
      </c>
      <c r="O455" s="7" t="str">
        <f t="shared" ca="1" si="337"/>
        <v/>
      </c>
      <c r="S455" s="7" t="str">
        <f t="shared" ca="1" si="338"/>
        <v/>
      </c>
    </row>
    <row r="456" spans="1:21" x14ac:dyDescent="0.3">
      <c r="A456" s="1" t="str">
        <f t="shared" si="336"/>
        <v>LP_HealOnCrit_07</v>
      </c>
      <c r="B456" s="1" t="s">
        <v>932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9"/>
        <v>1.3650000000000002</v>
      </c>
      <c r="O456" s="7" t="str">
        <f t="shared" ca="1" si="337"/>
        <v/>
      </c>
      <c r="S456" s="7" t="str">
        <f t="shared" ca="1" si="338"/>
        <v/>
      </c>
    </row>
    <row r="457" spans="1:21" x14ac:dyDescent="0.3">
      <c r="A457" s="1" t="str">
        <f t="shared" si="336"/>
        <v>LP_HealOnCrit_08</v>
      </c>
      <c r="B457" s="1" t="s">
        <v>932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9"/>
        <v>1.62</v>
      </c>
      <c r="O457" s="7" t="str">
        <f t="shared" ca="1" si="337"/>
        <v/>
      </c>
      <c r="S457" s="7" t="str">
        <f t="shared" ca="1" si="338"/>
        <v/>
      </c>
    </row>
    <row r="458" spans="1:21" x14ac:dyDescent="0.3">
      <c r="A458" s="1" t="str">
        <f t="shared" si="336"/>
        <v>LP_HealOnCrit_09</v>
      </c>
      <c r="B458" s="1" t="s">
        <v>932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9"/>
        <v>1.89</v>
      </c>
      <c r="O458" s="7" t="str">
        <f t="shared" ca="1" si="337"/>
        <v/>
      </c>
      <c r="S458" s="7" t="str">
        <f t="shared" ca="1" si="338"/>
        <v/>
      </c>
    </row>
    <row r="459" spans="1:21" x14ac:dyDescent="0.3">
      <c r="A459" s="1" t="str">
        <f t="shared" si="336"/>
        <v>LP_HealOnCritBetter_01</v>
      </c>
      <c r="B459" s="1" t="s">
        <v>933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9"/>
        <v>0.25</v>
      </c>
      <c r="O459" s="7" t="str">
        <f t="shared" ca="1" si="337"/>
        <v/>
      </c>
      <c r="S459" s="7" t="str">
        <f t="shared" ca="1" si="338"/>
        <v/>
      </c>
    </row>
    <row r="460" spans="1:21" x14ac:dyDescent="0.3">
      <c r="A460" s="1" t="str">
        <f t="shared" si="336"/>
        <v>LP_HealOnCritBetter_02</v>
      </c>
      <c r="B460" s="1" t="s">
        <v>933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9"/>
        <v>0.52500000000000002</v>
      </c>
      <c r="O460" s="7" t="str">
        <f t="shared" ca="1" si="337"/>
        <v/>
      </c>
      <c r="S460" s="7" t="str">
        <f t="shared" ca="1" si="338"/>
        <v/>
      </c>
    </row>
    <row r="461" spans="1:21" x14ac:dyDescent="0.3">
      <c r="A461" s="1" t="str">
        <f t="shared" ref="A461:A463" si="340">B461&amp;"_"&amp;TEXT(D461,"00")</f>
        <v>LP_HealOnCritBetter_03</v>
      </c>
      <c r="B461" s="1" t="s">
        <v>933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9"/>
        <v>0.82500000000000007</v>
      </c>
      <c r="O461" s="7" t="str">
        <f t="shared" ref="O461:O463" ca="1" si="341">IF(NOT(ISBLANK(N461)),N461,
IF(ISBLANK(M461),"",
VLOOKUP(M461,OFFSET(INDIRECT("$A:$B"),0,MATCH(M$1&amp;"_Verify",INDIRECT("$1:$1"),0)-1),2,0)
))</f>
        <v/>
      </c>
      <c r="S461" s="7" t="str">
        <f t="shared" ref="S461:S463" ca="1" si="342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40"/>
        <v>LP_HealOnCritBetter_04</v>
      </c>
      <c r="B462" s="1" t="s">
        <v>933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9"/>
        <v>1.1499999999999999</v>
      </c>
      <c r="O462" s="7" t="str">
        <f t="shared" ca="1" si="341"/>
        <v/>
      </c>
      <c r="S462" s="7" t="str">
        <f t="shared" ca="1" si="342"/>
        <v/>
      </c>
    </row>
    <row r="463" spans="1:21" x14ac:dyDescent="0.3">
      <c r="A463" s="1" t="str">
        <f t="shared" si="340"/>
        <v>LP_HealOnCritBetter_05</v>
      </c>
      <c r="B463" s="1" t="s">
        <v>933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9"/>
        <v>1.5</v>
      </c>
      <c r="O463" s="7" t="str">
        <f t="shared" ca="1" si="341"/>
        <v/>
      </c>
      <c r="S463" s="7" t="str">
        <f t="shared" ca="1" si="342"/>
        <v/>
      </c>
    </row>
    <row r="464" spans="1:21" x14ac:dyDescent="0.3">
      <c r="A464" s="1" t="str">
        <f t="shared" si="334"/>
        <v>LP_AtkSpeedUpOnEncounter_01</v>
      </c>
      <c r="B464" s="1" t="s">
        <v>295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5"/>
        <v/>
      </c>
      <c r="Q464" s="1" t="s">
        <v>296</v>
      </c>
      <c r="S464" s="7">
        <f t="shared" ref="S464:S515" ca="1" si="343">IF(NOT(ISBLANK(R464)),R464,
IF(ISBLANK(Q464),"",
VLOOKUP(Q464,OFFSET(INDIRECT("$A:$B"),0,MATCH(Q$1&amp;"_Verify",INDIRECT("$1:$1"),0)-1),2,0)
))</f>
        <v>1</v>
      </c>
      <c r="U464" s="1" t="s">
        <v>297</v>
      </c>
    </row>
    <row r="465" spans="1:23" x14ac:dyDescent="0.3">
      <c r="A465" s="1" t="str">
        <f t="shared" si="334"/>
        <v>LP_AtkSpeedUpOnEncounter_02</v>
      </c>
      <c r="B465" s="1" t="s">
        <v>295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5"/>
        <v/>
      </c>
      <c r="Q465" s="1" t="s">
        <v>296</v>
      </c>
      <c r="S465" s="7">
        <f t="shared" ca="1" si="343"/>
        <v>1</v>
      </c>
      <c r="U465" s="1" t="s">
        <v>297</v>
      </c>
    </row>
    <row r="466" spans="1:23" x14ac:dyDescent="0.3">
      <c r="A466" s="1" t="str">
        <f t="shared" ref="A466:A472" si="344">B466&amp;"_"&amp;TEXT(D466,"00")</f>
        <v>LP_AtkSpeedUpOnEncounter_03</v>
      </c>
      <c r="B466" s="1" t="s">
        <v>295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72" ca="1" si="345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43"/>
        <v>1</v>
      </c>
      <c r="U466" s="1" t="s">
        <v>297</v>
      </c>
    </row>
    <row r="467" spans="1:23" x14ac:dyDescent="0.3">
      <c r="A467" s="1" t="str">
        <f t="shared" si="344"/>
        <v>LP_AtkSpeedUpOnEncounter_04</v>
      </c>
      <c r="B467" s="1" t="s">
        <v>295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5"/>
        <v/>
      </c>
      <c r="Q467" s="1" t="s">
        <v>296</v>
      </c>
      <c r="S467" s="7">
        <f t="shared" ca="1" si="343"/>
        <v>1</v>
      </c>
      <c r="U467" s="1" t="s">
        <v>297</v>
      </c>
    </row>
    <row r="468" spans="1:23" x14ac:dyDescent="0.3">
      <c r="A468" s="1" t="str">
        <f t="shared" si="344"/>
        <v>LP_AtkSpeedUpOnEncounter_05</v>
      </c>
      <c r="B468" s="1" t="s">
        <v>295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5"/>
        <v/>
      </c>
      <c r="Q468" s="1" t="s">
        <v>296</v>
      </c>
      <c r="S468" s="7">
        <f t="shared" ca="1" si="343"/>
        <v>1</v>
      </c>
      <c r="U468" s="1" t="s">
        <v>297</v>
      </c>
    </row>
    <row r="469" spans="1:23" x14ac:dyDescent="0.3">
      <c r="A469" s="1" t="str">
        <f t="shared" si="344"/>
        <v>LP_AtkSpeedUpOnEncounter_06</v>
      </c>
      <c r="B469" s="1" t="s">
        <v>295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5"/>
        <v/>
      </c>
      <c r="Q469" s="1" t="s">
        <v>296</v>
      </c>
      <c r="S469" s="7">
        <f t="shared" ca="1" si="343"/>
        <v>1</v>
      </c>
      <c r="U469" s="1" t="s">
        <v>297</v>
      </c>
    </row>
    <row r="470" spans="1:23" x14ac:dyDescent="0.3">
      <c r="A470" s="1" t="str">
        <f t="shared" si="344"/>
        <v>LP_AtkSpeedUpOnEncounter_07</v>
      </c>
      <c r="B470" s="1" t="s">
        <v>295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5"/>
        <v/>
      </c>
      <c r="Q470" s="1" t="s">
        <v>296</v>
      </c>
      <c r="S470" s="7">
        <f t="shared" ca="1" si="343"/>
        <v>1</v>
      </c>
      <c r="U470" s="1" t="s">
        <v>297</v>
      </c>
    </row>
    <row r="471" spans="1:23" x14ac:dyDescent="0.3">
      <c r="A471" s="1" t="str">
        <f t="shared" si="344"/>
        <v>LP_AtkSpeedUpOnEncounter_08</v>
      </c>
      <c r="B471" s="1" t="s">
        <v>295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5"/>
        <v/>
      </c>
      <c r="Q471" s="1" t="s">
        <v>296</v>
      </c>
      <c r="S471" s="7">
        <f t="shared" ca="1" si="343"/>
        <v>1</v>
      </c>
      <c r="U471" s="1" t="s">
        <v>297</v>
      </c>
    </row>
    <row r="472" spans="1:23" x14ac:dyDescent="0.3">
      <c r="A472" s="1" t="str">
        <f t="shared" si="344"/>
        <v>LP_AtkSpeedUpOnEncounter_09</v>
      </c>
      <c r="B472" s="1" t="s">
        <v>295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5"/>
        <v/>
      </c>
      <c r="Q472" s="1" t="s">
        <v>296</v>
      </c>
      <c r="S472" s="7">
        <f t="shared" ca="1" si="343"/>
        <v>1</v>
      </c>
      <c r="U472" s="1" t="s">
        <v>297</v>
      </c>
    </row>
    <row r="473" spans="1:23" x14ac:dyDescent="0.3">
      <c r="A473" s="1" t="str">
        <f t="shared" si="334"/>
        <v>LP_AtkSpeedUpOnEncounter_Spd_01</v>
      </c>
      <c r="B473" s="1" t="s">
        <v>292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4.5</v>
      </c>
      <c r="J473" s="1">
        <f t="shared" ref="J473:J481" si="346">J229*4.5/6*2.5</f>
        <v>0.28125</v>
      </c>
      <c r="M473" s="1" t="s">
        <v>148</v>
      </c>
      <c r="O473" s="7">
        <f t="shared" ca="1" si="335"/>
        <v>3</v>
      </c>
      <c r="R473" s="1">
        <v>1</v>
      </c>
      <c r="S473" s="7">
        <f t="shared" ca="1" si="343"/>
        <v>1</v>
      </c>
      <c r="W473" s="1" t="s">
        <v>362</v>
      </c>
    </row>
    <row r="474" spans="1:23" x14ac:dyDescent="0.3">
      <c r="A474" s="1" t="str">
        <f t="shared" si="334"/>
        <v>LP_AtkSpeedUpOnEncounter_Spd_02</v>
      </c>
      <c r="B474" s="1" t="s">
        <v>292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</v>
      </c>
      <c r="J474" s="1">
        <f t="shared" si="346"/>
        <v>0.59062499999999996</v>
      </c>
      <c r="M474" s="1" t="s">
        <v>148</v>
      </c>
      <c r="O474" s="7">
        <f t="shared" ca="1" si="335"/>
        <v>3</v>
      </c>
      <c r="R474" s="1">
        <v>1</v>
      </c>
      <c r="S474" s="7">
        <f t="shared" ca="1" si="343"/>
        <v>1</v>
      </c>
      <c r="W474" s="1" t="s">
        <v>362</v>
      </c>
    </row>
    <row r="475" spans="1:23" x14ac:dyDescent="0.3">
      <c r="A475" s="1" t="str">
        <f t="shared" ref="A475:A481" si="347">B475&amp;"_"&amp;TEXT(D475,"00")</f>
        <v>LP_AtkSpeedUpOnEncounter_Spd_03</v>
      </c>
      <c r="B475" s="1" t="s">
        <v>292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f t="shared" si="346"/>
        <v>0.92812500000000009</v>
      </c>
      <c r="M475" s="1" t="s">
        <v>148</v>
      </c>
      <c r="O475" s="7">
        <f t="shared" ref="O475:O481" ca="1" si="348">IF(NOT(ISBLANK(N475)),N475,
IF(ISBLANK(M475),"",
VLOOKUP(M475,OFFSET(INDIRECT("$A:$B"),0,MATCH(M$1&amp;"_Verify",INDIRECT("$1:$1"),0)-1),2,0)
))</f>
        <v>3</v>
      </c>
      <c r="R475" s="1">
        <v>1</v>
      </c>
      <c r="S475" s="7">
        <f t="shared" ca="1" si="343"/>
        <v>1</v>
      </c>
      <c r="W475" s="1" t="s">
        <v>362</v>
      </c>
    </row>
    <row r="476" spans="1:23" x14ac:dyDescent="0.3">
      <c r="A476" s="1" t="str">
        <f t="shared" si="347"/>
        <v>LP_AtkSpeedUpOnEncounter_Spd_04</v>
      </c>
      <c r="B476" s="1" t="s">
        <v>292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</v>
      </c>
      <c r="J476" s="1">
        <f t="shared" si="346"/>
        <v>1.29375</v>
      </c>
      <c r="M476" s="1" t="s">
        <v>148</v>
      </c>
      <c r="O476" s="7">
        <f t="shared" ca="1" si="348"/>
        <v>3</v>
      </c>
      <c r="R476" s="1">
        <v>1</v>
      </c>
      <c r="S476" s="7">
        <f t="shared" ca="1" si="343"/>
        <v>1</v>
      </c>
      <c r="W476" s="1" t="s">
        <v>362</v>
      </c>
    </row>
    <row r="477" spans="1:23" x14ac:dyDescent="0.3">
      <c r="A477" s="1" t="str">
        <f t="shared" si="347"/>
        <v>LP_AtkSpeedUpOnEncounter_Spd_05</v>
      </c>
      <c r="B477" s="1" t="s">
        <v>292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6.5</v>
      </c>
      <c r="J477" s="1">
        <f t="shared" si="346"/>
        <v>1.6874999999999998</v>
      </c>
      <c r="M477" s="1" t="s">
        <v>148</v>
      </c>
      <c r="O477" s="7">
        <f t="shared" ca="1" si="348"/>
        <v>3</v>
      </c>
      <c r="R477" s="1">
        <v>1</v>
      </c>
      <c r="S477" s="7">
        <f t="shared" ca="1" si="343"/>
        <v>1</v>
      </c>
      <c r="W477" s="1" t="s">
        <v>362</v>
      </c>
    </row>
    <row r="478" spans="1:23" x14ac:dyDescent="0.3">
      <c r="A478" s="1" t="str">
        <f t="shared" si="347"/>
        <v>LP_AtkSpeedUpOnEncounter_Spd_06</v>
      </c>
      <c r="B478" s="1" t="s">
        <v>292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</v>
      </c>
      <c r="J478" s="1">
        <f t="shared" si="346"/>
        <v>2.109375</v>
      </c>
      <c r="M478" s="1" t="s">
        <v>148</v>
      </c>
      <c r="O478" s="7">
        <f t="shared" ca="1" si="348"/>
        <v>3</v>
      </c>
      <c r="R478" s="1">
        <v>1</v>
      </c>
      <c r="S478" s="7">
        <f t="shared" ca="1" si="343"/>
        <v>1</v>
      </c>
      <c r="W478" s="1" t="s">
        <v>362</v>
      </c>
    </row>
    <row r="479" spans="1:23" x14ac:dyDescent="0.3">
      <c r="A479" s="1" t="str">
        <f t="shared" si="347"/>
        <v>LP_AtkSpeedUpOnEncounter_Spd_07</v>
      </c>
      <c r="B479" s="1" t="s">
        <v>292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7.5</v>
      </c>
      <c r="J479" s="1">
        <f t="shared" si="346"/>
        <v>2.5593750000000002</v>
      </c>
      <c r="M479" s="1" t="s">
        <v>148</v>
      </c>
      <c r="O479" s="7">
        <f t="shared" ca="1" si="348"/>
        <v>3</v>
      </c>
      <c r="R479" s="1">
        <v>1</v>
      </c>
      <c r="S479" s="7">
        <f t="shared" ca="1" si="343"/>
        <v>1</v>
      </c>
      <c r="W479" s="1" t="s">
        <v>362</v>
      </c>
    </row>
    <row r="480" spans="1:23" x14ac:dyDescent="0.3">
      <c r="A480" s="1" t="str">
        <f t="shared" si="347"/>
        <v>LP_AtkSpeedUpOnEncounter_Spd_08</v>
      </c>
      <c r="B480" s="1" t="s">
        <v>292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</v>
      </c>
      <c r="J480" s="1">
        <f t="shared" si="346"/>
        <v>3.0375000000000001</v>
      </c>
      <c r="M480" s="1" t="s">
        <v>148</v>
      </c>
      <c r="O480" s="7">
        <f t="shared" ca="1" si="348"/>
        <v>3</v>
      </c>
      <c r="R480" s="1">
        <v>1</v>
      </c>
      <c r="S480" s="7">
        <f t="shared" ca="1" si="343"/>
        <v>1</v>
      </c>
      <c r="W480" s="1" t="s">
        <v>362</v>
      </c>
    </row>
    <row r="481" spans="1:23" x14ac:dyDescent="0.3">
      <c r="A481" s="1" t="str">
        <f t="shared" si="347"/>
        <v>LP_AtkSpeedUpOnEncounter_Spd_09</v>
      </c>
      <c r="B481" s="1" t="s">
        <v>292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8.5</v>
      </c>
      <c r="J481" s="1">
        <f t="shared" si="346"/>
        <v>3.5437499999999993</v>
      </c>
      <c r="M481" s="1" t="s">
        <v>148</v>
      </c>
      <c r="O481" s="7">
        <f t="shared" ca="1" si="348"/>
        <v>3</v>
      </c>
      <c r="R481" s="1">
        <v>1</v>
      </c>
      <c r="S481" s="7">
        <f t="shared" ca="1" si="343"/>
        <v>1</v>
      </c>
      <c r="W481" s="1" t="s">
        <v>362</v>
      </c>
    </row>
    <row r="482" spans="1:23" x14ac:dyDescent="0.3">
      <c r="A482" s="1" t="str">
        <f t="shared" ref="A482:A488" si="349">B482&amp;"_"&amp;TEXT(D482,"00")</f>
        <v>LP_AtkSpeedUpOnEncounterBetter_01</v>
      </c>
      <c r="B482" s="1" t="s">
        <v>291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5"/>
        <v/>
      </c>
      <c r="Q482" s="1" t="s">
        <v>296</v>
      </c>
      <c r="S482" s="7">
        <f t="shared" ca="1" si="343"/>
        <v>1</v>
      </c>
      <c r="U482" s="1" t="s">
        <v>293</v>
      </c>
    </row>
    <row r="483" spans="1:23" x14ac:dyDescent="0.3">
      <c r="A483" s="1" t="str">
        <f t="shared" si="349"/>
        <v>LP_AtkSpeedUpOnEncounterBetter_02</v>
      </c>
      <c r="B483" s="1" t="s">
        <v>291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5"/>
        <v/>
      </c>
      <c r="Q483" s="1" t="s">
        <v>296</v>
      </c>
      <c r="S483" s="7">
        <f t="shared" ca="1" si="343"/>
        <v>1</v>
      </c>
      <c r="U483" s="1" t="s">
        <v>293</v>
      </c>
    </row>
    <row r="484" spans="1:23" x14ac:dyDescent="0.3">
      <c r="A484" s="1" t="str">
        <f t="shared" ref="A484:A486" si="350">B484&amp;"_"&amp;TEXT(D484,"00")</f>
        <v>LP_AtkSpeedUpOnEncounterBetter_03</v>
      </c>
      <c r="B484" s="1" t="s">
        <v>291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86" ca="1" si="351">IF(NOT(ISBLANK(N484)),N484,
IF(ISBLANK(M484),"",
VLOOKUP(M484,OFFSET(INDIRECT("$A:$B"),0,MATCH(M$1&amp;"_Verify",INDIRECT("$1:$1"),0)-1),2,0)
))</f>
        <v/>
      </c>
      <c r="Q484" s="1" t="s">
        <v>296</v>
      </c>
      <c r="S484" s="7">
        <f t="shared" ca="1" si="343"/>
        <v>1</v>
      </c>
      <c r="U484" s="1" t="s">
        <v>293</v>
      </c>
    </row>
    <row r="485" spans="1:23" x14ac:dyDescent="0.3">
      <c r="A485" s="1" t="str">
        <f t="shared" si="350"/>
        <v>LP_AtkSpeedUpOnEncounterBetter_04</v>
      </c>
      <c r="B485" s="1" t="s">
        <v>291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1"/>
        <v/>
      </c>
      <c r="Q485" s="1" t="s">
        <v>296</v>
      </c>
      <c r="S485" s="7">
        <f t="shared" ca="1" si="343"/>
        <v>1</v>
      </c>
      <c r="U485" s="1" t="s">
        <v>293</v>
      </c>
    </row>
    <row r="486" spans="1:23" x14ac:dyDescent="0.3">
      <c r="A486" s="1" t="str">
        <f t="shared" si="350"/>
        <v>LP_AtkSpeedUpOnEncounterBetter_05</v>
      </c>
      <c r="B486" s="1" t="s">
        <v>291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1"/>
        <v/>
      </c>
      <c r="Q486" s="1" t="s">
        <v>296</v>
      </c>
      <c r="S486" s="7">
        <f t="shared" ca="1" si="343"/>
        <v>1</v>
      </c>
      <c r="U486" s="1" t="s">
        <v>293</v>
      </c>
    </row>
    <row r="487" spans="1:23" x14ac:dyDescent="0.3">
      <c r="A487" s="1" t="str">
        <f t="shared" si="349"/>
        <v>LP_AtkSpeedUpOnEncounterBetter_Spd_01</v>
      </c>
      <c r="B487" s="1" t="s">
        <v>294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4.5</v>
      </c>
      <c r="J487" s="1">
        <f>J238*4.5/6*2.5</f>
        <v>0.46875</v>
      </c>
      <c r="M487" s="1" t="s">
        <v>148</v>
      </c>
      <c r="O487" s="7">
        <f t="shared" ca="1" si="335"/>
        <v>3</v>
      </c>
      <c r="R487" s="1">
        <v>1</v>
      </c>
      <c r="S487" s="7">
        <f t="shared" ca="1" si="343"/>
        <v>1</v>
      </c>
      <c r="W487" s="1" t="s">
        <v>362</v>
      </c>
    </row>
    <row r="488" spans="1:23" x14ac:dyDescent="0.3">
      <c r="A488" s="1" t="str">
        <f t="shared" si="349"/>
        <v>LP_AtkSpeedUpOnEncounterBetter_Spd_02</v>
      </c>
      <c r="B488" s="1" t="s">
        <v>294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>J239*4.5/6*2.5</f>
        <v>0.98437500000000011</v>
      </c>
      <c r="M488" s="1" t="s">
        <v>148</v>
      </c>
      <c r="O488" s="7">
        <f t="shared" ca="1" si="335"/>
        <v>3</v>
      </c>
      <c r="R488" s="1">
        <v>1</v>
      </c>
      <c r="S488" s="7">
        <f t="shared" ca="1" si="343"/>
        <v>1</v>
      </c>
      <c r="W488" s="1" t="s">
        <v>362</v>
      </c>
    </row>
    <row r="489" spans="1:23" x14ac:dyDescent="0.3">
      <c r="A489" s="1" t="str">
        <f t="shared" ref="A489:A491" si="352">B489&amp;"_"&amp;TEXT(D489,"00")</f>
        <v>LP_AtkSpeedUpOnEncounterBetter_Spd_03</v>
      </c>
      <c r="B489" s="1" t="s">
        <v>294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6.5</v>
      </c>
      <c r="J489" s="1">
        <f>J240*4.5/6*2.5</f>
        <v>1.546875</v>
      </c>
      <c r="M489" s="1" t="s">
        <v>148</v>
      </c>
      <c r="O489" s="7">
        <f t="shared" ref="O489:O491" ca="1" si="353">IF(NOT(ISBLANK(N489)),N489,
IF(ISBLANK(M489),"",
VLOOKUP(M489,OFFSET(INDIRECT("$A:$B"),0,MATCH(M$1&amp;"_Verify",INDIRECT("$1:$1"),0)-1),2,0)
))</f>
        <v>3</v>
      </c>
      <c r="R489" s="1">
        <v>1</v>
      </c>
      <c r="S489" s="7">
        <f t="shared" ca="1" si="343"/>
        <v>1</v>
      </c>
      <c r="W489" s="1" t="s">
        <v>362</v>
      </c>
    </row>
    <row r="490" spans="1:23" x14ac:dyDescent="0.3">
      <c r="A490" s="1" t="str">
        <f t="shared" si="352"/>
        <v>LP_AtkSpeedUpOnEncounterBetter_Spd_04</v>
      </c>
      <c r="B490" s="1" t="s">
        <v>294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7.5</v>
      </c>
      <c r="J490" s="1">
        <f>J241*4.5/6*2.5</f>
        <v>2.15625</v>
      </c>
      <c r="M490" s="1" t="s">
        <v>148</v>
      </c>
      <c r="O490" s="7">
        <f t="shared" ca="1" si="353"/>
        <v>3</v>
      </c>
      <c r="R490" s="1">
        <v>1</v>
      </c>
      <c r="S490" s="7">
        <f t="shared" ca="1" si="343"/>
        <v>1</v>
      </c>
      <c r="W490" s="1" t="s">
        <v>362</v>
      </c>
    </row>
    <row r="491" spans="1:23" x14ac:dyDescent="0.3">
      <c r="A491" s="1" t="str">
        <f t="shared" si="352"/>
        <v>LP_AtkSpeedUpOnEncounterBetter_Spd_05</v>
      </c>
      <c r="B491" s="1" t="s">
        <v>294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8.5</v>
      </c>
      <c r="J491" s="1">
        <f>J242*4.5/6*2.5</f>
        <v>2.8125</v>
      </c>
      <c r="M491" s="1" t="s">
        <v>148</v>
      </c>
      <c r="O491" s="7">
        <f t="shared" ca="1" si="353"/>
        <v>3</v>
      </c>
      <c r="R491" s="1">
        <v>1</v>
      </c>
      <c r="S491" s="7">
        <f t="shared" ca="1" si="343"/>
        <v>1</v>
      </c>
      <c r="W491" s="1" t="s">
        <v>362</v>
      </c>
    </row>
    <row r="492" spans="1:23" x14ac:dyDescent="0.3">
      <c r="A492" s="1" t="str">
        <f t="shared" ref="A492:A496" si="354">B492&amp;"_"&amp;TEXT(D492,"00")</f>
        <v>LP_VampireOnAttack_01</v>
      </c>
      <c r="B492" s="1" t="s">
        <v>298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ref="L492:L505" si="355">J229</f>
        <v>0.15</v>
      </c>
      <c r="O492" s="7" t="str">
        <f t="shared" ref="O492:O496" ca="1" si="356">IF(NOT(ISBLANK(N492)),N492,
IF(ISBLANK(M492),"",
VLOOKUP(M492,OFFSET(INDIRECT("$A:$B"),0,MATCH(M$1&amp;"_Verify",INDIRECT("$1:$1"),0)-1),2,0)
))</f>
        <v/>
      </c>
      <c r="S492" s="7" t="str">
        <f t="shared" ca="1" si="343"/>
        <v/>
      </c>
    </row>
    <row r="493" spans="1:23" x14ac:dyDescent="0.3">
      <c r="A493" s="1" t="str">
        <f t="shared" si="354"/>
        <v>LP_VampireOnAttack_02</v>
      </c>
      <c r="B493" s="1" t="s">
        <v>298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5"/>
        <v>0.315</v>
      </c>
      <c r="O493" s="7" t="str">
        <f t="shared" ca="1" si="356"/>
        <v/>
      </c>
      <c r="S493" s="7" t="str">
        <f t="shared" ca="1" si="343"/>
        <v/>
      </c>
    </row>
    <row r="494" spans="1:23" x14ac:dyDescent="0.3">
      <c r="A494" s="1" t="str">
        <f t="shared" si="354"/>
        <v>LP_VampireOnAttack_03</v>
      </c>
      <c r="B494" s="1" t="s">
        <v>298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5"/>
        <v>0.49500000000000005</v>
      </c>
      <c r="O494" s="7" t="str">
        <f t="shared" ca="1" si="356"/>
        <v/>
      </c>
      <c r="S494" s="7" t="str">
        <f t="shared" ca="1" si="343"/>
        <v/>
      </c>
    </row>
    <row r="495" spans="1:23" x14ac:dyDescent="0.3">
      <c r="A495" s="1" t="str">
        <f t="shared" si="354"/>
        <v>LP_VampireOnAttack_04</v>
      </c>
      <c r="B495" s="1" t="s">
        <v>298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5"/>
        <v>0.69</v>
      </c>
      <c r="O495" s="7" t="str">
        <f t="shared" ca="1" si="356"/>
        <v/>
      </c>
      <c r="S495" s="7" t="str">
        <f t="shared" ca="1" si="343"/>
        <v/>
      </c>
    </row>
    <row r="496" spans="1:23" x14ac:dyDescent="0.3">
      <c r="A496" s="1" t="str">
        <f t="shared" si="354"/>
        <v>LP_VampireOnAttack_05</v>
      </c>
      <c r="B496" s="1" t="s">
        <v>298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5"/>
        <v>0.89999999999999991</v>
      </c>
      <c r="O496" s="7" t="str">
        <f t="shared" ca="1" si="356"/>
        <v/>
      </c>
      <c r="S496" s="7" t="str">
        <f t="shared" ca="1" si="343"/>
        <v/>
      </c>
    </row>
    <row r="497" spans="1:21" x14ac:dyDescent="0.3">
      <c r="A497" s="1" t="str">
        <f t="shared" ref="A497:A500" si="357">B497&amp;"_"&amp;TEXT(D497,"00")</f>
        <v>LP_VampireOnAttack_06</v>
      </c>
      <c r="B497" s="1" t="s">
        <v>298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5"/>
        <v>1.125</v>
      </c>
      <c r="O497" s="7" t="str">
        <f t="shared" ref="O497:O500" ca="1" si="358">IF(NOT(ISBLANK(N497)),N497,
IF(ISBLANK(M497),"",
VLOOKUP(M497,OFFSET(INDIRECT("$A:$B"),0,MATCH(M$1&amp;"_Verify",INDIRECT("$1:$1"),0)-1),2,0)
))</f>
        <v/>
      </c>
      <c r="S497" s="7" t="str">
        <f t="shared" ref="S497:S500" ca="1" si="359">IF(NOT(ISBLANK(R497)),R497,
IF(ISBLANK(Q497),"",
VLOOKUP(Q497,OFFSET(INDIRECT("$A:$B"),0,MATCH(Q$1&amp;"_Verify",INDIRECT("$1:$1"),0)-1),2,0)
))</f>
        <v/>
      </c>
    </row>
    <row r="498" spans="1:21" x14ac:dyDescent="0.3">
      <c r="A498" s="1" t="str">
        <f t="shared" si="357"/>
        <v>LP_VampireOnAttack_07</v>
      </c>
      <c r="B498" s="1" t="s">
        <v>298</v>
      </c>
      <c r="C498" s="1" t="str">
        <f>IF(ISERROR(VLOOKUP(B498,AffectorValueTable!$A:$A,1,0)),"어펙터밸류없음","")</f>
        <v/>
      </c>
      <c r="D498" s="1">
        <v>7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5"/>
        <v>1.3650000000000002</v>
      </c>
      <c r="O498" s="7" t="str">
        <f t="shared" ca="1" si="358"/>
        <v/>
      </c>
      <c r="S498" s="7" t="str">
        <f t="shared" ca="1" si="359"/>
        <v/>
      </c>
    </row>
    <row r="499" spans="1:21" x14ac:dyDescent="0.3">
      <c r="A499" s="1" t="str">
        <f t="shared" si="357"/>
        <v>LP_VampireOnAttack_08</v>
      </c>
      <c r="B499" s="1" t="s">
        <v>298</v>
      </c>
      <c r="C499" s="1" t="str">
        <f>IF(ISERROR(VLOOKUP(B499,AffectorValueTable!$A:$A,1,0)),"어펙터밸류없음","")</f>
        <v/>
      </c>
      <c r="D499" s="1">
        <v>8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5"/>
        <v>1.62</v>
      </c>
      <c r="O499" s="7" t="str">
        <f t="shared" ca="1" si="358"/>
        <v/>
      </c>
      <c r="S499" s="7" t="str">
        <f t="shared" ca="1" si="359"/>
        <v/>
      </c>
    </row>
    <row r="500" spans="1:21" x14ac:dyDescent="0.3">
      <c r="A500" s="1" t="str">
        <f t="shared" si="357"/>
        <v>LP_VampireOnAttack_09</v>
      </c>
      <c r="B500" s="1" t="s">
        <v>298</v>
      </c>
      <c r="C500" s="1" t="str">
        <f>IF(ISERROR(VLOOKUP(B500,AffectorValueTable!$A:$A,1,0)),"어펙터밸류없음","")</f>
        <v/>
      </c>
      <c r="D500" s="1">
        <v>9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5"/>
        <v>1.89</v>
      </c>
      <c r="O500" s="7" t="str">
        <f t="shared" ca="1" si="358"/>
        <v/>
      </c>
      <c r="S500" s="7" t="str">
        <f t="shared" ca="1" si="359"/>
        <v/>
      </c>
    </row>
    <row r="501" spans="1:21" x14ac:dyDescent="0.3">
      <c r="A501" s="1" t="str">
        <f t="shared" ref="A501:A505" si="360">B501&amp;"_"&amp;TEXT(D501,"00")</f>
        <v>LP_VampireOnAttackBetter_01</v>
      </c>
      <c r="B501" s="1" t="s">
        <v>299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55"/>
        <v>0.25</v>
      </c>
      <c r="O501" s="7" t="str">
        <f t="shared" ref="O501:O505" ca="1" si="361">IF(NOT(ISBLANK(N501)),N501,
IF(ISBLANK(M501),"",
VLOOKUP(M501,OFFSET(INDIRECT("$A:$B"),0,MATCH(M$1&amp;"_Verify",INDIRECT("$1:$1"),0)-1),2,0)
))</f>
        <v/>
      </c>
      <c r="S501" s="7" t="str">
        <f t="shared" ca="1" si="343"/>
        <v/>
      </c>
    </row>
    <row r="502" spans="1:21" x14ac:dyDescent="0.3">
      <c r="A502" s="1" t="str">
        <f t="shared" si="360"/>
        <v>LP_VampireOnAttackBetter_02</v>
      </c>
      <c r="B502" s="1" t="s">
        <v>299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55"/>
        <v>0.52500000000000002</v>
      </c>
      <c r="O502" s="7" t="str">
        <f t="shared" ca="1" si="361"/>
        <v/>
      </c>
      <c r="S502" s="7" t="str">
        <f t="shared" ca="1" si="343"/>
        <v/>
      </c>
    </row>
    <row r="503" spans="1:21" x14ac:dyDescent="0.3">
      <c r="A503" s="1" t="str">
        <f t="shared" si="360"/>
        <v>LP_VampireOnAttackBetter_03</v>
      </c>
      <c r="B503" s="1" t="s">
        <v>299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55"/>
        <v>0.82500000000000007</v>
      </c>
      <c r="O503" s="7" t="str">
        <f t="shared" ca="1" si="361"/>
        <v/>
      </c>
      <c r="S503" s="7" t="str">
        <f t="shared" ca="1" si="343"/>
        <v/>
      </c>
    </row>
    <row r="504" spans="1:21" x14ac:dyDescent="0.3">
      <c r="A504" s="1" t="str">
        <f t="shared" si="360"/>
        <v>LP_VampireOnAttackBetter_04</v>
      </c>
      <c r="B504" s="1" t="s">
        <v>299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55"/>
        <v>1.1499999999999999</v>
      </c>
      <c r="O504" s="7" t="str">
        <f t="shared" ca="1" si="361"/>
        <v/>
      </c>
      <c r="S504" s="7" t="str">
        <f t="shared" ca="1" si="343"/>
        <v/>
      </c>
    </row>
    <row r="505" spans="1:21" x14ac:dyDescent="0.3">
      <c r="A505" s="1" t="str">
        <f t="shared" si="360"/>
        <v>LP_VampireOnAttackBetter_05</v>
      </c>
      <c r="B505" s="1" t="s">
        <v>299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55"/>
        <v>1.5</v>
      </c>
      <c r="O505" s="7" t="str">
        <f t="shared" ca="1" si="361"/>
        <v/>
      </c>
      <c r="S505" s="7" t="str">
        <f t="shared" ca="1" si="343"/>
        <v/>
      </c>
    </row>
    <row r="506" spans="1:21" x14ac:dyDescent="0.3">
      <c r="A506" s="1" t="str">
        <f t="shared" ref="A506:A510" si="362">B506&amp;"_"&amp;TEXT(D506,"00")</f>
        <v>LP_RecoverOnAttacked_01</v>
      </c>
      <c r="B506" s="1" t="s">
        <v>300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CallAffectorValue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O506" s="7" t="str">
        <f t="shared" ref="O506:O510" ca="1" si="363">IF(NOT(ISBLANK(N506)),N506,
IF(ISBLANK(M506),"",
VLOOKUP(M506,OFFSET(INDIRECT("$A:$B"),0,MATCH(M$1&amp;"_Verify",INDIRECT("$1:$1"),0)-1),2,0)
))</f>
        <v/>
      </c>
      <c r="Q506" s="1" t="s">
        <v>224</v>
      </c>
      <c r="S506" s="7">
        <f t="shared" ca="1" si="343"/>
        <v>4</v>
      </c>
      <c r="U506" s="1" t="s">
        <v>301</v>
      </c>
    </row>
    <row r="507" spans="1:21" x14ac:dyDescent="0.3">
      <c r="A507" s="1" t="str">
        <f t="shared" si="362"/>
        <v>LP_RecoverOnAttacked_02</v>
      </c>
      <c r="B507" s="1" t="s">
        <v>300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63"/>
        <v/>
      </c>
      <c r="Q507" s="1" t="s">
        <v>224</v>
      </c>
      <c r="S507" s="7">
        <f t="shared" ca="1" si="343"/>
        <v>4</v>
      </c>
      <c r="U507" s="1" t="s">
        <v>301</v>
      </c>
    </row>
    <row r="508" spans="1:21" x14ac:dyDescent="0.3">
      <c r="A508" s="1" t="str">
        <f t="shared" si="362"/>
        <v>LP_RecoverOnAttacked_03</v>
      </c>
      <c r="B508" s="1" t="s">
        <v>300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63"/>
        <v/>
      </c>
      <c r="Q508" s="1" t="s">
        <v>224</v>
      </c>
      <c r="S508" s="7">
        <f t="shared" ca="1" si="343"/>
        <v>4</v>
      </c>
      <c r="U508" s="1" t="s">
        <v>301</v>
      </c>
    </row>
    <row r="509" spans="1:21" x14ac:dyDescent="0.3">
      <c r="A509" s="1" t="str">
        <f t="shared" si="362"/>
        <v>LP_RecoverOnAttacked_04</v>
      </c>
      <c r="B509" s="1" t="s">
        <v>300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3"/>
        <v/>
      </c>
      <c r="Q509" s="1" t="s">
        <v>224</v>
      </c>
      <c r="S509" s="7">
        <f t="shared" ca="1" si="343"/>
        <v>4</v>
      </c>
      <c r="U509" s="1" t="s">
        <v>301</v>
      </c>
    </row>
    <row r="510" spans="1:21" x14ac:dyDescent="0.3">
      <c r="A510" s="1" t="str">
        <f t="shared" si="362"/>
        <v>LP_RecoverOnAttacked_05</v>
      </c>
      <c r="B510" s="1" t="s">
        <v>300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CallAffectorValue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O510" s="7" t="str">
        <f t="shared" ca="1" si="363"/>
        <v/>
      </c>
      <c r="Q510" s="1" t="s">
        <v>224</v>
      </c>
      <c r="S510" s="7">
        <f t="shared" ca="1" si="343"/>
        <v>4</v>
      </c>
      <c r="U510" s="1" t="s">
        <v>301</v>
      </c>
    </row>
    <row r="511" spans="1:21" x14ac:dyDescent="0.3">
      <c r="A511" s="1" t="str">
        <f t="shared" ref="A511:A515" si="364">B511&amp;"_"&amp;TEXT(D511,"00")</f>
        <v>LP_RecoverOnAttacked_Heal_01</v>
      </c>
      <c r="B511" s="1" t="s">
        <v>301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HealOverTime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 t="shared" ref="I511:I515" si="365">J511*5+0.1</f>
        <v>4.6999999999999984</v>
      </c>
      <c r="J511" s="1">
        <f t="shared" ref="J511:J514" si="366">J512+0.08</f>
        <v>0.91999999999999982</v>
      </c>
      <c r="L511" s="1">
        <v>8.8888888888888892E-2</v>
      </c>
      <c r="O511" s="7" t="str">
        <f t="shared" ref="O511:O515" ca="1" si="367">IF(NOT(ISBLANK(N511)),N511,
IF(ISBLANK(M511),"",
VLOOKUP(M511,OFFSET(INDIRECT("$A:$B"),0,MATCH(M$1&amp;"_Verify",INDIRECT("$1:$1"),0)-1),2,0)
))</f>
        <v/>
      </c>
      <c r="S511" s="7" t="str">
        <f t="shared" ca="1" si="343"/>
        <v/>
      </c>
    </row>
    <row r="512" spans="1:21" x14ac:dyDescent="0.3">
      <c r="A512" s="1" t="str">
        <f t="shared" si="364"/>
        <v>LP_RecoverOnAttacked_Heal_02</v>
      </c>
      <c r="B512" s="1" t="s">
        <v>301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HealOverTime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f t="shared" si="365"/>
        <v>4.2999999999999989</v>
      </c>
      <c r="J512" s="1">
        <f t="shared" si="366"/>
        <v>0.83999999999999986</v>
      </c>
      <c r="L512" s="1">
        <v>0.12537313432835823</v>
      </c>
      <c r="O512" s="7" t="str">
        <f t="shared" ca="1" si="367"/>
        <v/>
      </c>
      <c r="S512" s="7" t="str">
        <f t="shared" ca="1" si="343"/>
        <v/>
      </c>
    </row>
    <row r="513" spans="1:19" x14ac:dyDescent="0.3">
      <c r="A513" s="1" t="str">
        <f t="shared" si="364"/>
        <v>LP_RecoverOnAttacked_Heal_03</v>
      </c>
      <c r="B513" s="1" t="s">
        <v>301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si="365"/>
        <v>3.8999999999999995</v>
      </c>
      <c r="J513" s="1">
        <f t="shared" si="366"/>
        <v>0.7599999999999999</v>
      </c>
      <c r="L513" s="1">
        <v>0.14505494505494507</v>
      </c>
      <c r="O513" s="7" t="str">
        <f t="shared" ca="1" si="367"/>
        <v/>
      </c>
      <c r="S513" s="7" t="str">
        <f t="shared" ca="1" si="343"/>
        <v/>
      </c>
    </row>
    <row r="514" spans="1:19" x14ac:dyDescent="0.3">
      <c r="A514" s="1" t="str">
        <f t="shared" si="364"/>
        <v>LP_RecoverOnAttacked_Heal_04</v>
      </c>
      <c r="B514" s="1" t="s">
        <v>301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65"/>
        <v>3.4999999999999996</v>
      </c>
      <c r="J514" s="1">
        <f t="shared" si="366"/>
        <v>0.67999999999999994</v>
      </c>
      <c r="L514" s="1">
        <v>0.15726495726495726</v>
      </c>
      <c r="O514" s="7" t="str">
        <f t="shared" ca="1" si="367"/>
        <v/>
      </c>
      <c r="S514" s="7" t="str">
        <f t="shared" ca="1" si="343"/>
        <v/>
      </c>
    </row>
    <row r="515" spans="1:19" x14ac:dyDescent="0.3">
      <c r="A515" s="1" t="str">
        <f t="shared" si="364"/>
        <v>LP_RecoverOnAttacked_Heal_05</v>
      </c>
      <c r="B515" s="1" t="s">
        <v>301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HealOverTime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f t="shared" si="365"/>
        <v>3.1</v>
      </c>
      <c r="J515" s="1">
        <v>0.6</v>
      </c>
      <c r="L515" s="1">
        <v>0.16551724137931034</v>
      </c>
      <c r="O515" s="7" t="str">
        <f t="shared" ca="1" si="367"/>
        <v/>
      </c>
      <c r="S515" s="7" t="str">
        <f t="shared" ca="1" si="343"/>
        <v/>
      </c>
    </row>
    <row r="516" spans="1:19" x14ac:dyDescent="0.3">
      <c r="A516" s="1" t="str">
        <f t="shared" ref="A516:A520" si="368">B516&amp;"_"&amp;TEXT(D516,"00")</f>
        <v>LP_ReflectOnAttacked_01</v>
      </c>
      <c r="B516" s="1" t="s">
        <v>304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0.93377528089887663</v>
      </c>
      <c r="O516" s="7" t="str">
        <f t="shared" ref="O516:O520" ca="1" si="369">IF(NOT(ISBLANK(N516)),N516,
IF(ISBLANK(M516),"",
VLOOKUP(M516,OFFSET(INDIRECT("$A:$B"),0,MATCH(M$1&amp;"_Verify",INDIRECT("$1:$1"),0)-1),2,0)
))</f>
        <v/>
      </c>
      <c r="S516" s="7" t="str">
        <f t="shared" ref="S516:S612" ca="1" si="370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8"/>
        <v>LP_ReflectOnAttacked_02</v>
      </c>
      <c r="B517" s="1" t="s">
        <v>304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2.2014964610717898</v>
      </c>
      <c r="O517" s="7" t="str">
        <f t="shared" ca="1" si="369"/>
        <v/>
      </c>
      <c r="S517" s="7" t="str">
        <f t="shared" ca="1" si="370"/>
        <v/>
      </c>
    </row>
    <row r="518" spans="1:19" x14ac:dyDescent="0.3">
      <c r="A518" s="1" t="str">
        <f t="shared" si="368"/>
        <v>LP_ReflectOnAttacked_03</v>
      </c>
      <c r="B518" s="1" t="s">
        <v>304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3.8477338195077495</v>
      </c>
      <c r="O518" s="7" t="str">
        <f t="shared" ca="1" si="369"/>
        <v/>
      </c>
      <c r="S518" s="7" t="str">
        <f t="shared" ca="1" si="370"/>
        <v/>
      </c>
    </row>
    <row r="519" spans="1:19" x14ac:dyDescent="0.3">
      <c r="A519" s="1" t="str">
        <f t="shared" si="368"/>
        <v>LP_ReflectOnAttacked_04</v>
      </c>
      <c r="B519" s="1" t="s">
        <v>304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5.9275139063862792</v>
      </c>
      <c r="O519" s="7" t="str">
        <f t="shared" ca="1" si="369"/>
        <v/>
      </c>
      <c r="S519" s="7" t="str">
        <f t="shared" ca="1" si="370"/>
        <v/>
      </c>
    </row>
    <row r="520" spans="1:19" x14ac:dyDescent="0.3">
      <c r="A520" s="1" t="str">
        <f t="shared" si="368"/>
        <v>LP_ReflectOnAttacked_05</v>
      </c>
      <c r="B520" s="1" t="s">
        <v>304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8.5104402985074614</v>
      </c>
      <c r="O520" s="7" t="str">
        <f t="shared" ca="1" si="369"/>
        <v/>
      </c>
      <c r="S520" s="7" t="str">
        <f t="shared" ca="1" si="370"/>
        <v/>
      </c>
    </row>
    <row r="521" spans="1:19" x14ac:dyDescent="0.3">
      <c r="A521" s="1" t="str">
        <f t="shared" ref="A521:A528" si="371">B521&amp;"_"&amp;TEXT(D521,"00")</f>
        <v>LP_ReflectOnAttackedBetter_01</v>
      </c>
      <c r="B521" s="1" t="s">
        <v>305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1.6960408163265315</v>
      </c>
      <c r="O521" s="7" t="str">
        <f t="shared" ref="O521:O528" ca="1" si="372">IF(NOT(ISBLANK(N521)),N521,
IF(ISBLANK(M521),"",
VLOOKUP(M521,OFFSET(INDIRECT("$A:$B"),0,MATCH(M$1&amp;"_Verify",INDIRECT("$1:$1"),0)-1),2,0)
))</f>
        <v/>
      </c>
      <c r="S521" s="7" t="str">
        <f t="shared" ca="1" si="370"/>
        <v/>
      </c>
    </row>
    <row r="522" spans="1:19" x14ac:dyDescent="0.3">
      <c r="A522" s="1" t="str">
        <f t="shared" si="371"/>
        <v>LP_ReflectOnAttackedBetter_02</v>
      </c>
      <c r="B522" s="1" t="s">
        <v>305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4.5603870967741944</v>
      </c>
      <c r="O522" s="7" t="str">
        <f t="shared" ca="1" si="372"/>
        <v/>
      </c>
      <c r="S522" s="7" t="str">
        <f t="shared" ca="1" si="370"/>
        <v/>
      </c>
    </row>
    <row r="523" spans="1:19" x14ac:dyDescent="0.3">
      <c r="A523" s="1" t="str">
        <f t="shared" si="371"/>
        <v>LP_ReflectOnAttackedBetter_03</v>
      </c>
      <c r="B523" s="1" t="s">
        <v>305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8.9988443328550947</v>
      </c>
      <c r="O523" s="7" t="str">
        <f t="shared" ca="1" si="372"/>
        <v/>
      </c>
      <c r="S523" s="7" t="str">
        <f t="shared" ca="1" si="370"/>
        <v/>
      </c>
    </row>
    <row r="524" spans="1:19" x14ac:dyDescent="0.3">
      <c r="A524" s="1" t="str">
        <f t="shared" si="371"/>
        <v>LP_AtkUpOnLowerHp_01</v>
      </c>
      <c r="B524" s="1" t="s">
        <v>306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0.35</v>
      </c>
      <c r="N524" s="1">
        <v>0</v>
      </c>
      <c r="O524" s="7">
        <f t="shared" ca="1" si="372"/>
        <v>0</v>
      </c>
      <c r="S524" s="7" t="str">
        <f t="shared" ca="1" si="370"/>
        <v/>
      </c>
    </row>
    <row r="525" spans="1:19" x14ac:dyDescent="0.3">
      <c r="A525" s="1" t="str">
        <f t="shared" si="371"/>
        <v>LP_AtkUpOnLowerHp_02</v>
      </c>
      <c r="B525" s="1" t="s">
        <v>306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0.73499999999999999</v>
      </c>
      <c r="N525" s="1">
        <v>0</v>
      </c>
      <c r="O525" s="7">
        <f t="shared" ca="1" si="372"/>
        <v>0</v>
      </c>
      <c r="S525" s="7" t="str">
        <f t="shared" ca="1" si="370"/>
        <v/>
      </c>
    </row>
    <row r="526" spans="1:19" x14ac:dyDescent="0.3">
      <c r="A526" s="1" t="str">
        <f t="shared" si="371"/>
        <v>LP_AtkUpOnLowerHp_03</v>
      </c>
      <c r="B526" s="1" t="s">
        <v>306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1.1549999999999998</v>
      </c>
      <c r="N526" s="1">
        <v>0</v>
      </c>
      <c r="O526" s="7">
        <f t="shared" ca="1" si="372"/>
        <v>0</v>
      </c>
      <c r="S526" s="7" t="str">
        <f t="shared" ca="1" si="370"/>
        <v/>
      </c>
    </row>
    <row r="527" spans="1:19" x14ac:dyDescent="0.3">
      <c r="A527" s="1" t="str">
        <f t="shared" si="371"/>
        <v>LP_AtkUpOnLowerHp_04</v>
      </c>
      <c r="B527" s="1" t="s">
        <v>306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1.6099999999999999</v>
      </c>
      <c r="N527" s="1">
        <v>0</v>
      </c>
      <c r="O527" s="7">
        <f t="shared" ca="1" si="372"/>
        <v>0</v>
      </c>
      <c r="S527" s="7" t="str">
        <f t="shared" ca="1" si="370"/>
        <v/>
      </c>
    </row>
    <row r="528" spans="1:19" x14ac:dyDescent="0.3">
      <c r="A528" s="1" t="str">
        <f t="shared" si="371"/>
        <v>LP_AtkUpOnLowerHp_05</v>
      </c>
      <c r="B528" s="1" t="s">
        <v>306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2.1</v>
      </c>
      <c r="N528" s="1">
        <v>0</v>
      </c>
      <c r="O528" s="7">
        <f t="shared" ca="1" si="372"/>
        <v>0</v>
      </c>
      <c r="S528" s="7" t="str">
        <f t="shared" ca="1" si="370"/>
        <v/>
      </c>
    </row>
    <row r="529" spans="1:19" x14ac:dyDescent="0.3">
      <c r="A529" s="1" t="str">
        <f t="shared" ref="A529:A532" si="373">B529&amp;"_"&amp;TEXT(D529,"00")</f>
        <v>LP_AtkUpOnLowerHp_06</v>
      </c>
      <c r="B529" s="1" t="s">
        <v>306</v>
      </c>
      <c r="C529" s="1" t="str">
        <f>IF(ISERROR(VLOOKUP(B529,AffectorValueTable!$A:$A,1,0)),"어펙터밸류없음","")</f>
        <v/>
      </c>
      <c r="D529" s="1">
        <v>6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2.625</v>
      </c>
      <c r="N529" s="1">
        <v>0</v>
      </c>
      <c r="O529" s="7">
        <f t="shared" ref="O529:O532" ca="1" si="374">IF(NOT(ISBLANK(N529)),N529,
IF(ISBLANK(M529),"",
VLOOKUP(M529,OFFSET(INDIRECT("$A:$B"),0,MATCH(M$1&amp;"_Verify",INDIRECT("$1:$1"),0)-1),2,0)
))</f>
        <v>0</v>
      </c>
      <c r="S529" s="7" t="str">
        <f t="shared" ref="S529:S532" ca="1" si="375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73"/>
        <v>LP_AtkUpOnLowerHp_07</v>
      </c>
      <c r="B530" s="1" t="s">
        <v>306</v>
      </c>
      <c r="C530" s="1" t="str">
        <f>IF(ISERROR(VLOOKUP(B530,AffectorValueTable!$A:$A,1,0)),"어펙터밸류없음","")</f>
        <v/>
      </c>
      <c r="D530" s="1">
        <v>7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3.1850000000000005</v>
      </c>
      <c r="N530" s="1">
        <v>0</v>
      </c>
      <c r="O530" s="7">
        <f t="shared" ca="1" si="374"/>
        <v>0</v>
      </c>
      <c r="S530" s="7" t="str">
        <f t="shared" ca="1" si="375"/>
        <v/>
      </c>
    </row>
    <row r="531" spans="1:19" x14ac:dyDescent="0.3">
      <c r="A531" s="1" t="str">
        <f t="shared" si="373"/>
        <v>LP_AtkUpOnLowerHp_08</v>
      </c>
      <c r="B531" s="1" t="s">
        <v>306</v>
      </c>
      <c r="C531" s="1" t="str">
        <f>IF(ISERROR(VLOOKUP(B531,AffectorValueTable!$A:$A,1,0)),"어펙터밸류없음","")</f>
        <v/>
      </c>
      <c r="D531" s="1">
        <v>8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3.7800000000000007</v>
      </c>
      <c r="N531" s="1">
        <v>0</v>
      </c>
      <c r="O531" s="7">
        <f t="shared" ca="1" si="374"/>
        <v>0</v>
      </c>
      <c r="S531" s="7" t="str">
        <f t="shared" ca="1" si="375"/>
        <v/>
      </c>
    </row>
    <row r="532" spans="1:19" x14ac:dyDescent="0.3">
      <c r="A532" s="1" t="str">
        <f t="shared" si="373"/>
        <v>LP_AtkUpOnLowerHp_09</v>
      </c>
      <c r="B532" s="1" t="s">
        <v>306</v>
      </c>
      <c r="C532" s="1" t="str">
        <f>IF(ISERROR(VLOOKUP(B532,AffectorValueTable!$A:$A,1,0)),"어펙터밸류없음","")</f>
        <v/>
      </c>
      <c r="D532" s="1">
        <v>9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4.41</v>
      </c>
      <c r="N532" s="1">
        <v>0</v>
      </c>
      <c r="O532" s="7">
        <f t="shared" ca="1" si="374"/>
        <v>0</v>
      </c>
      <c r="S532" s="7" t="str">
        <f t="shared" ca="1" si="375"/>
        <v/>
      </c>
    </row>
    <row r="533" spans="1:19" x14ac:dyDescent="0.3">
      <c r="A533" s="1" t="str">
        <f t="shared" ref="A533:A568" si="376">B533&amp;"_"&amp;TEXT(D533,"00")</f>
        <v>LP_AtkUpOnLowerHpBetter_01</v>
      </c>
      <c r="B533" s="1" t="s">
        <v>307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0.58333333333333337</v>
      </c>
      <c r="N533" s="1">
        <v>0</v>
      </c>
      <c r="O533" s="7">
        <f t="shared" ref="O533:O568" ca="1" si="377">IF(NOT(ISBLANK(N533)),N533,
IF(ISBLANK(M533),"",
VLOOKUP(M533,OFFSET(INDIRECT("$A:$B"),0,MATCH(M$1&amp;"_Verify",INDIRECT("$1:$1"),0)-1),2,0)
))</f>
        <v>0</v>
      </c>
      <c r="S533" s="7" t="str">
        <f t="shared" ca="1" si="370"/>
        <v/>
      </c>
    </row>
    <row r="534" spans="1:19" x14ac:dyDescent="0.3">
      <c r="A534" s="1" t="str">
        <f t="shared" si="376"/>
        <v>LP_AtkUpOnLowerHpBetter_02</v>
      </c>
      <c r="B534" s="1" t="s">
        <v>307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1.2250000000000001</v>
      </c>
      <c r="N534" s="1">
        <v>0</v>
      </c>
      <c r="O534" s="7">
        <f t="shared" ca="1" si="377"/>
        <v>0</v>
      </c>
      <c r="S534" s="7" t="str">
        <f t="shared" ca="1" si="370"/>
        <v/>
      </c>
    </row>
    <row r="535" spans="1:19" x14ac:dyDescent="0.3">
      <c r="A535" s="1" t="str">
        <f t="shared" si="376"/>
        <v>LP_AtkUpOnLowerHpBetter_03</v>
      </c>
      <c r="B535" s="1" t="s">
        <v>307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1.9250000000000003</v>
      </c>
      <c r="N535" s="1">
        <v>0</v>
      </c>
      <c r="O535" s="7">
        <f t="shared" ca="1" si="377"/>
        <v>0</v>
      </c>
      <c r="S535" s="7" t="str">
        <f t="shared" ca="1" si="370"/>
        <v/>
      </c>
    </row>
    <row r="536" spans="1:19" x14ac:dyDescent="0.3">
      <c r="A536" s="1" t="str">
        <f t="shared" ref="A536:A537" si="378">B536&amp;"_"&amp;TEXT(D536,"00")</f>
        <v>LP_AtkUpOnLowerHpBetter_04</v>
      </c>
      <c r="B536" s="1" t="s">
        <v>307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2.6833333333333331</v>
      </c>
      <c r="N536" s="1">
        <v>0</v>
      </c>
      <c r="O536" s="7">
        <f t="shared" ref="O536:O537" ca="1" si="379">IF(NOT(ISBLANK(N536)),N536,
IF(ISBLANK(M536),"",
VLOOKUP(M536,OFFSET(INDIRECT("$A:$B"),0,MATCH(M$1&amp;"_Verify",INDIRECT("$1:$1"),0)-1),2,0)
))</f>
        <v>0</v>
      </c>
      <c r="S536" s="7" t="str">
        <f t="shared" ref="S536:S537" ca="1" si="380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8"/>
        <v>LP_AtkUpOnLowerHpBetter_05</v>
      </c>
      <c r="B537" s="1" t="s">
        <v>307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N537" s="1">
        <v>0</v>
      </c>
      <c r="O537" s="7">
        <f t="shared" ca="1" si="379"/>
        <v>0</v>
      </c>
      <c r="S537" s="7" t="str">
        <f t="shared" ca="1" si="380"/>
        <v/>
      </c>
    </row>
    <row r="538" spans="1:19" x14ac:dyDescent="0.3">
      <c r="A538" s="1" t="str">
        <f t="shared" ref="A538:A552" si="381">B538&amp;"_"&amp;TEXT(D538,"00")</f>
        <v>LP_AtkUpOnLowerHpBetter_06</v>
      </c>
      <c r="B538" s="1" t="s">
        <v>307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3.5000000000000004</v>
      </c>
      <c r="N538" s="1">
        <v>0</v>
      </c>
      <c r="O538" s="7">
        <f t="shared" ref="O538:O552" ca="1" si="382">IF(NOT(ISBLANK(N538)),N538,
IF(ISBLANK(M538),"",
VLOOKUP(M538,OFFSET(INDIRECT("$A:$B"),0,MATCH(M$1&amp;"_Verify",INDIRECT("$1:$1"),0)-1),2,0)
))</f>
        <v>0</v>
      </c>
      <c r="S538" s="7" t="str">
        <f t="shared" ref="S538:S552" ca="1" si="383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81"/>
        <v>LP_AtkUpOnMaxHp_01</v>
      </c>
      <c r="B539" s="1" t="s">
        <v>934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84">J229*4/3</f>
        <v>0.19999999999999998</v>
      </c>
      <c r="N539" s="1">
        <v>1</v>
      </c>
      <c r="O539" s="7">
        <f t="shared" ca="1" si="382"/>
        <v>1</v>
      </c>
      <c r="S539" s="7" t="str">
        <f t="shared" ca="1" si="383"/>
        <v/>
      </c>
    </row>
    <row r="540" spans="1:19" x14ac:dyDescent="0.3">
      <c r="A540" s="1" t="str">
        <f t="shared" si="381"/>
        <v>LP_AtkUpOnMaxHp_02</v>
      </c>
      <c r="B540" s="1" t="s">
        <v>934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4"/>
        <v>0.42</v>
      </c>
      <c r="N540" s="1">
        <v>1</v>
      </c>
      <c r="O540" s="7">
        <f t="shared" ca="1" si="382"/>
        <v>1</v>
      </c>
      <c r="S540" s="7" t="str">
        <f t="shared" ca="1" si="383"/>
        <v/>
      </c>
    </row>
    <row r="541" spans="1:19" x14ac:dyDescent="0.3">
      <c r="A541" s="1" t="str">
        <f t="shared" si="381"/>
        <v>LP_AtkUpOnMaxHp_03</v>
      </c>
      <c r="B541" s="1" t="s">
        <v>934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4"/>
        <v>0.66</v>
      </c>
      <c r="N541" s="1">
        <v>1</v>
      </c>
      <c r="O541" s="7">
        <f t="shared" ca="1" si="382"/>
        <v>1</v>
      </c>
      <c r="S541" s="7" t="str">
        <f t="shared" ca="1" si="383"/>
        <v/>
      </c>
    </row>
    <row r="542" spans="1:19" x14ac:dyDescent="0.3">
      <c r="A542" s="1" t="str">
        <f t="shared" si="381"/>
        <v>LP_AtkUpOnMaxHp_04</v>
      </c>
      <c r="B542" s="1" t="s">
        <v>934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4"/>
        <v>0.91999999999999993</v>
      </c>
      <c r="N542" s="1">
        <v>1</v>
      </c>
      <c r="O542" s="7">
        <f t="shared" ca="1" si="382"/>
        <v>1</v>
      </c>
      <c r="S542" s="7" t="str">
        <f t="shared" ca="1" si="383"/>
        <v/>
      </c>
    </row>
    <row r="543" spans="1:19" x14ac:dyDescent="0.3">
      <c r="A543" s="1" t="str">
        <f t="shared" si="381"/>
        <v>LP_AtkUpOnMaxHp_05</v>
      </c>
      <c r="B543" s="1" t="s">
        <v>934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4"/>
        <v>1.2</v>
      </c>
      <c r="N543" s="1">
        <v>1</v>
      </c>
      <c r="O543" s="7">
        <f t="shared" ca="1" si="382"/>
        <v>1</v>
      </c>
      <c r="S543" s="7" t="str">
        <f t="shared" ca="1" si="383"/>
        <v/>
      </c>
    </row>
    <row r="544" spans="1:19" x14ac:dyDescent="0.3">
      <c r="A544" s="1" t="str">
        <f t="shared" si="381"/>
        <v>LP_AtkUpOnMaxHp_06</v>
      </c>
      <c r="B544" s="1" t="s">
        <v>934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4"/>
        <v>1.5</v>
      </c>
      <c r="N544" s="1">
        <v>1</v>
      </c>
      <c r="O544" s="7">
        <f t="shared" ca="1" si="382"/>
        <v>1</v>
      </c>
      <c r="S544" s="7" t="str">
        <f t="shared" ca="1" si="383"/>
        <v/>
      </c>
    </row>
    <row r="545" spans="1:19" x14ac:dyDescent="0.3">
      <c r="A545" s="1" t="str">
        <f t="shared" si="381"/>
        <v>LP_AtkUpOnMaxHp_07</v>
      </c>
      <c r="B545" s="1" t="s">
        <v>934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4"/>
        <v>1.8200000000000003</v>
      </c>
      <c r="N545" s="1">
        <v>1</v>
      </c>
      <c r="O545" s="7">
        <f t="shared" ca="1" si="382"/>
        <v>1</v>
      </c>
      <c r="S545" s="7" t="str">
        <f t="shared" ca="1" si="383"/>
        <v/>
      </c>
    </row>
    <row r="546" spans="1:19" x14ac:dyDescent="0.3">
      <c r="A546" s="1" t="str">
        <f t="shared" si="381"/>
        <v>LP_AtkUpOnMaxHp_08</v>
      </c>
      <c r="B546" s="1" t="s">
        <v>934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4"/>
        <v>2.16</v>
      </c>
      <c r="N546" s="1">
        <v>1</v>
      </c>
      <c r="O546" s="7">
        <f t="shared" ca="1" si="382"/>
        <v>1</v>
      </c>
      <c r="S546" s="7" t="str">
        <f t="shared" ca="1" si="383"/>
        <v/>
      </c>
    </row>
    <row r="547" spans="1:19" x14ac:dyDescent="0.3">
      <c r="A547" s="1" t="str">
        <f t="shared" si="381"/>
        <v>LP_AtkUpOnMaxHp_09</v>
      </c>
      <c r="B547" s="1" t="s">
        <v>934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4"/>
        <v>2.52</v>
      </c>
      <c r="N547" s="1">
        <v>1</v>
      </c>
      <c r="O547" s="7">
        <f t="shared" ca="1" si="382"/>
        <v>1</v>
      </c>
      <c r="S547" s="7" t="str">
        <f t="shared" ca="1" si="383"/>
        <v/>
      </c>
    </row>
    <row r="548" spans="1:19" x14ac:dyDescent="0.3">
      <c r="A548" s="1" t="str">
        <f t="shared" si="381"/>
        <v>LP_AtkUpOnMaxHpBetter_01</v>
      </c>
      <c r="B548" s="1" t="s">
        <v>935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4"/>
        <v>0.33333333333333331</v>
      </c>
      <c r="N548" s="1">
        <v>1</v>
      </c>
      <c r="O548" s="7">
        <f t="shared" ca="1" si="382"/>
        <v>1</v>
      </c>
      <c r="S548" s="7" t="str">
        <f t="shared" ca="1" si="383"/>
        <v/>
      </c>
    </row>
    <row r="549" spans="1:19" x14ac:dyDescent="0.3">
      <c r="A549" s="1" t="str">
        <f t="shared" si="381"/>
        <v>LP_AtkUpOnMaxHpBetter_02</v>
      </c>
      <c r="B549" s="1" t="s">
        <v>935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4"/>
        <v>0.70000000000000007</v>
      </c>
      <c r="N549" s="1">
        <v>1</v>
      </c>
      <c r="O549" s="7">
        <f t="shared" ca="1" si="382"/>
        <v>1</v>
      </c>
      <c r="S549" s="7" t="str">
        <f t="shared" ca="1" si="383"/>
        <v/>
      </c>
    </row>
    <row r="550" spans="1:19" x14ac:dyDescent="0.3">
      <c r="A550" s="1" t="str">
        <f t="shared" si="381"/>
        <v>LP_AtkUpOnMaxHpBetter_03</v>
      </c>
      <c r="B550" s="1" t="s">
        <v>935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4"/>
        <v>1.1000000000000001</v>
      </c>
      <c r="N550" s="1">
        <v>1</v>
      </c>
      <c r="O550" s="7">
        <f t="shared" ca="1" si="382"/>
        <v>1</v>
      </c>
      <c r="S550" s="7" t="str">
        <f t="shared" ca="1" si="383"/>
        <v/>
      </c>
    </row>
    <row r="551" spans="1:19" x14ac:dyDescent="0.3">
      <c r="A551" s="1" t="str">
        <f t="shared" si="381"/>
        <v>LP_AtkUpOnMaxHpBetter_04</v>
      </c>
      <c r="B551" s="1" t="s">
        <v>935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4"/>
        <v>1.5333333333333332</v>
      </c>
      <c r="N551" s="1">
        <v>1</v>
      </c>
      <c r="O551" s="7">
        <f t="shared" ca="1" si="382"/>
        <v>1</v>
      </c>
      <c r="S551" s="7" t="str">
        <f t="shared" ca="1" si="383"/>
        <v/>
      </c>
    </row>
    <row r="552" spans="1:19" x14ac:dyDescent="0.3">
      <c r="A552" s="1" t="str">
        <f t="shared" si="381"/>
        <v>LP_AtkUpOnMaxHpBetter_05</v>
      </c>
      <c r="B552" s="1" t="s">
        <v>935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4"/>
        <v>2</v>
      </c>
      <c r="N552" s="1">
        <v>1</v>
      </c>
      <c r="O552" s="7">
        <f t="shared" ca="1" si="382"/>
        <v>1</v>
      </c>
      <c r="S552" s="7" t="str">
        <f t="shared" ca="1" si="383"/>
        <v/>
      </c>
    </row>
    <row r="553" spans="1:19" x14ac:dyDescent="0.3">
      <c r="A553" s="1" t="str">
        <f t="shared" ref="A553:A566" si="385">B553&amp;"_"&amp;TEXT(D553,"00")</f>
        <v>LP_AtkUpOnKillUntilGettingHit_01</v>
      </c>
      <c r="B553" s="1" t="s">
        <v>936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ref="J553:J566" si="386">J229*1/50</f>
        <v>3.0000000000000001E-3</v>
      </c>
      <c r="O553" s="7" t="str">
        <f t="shared" ref="O553:O566" ca="1" si="387">IF(NOT(ISBLANK(N553)),N553,
IF(ISBLANK(M553),"",
VLOOKUP(M553,OFFSET(INDIRECT("$A:$B"),0,MATCH(M$1&amp;"_Verify",INDIRECT("$1:$1"),0)-1),2,0)
))</f>
        <v/>
      </c>
      <c r="S553" s="7" t="str">
        <f t="shared" ref="S553:S566" ca="1" si="388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5"/>
        <v>LP_AtkUpOnKillUntilGettingHit_02</v>
      </c>
      <c r="B554" s="1" t="s">
        <v>936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6"/>
        <v>6.3E-3</v>
      </c>
      <c r="O554" s="7" t="str">
        <f t="shared" ca="1" si="387"/>
        <v/>
      </c>
      <c r="S554" s="7" t="str">
        <f t="shared" ca="1" si="388"/>
        <v/>
      </c>
    </row>
    <row r="555" spans="1:19" x14ac:dyDescent="0.3">
      <c r="A555" s="1" t="str">
        <f t="shared" si="385"/>
        <v>LP_AtkUpOnKillUntilGettingHit_03</v>
      </c>
      <c r="B555" s="1" t="s">
        <v>936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6"/>
        <v>9.9000000000000008E-3</v>
      </c>
      <c r="O555" s="7" t="str">
        <f t="shared" ca="1" si="387"/>
        <v/>
      </c>
      <c r="S555" s="7" t="str">
        <f t="shared" ca="1" si="388"/>
        <v/>
      </c>
    </row>
    <row r="556" spans="1:19" x14ac:dyDescent="0.3">
      <c r="A556" s="1" t="str">
        <f t="shared" si="385"/>
        <v>LP_AtkUpOnKillUntilGettingHit_04</v>
      </c>
      <c r="B556" s="1" t="s">
        <v>936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6"/>
        <v>1.38E-2</v>
      </c>
      <c r="O556" s="7" t="str">
        <f t="shared" ca="1" si="387"/>
        <v/>
      </c>
      <c r="S556" s="7" t="str">
        <f t="shared" ca="1" si="388"/>
        <v/>
      </c>
    </row>
    <row r="557" spans="1:19" x14ac:dyDescent="0.3">
      <c r="A557" s="1" t="str">
        <f t="shared" si="385"/>
        <v>LP_AtkUpOnKillUntilGettingHit_05</v>
      </c>
      <c r="B557" s="1" t="s">
        <v>936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6"/>
        <v>1.7999999999999999E-2</v>
      </c>
      <c r="O557" s="7" t="str">
        <f t="shared" ca="1" si="387"/>
        <v/>
      </c>
      <c r="S557" s="7" t="str">
        <f t="shared" ca="1" si="388"/>
        <v/>
      </c>
    </row>
    <row r="558" spans="1:19" x14ac:dyDescent="0.3">
      <c r="A558" s="1" t="str">
        <f t="shared" si="385"/>
        <v>LP_AtkUpOnKillUntilGettingHit_06</v>
      </c>
      <c r="B558" s="1" t="s">
        <v>936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6"/>
        <v>2.2499999999999999E-2</v>
      </c>
      <c r="O558" s="7" t="str">
        <f t="shared" ca="1" si="387"/>
        <v/>
      </c>
      <c r="S558" s="7" t="str">
        <f t="shared" ca="1" si="388"/>
        <v/>
      </c>
    </row>
    <row r="559" spans="1:19" x14ac:dyDescent="0.3">
      <c r="A559" s="1" t="str">
        <f t="shared" si="385"/>
        <v>LP_AtkUpOnKillUntilGettingHit_07</v>
      </c>
      <c r="B559" s="1" t="s">
        <v>936</v>
      </c>
      <c r="C559" s="1" t="str">
        <f>IF(ISERROR(VLOOKUP(B559,AffectorValueTable!$A:$A,1,0)),"어펙터밸류없음","")</f>
        <v/>
      </c>
      <c r="D559" s="1">
        <v>7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6"/>
        <v>2.7300000000000005E-2</v>
      </c>
      <c r="O559" s="7" t="str">
        <f t="shared" ca="1" si="387"/>
        <v/>
      </c>
      <c r="S559" s="7" t="str">
        <f t="shared" ca="1" si="388"/>
        <v/>
      </c>
    </row>
    <row r="560" spans="1:19" x14ac:dyDescent="0.3">
      <c r="A560" s="1" t="str">
        <f t="shared" si="385"/>
        <v>LP_AtkUpOnKillUntilGettingHit_08</v>
      </c>
      <c r="B560" s="1" t="s">
        <v>936</v>
      </c>
      <c r="C560" s="1" t="str">
        <f>IF(ISERROR(VLOOKUP(B560,AffectorValueTable!$A:$A,1,0)),"어펙터밸류없음","")</f>
        <v/>
      </c>
      <c r="D560" s="1">
        <v>8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6"/>
        <v>3.2400000000000005E-2</v>
      </c>
      <c r="O560" s="7" t="str">
        <f t="shared" ca="1" si="387"/>
        <v/>
      </c>
      <c r="S560" s="7" t="str">
        <f t="shared" ca="1" si="388"/>
        <v/>
      </c>
    </row>
    <row r="561" spans="1:19" x14ac:dyDescent="0.3">
      <c r="A561" s="1" t="str">
        <f t="shared" si="385"/>
        <v>LP_AtkUpOnKillUntilGettingHit_09</v>
      </c>
      <c r="B561" s="1" t="s">
        <v>936</v>
      </c>
      <c r="C561" s="1" t="str">
        <f>IF(ISERROR(VLOOKUP(B561,AffectorValueTable!$A:$A,1,0)),"어펙터밸류없음","")</f>
        <v/>
      </c>
      <c r="D561" s="1">
        <v>9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6"/>
        <v>3.78E-2</v>
      </c>
      <c r="O561" s="7" t="str">
        <f t="shared" ca="1" si="387"/>
        <v/>
      </c>
      <c r="S561" s="7" t="str">
        <f t="shared" ca="1" si="388"/>
        <v/>
      </c>
    </row>
    <row r="562" spans="1:19" x14ac:dyDescent="0.3">
      <c r="A562" s="1" t="str">
        <f t="shared" si="385"/>
        <v>LP_AtkUpOnKillUntilGettingHitBetter_01</v>
      </c>
      <c r="B562" s="1" t="s">
        <v>937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6"/>
        <v>5.0000000000000001E-3</v>
      </c>
      <c r="O562" s="7" t="str">
        <f t="shared" ca="1" si="387"/>
        <v/>
      </c>
      <c r="S562" s="7" t="str">
        <f t="shared" ca="1" si="388"/>
        <v/>
      </c>
    </row>
    <row r="563" spans="1:19" x14ac:dyDescent="0.3">
      <c r="A563" s="1" t="str">
        <f t="shared" si="385"/>
        <v>LP_AtkUpOnKillUntilGettingHitBetter_02</v>
      </c>
      <c r="B563" s="1" t="s">
        <v>937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6"/>
        <v>1.0500000000000001E-2</v>
      </c>
      <c r="O563" s="7" t="str">
        <f t="shared" ca="1" si="387"/>
        <v/>
      </c>
      <c r="S563" s="7" t="str">
        <f t="shared" ca="1" si="388"/>
        <v/>
      </c>
    </row>
    <row r="564" spans="1:19" x14ac:dyDescent="0.3">
      <c r="A564" s="1" t="str">
        <f t="shared" si="385"/>
        <v>LP_AtkUpOnKillUntilGettingHitBetter_03</v>
      </c>
      <c r="B564" s="1" t="s">
        <v>937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6"/>
        <v>1.6500000000000001E-2</v>
      </c>
      <c r="O564" s="7" t="str">
        <f t="shared" ca="1" si="387"/>
        <v/>
      </c>
      <c r="S564" s="7" t="str">
        <f t="shared" ca="1" si="388"/>
        <v/>
      </c>
    </row>
    <row r="565" spans="1:19" x14ac:dyDescent="0.3">
      <c r="A565" s="1" t="str">
        <f t="shared" si="385"/>
        <v>LP_AtkUpOnKillUntilGettingHitBetter_04</v>
      </c>
      <c r="B565" s="1" t="s">
        <v>937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6"/>
        <v>2.3E-2</v>
      </c>
      <c r="O565" s="7" t="str">
        <f t="shared" ca="1" si="387"/>
        <v/>
      </c>
      <c r="S565" s="7" t="str">
        <f t="shared" ca="1" si="388"/>
        <v/>
      </c>
    </row>
    <row r="566" spans="1:19" x14ac:dyDescent="0.3">
      <c r="A566" s="1" t="str">
        <f t="shared" si="385"/>
        <v>LP_AtkUpOnKillUntilGettingHitBetter_05</v>
      </c>
      <c r="B566" s="1" t="s">
        <v>937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6"/>
        <v>0.03</v>
      </c>
      <c r="O566" s="7" t="str">
        <f t="shared" ca="1" si="387"/>
        <v/>
      </c>
      <c r="S566" s="7" t="str">
        <f t="shared" ca="1" si="388"/>
        <v/>
      </c>
    </row>
    <row r="567" spans="1:19" x14ac:dyDescent="0.3">
      <c r="A567" s="1" t="str">
        <f t="shared" si="376"/>
        <v>LP_CritDmgUpOnLowerHp_01</v>
      </c>
      <c r="B567" s="1" t="s">
        <v>308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0.5</v>
      </c>
      <c r="O567" s="7" t="str">
        <f t="shared" ca="1" si="377"/>
        <v/>
      </c>
      <c r="S567" s="7" t="str">
        <f t="shared" ca="1" si="370"/>
        <v/>
      </c>
    </row>
    <row r="568" spans="1:19" x14ac:dyDescent="0.3">
      <c r="A568" s="1" t="str">
        <f t="shared" si="376"/>
        <v>LP_CritDmgUpOnLowerHp_02</v>
      </c>
      <c r="B568" s="1" t="s">
        <v>308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1.05</v>
      </c>
      <c r="O568" s="7" t="str">
        <f t="shared" ca="1" si="377"/>
        <v/>
      </c>
      <c r="S568" s="7" t="str">
        <f t="shared" ca="1" si="370"/>
        <v/>
      </c>
    </row>
    <row r="569" spans="1:19" x14ac:dyDescent="0.3">
      <c r="A569" s="1" t="str">
        <f t="shared" ref="A569:A571" si="389">B569&amp;"_"&amp;TEXT(D569,"00")</f>
        <v>LP_CritDmgUpOnLowerHp_03</v>
      </c>
      <c r="B569" s="1" t="s">
        <v>308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1.6500000000000001</v>
      </c>
      <c r="O569" s="7" t="str">
        <f t="shared" ref="O569:O571" ca="1" si="390">IF(NOT(ISBLANK(N569)),N569,
IF(ISBLANK(M569),"",
VLOOKUP(M569,OFFSET(INDIRECT("$A:$B"),0,MATCH(M$1&amp;"_Verify",INDIRECT("$1:$1"),0)-1),2,0)
))</f>
        <v/>
      </c>
      <c r="S569" s="7" t="str">
        <f t="shared" ca="1" si="370"/>
        <v/>
      </c>
    </row>
    <row r="570" spans="1:19" x14ac:dyDescent="0.3">
      <c r="A570" s="1" t="str">
        <f t="shared" si="389"/>
        <v>LP_CritDmgUpOnLowerHp_04</v>
      </c>
      <c r="B570" s="1" t="s">
        <v>308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2.2999999999999998</v>
      </c>
      <c r="O570" s="7" t="str">
        <f t="shared" ca="1" si="390"/>
        <v/>
      </c>
      <c r="S570" s="7" t="str">
        <f t="shared" ref="S570:S571" ca="1" si="391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389"/>
        <v>LP_CritDmgUpOnLowerHp_05</v>
      </c>
      <c r="B571" s="1" t="s">
        <v>308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3</v>
      </c>
      <c r="O571" s="7" t="str">
        <f t="shared" ca="1" si="390"/>
        <v/>
      </c>
      <c r="S571" s="7" t="str">
        <f t="shared" ca="1" si="391"/>
        <v/>
      </c>
    </row>
    <row r="572" spans="1:19" x14ac:dyDescent="0.3">
      <c r="A572" s="1" t="str">
        <f t="shared" ref="A572:A583" si="392">B572&amp;"_"&amp;TEXT(D572,"00")</f>
        <v>LP_CritDmgUpOnLowerHpBetter_01</v>
      </c>
      <c r="B572" s="1" t="s">
        <v>309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1</v>
      </c>
      <c r="O572" s="7" t="str">
        <f t="shared" ref="O572:O583" ca="1" si="393">IF(NOT(ISBLANK(N572)),N572,
IF(ISBLANK(M572),"",
VLOOKUP(M572,OFFSET(INDIRECT("$A:$B"),0,MATCH(M$1&amp;"_Verify",INDIRECT("$1:$1"),0)-1),2,0)
))</f>
        <v/>
      </c>
      <c r="S572" s="7" t="str">
        <f t="shared" ca="1" si="370"/>
        <v/>
      </c>
    </row>
    <row r="573" spans="1:19" x14ac:dyDescent="0.3">
      <c r="A573" s="1" t="str">
        <f t="shared" ref="A573" si="394">B573&amp;"_"&amp;TEXT(D573,"00")</f>
        <v>LP_CritDmgUpOnLowerHpBetter_02</v>
      </c>
      <c r="B573" s="1" t="s">
        <v>309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2.1</v>
      </c>
      <c r="O573" s="7" t="str">
        <f t="shared" ref="O573" ca="1" si="395">IF(NOT(ISBLANK(N573)),N573,
IF(ISBLANK(M573),"",
VLOOKUP(M573,OFFSET(INDIRECT("$A:$B"),0,MATCH(M$1&amp;"_Verify",INDIRECT("$1:$1"),0)-1),2,0)
))</f>
        <v/>
      </c>
      <c r="S573" s="7" t="str">
        <f t="shared" ref="S573" ca="1" si="396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ref="A574" si="397">B574&amp;"_"&amp;TEXT(D574,"00")</f>
        <v>LP_CritDmgUpOnLowerHpBetter_03</v>
      </c>
      <c r="B574" s="1" t="s">
        <v>309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3.3</v>
      </c>
      <c r="O574" s="7" t="str">
        <f t="shared" ref="O574" ca="1" si="398">IF(NOT(ISBLANK(N574)),N574,
IF(ISBLANK(M574),"",
VLOOKUP(M574,OFFSET(INDIRECT("$A:$B"),0,MATCH(M$1&amp;"_Verify",INDIRECT("$1:$1"),0)-1),2,0)
))</f>
        <v/>
      </c>
      <c r="S574" s="7" t="str">
        <f t="shared" ref="S574" ca="1" si="399">IF(NOT(ISBLANK(R574)),R574,
IF(ISBLANK(Q574),"",
VLOOKUP(Q574,OFFSET(INDIRECT("$A:$B"),0,MATCH(Q$1&amp;"_Verify",INDIRECT("$1:$1"),0)-1),2,0)
))</f>
        <v/>
      </c>
    </row>
    <row r="575" spans="1:19" x14ac:dyDescent="0.3">
      <c r="A575" s="1" t="str">
        <f t="shared" si="392"/>
        <v>LP_InstantKill_01</v>
      </c>
      <c r="B575" s="1" t="s">
        <v>310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0.06</v>
      </c>
      <c r="O575" s="7" t="str">
        <f t="shared" ca="1" si="393"/>
        <v/>
      </c>
      <c r="S575" s="7" t="str">
        <f t="shared" ca="1" si="370"/>
        <v/>
      </c>
    </row>
    <row r="576" spans="1:19" x14ac:dyDescent="0.3">
      <c r="A576" s="1" t="str">
        <f t="shared" si="392"/>
        <v>LP_InstantKill_02</v>
      </c>
      <c r="B576" s="1" t="s">
        <v>310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0.126</v>
      </c>
      <c r="O576" s="7" t="str">
        <f t="shared" ca="1" si="393"/>
        <v/>
      </c>
      <c r="S576" s="7" t="str">
        <f t="shared" ca="1" si="370"/>
        <v/>
      </c>
    </row>
    <row r="577" spans="1:19" x14ac:dyDescent="0.3">
      <c r="A577" s="1" t="str">
        <f t="shared" si="392"/>
        <v>LP_InstantKill_03</v>
      </c>
      <c r="B577" s="1" t="s">
        <v>310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0.19800000000000004</v>
      </c>
      <c r="O577" s="7" t="str">
        <f t="shared" ca="1" si="393"/>
        <v/>
      </c>
      <c r="S577" s="7" t="str">
        <f t="shared" ca="1" si="370"/>
        <v/>
      </c>
    </row>
    <row r="578" spans="1:19" x14ac:dyDescent="0.3">
      <c r="A578" s="1" t="str">
        <f t="shared" si="392"/>
        <v>LP_InstantKill_04</v>
      </c>
      <c r="B578" s="1" t="s">
        <v>310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0.27599999999999997</v>
      </c>
      <c r="O578" s="7" t="str">
        <f t="shared" ca="1" si="393"/>
        <v/>
      </c>
      <c r="S578" s="7" t="str">
        <f t="shared" ca="1" si="370"/>
        <v/>
      </c>
    </row>
    <row r="579" spans="1:19" x14ac:dyDescent="0.3">
      <c r="A579" s="1" t="str">
        <f t="shared" si="392"/>
        <v>LP_InstantKill_05</v>
      </c>
      <c r="B579" s="1" t="s">
        <v>310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0.36</v>
      </c>
      <c r="O579" s="7" t="str">
        <f t="shared" ca="1" si="393"/>
        <v/>
      </c>
      <c r="S579" s="7" t="str">
        <f t="shared" ca="1" si="370"/>
        <v/>
      </c>
    </row>
    <row r="580" spans="1:19" x14ac:dyDescent="0.3">
      <c r="A580" s="1" t="str">
        <f t="shared" si="392"/>
        <v>LP_InstantKill_06</v>
      </c>
      <c r="B580" s="1" t="s">
        <v>310</v>
      </c>
      <c r="C580" s="1" t="str">
        <f>IF(ISERROR(VLOOKUP(B580,AffectorValueTable!$A:$A,1,0)),"어펙터밸류없음","")</f>
        <v/>
      </c>
      <c r="D580" s="1">
        <v>6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0.45</v>
      </c>
      <c r="O580" s="7" t="str">
        <f t="shared" ca="1" si="393"/>
        <v/>
      </c>
      <c r="S580" s="7" t="str">
        <f t="shared" ca="1" si="370"/>
        <v/>
      </c>
    </row>
    <row r="581" spans="1:19" x14ac:dyDescent="0.3">
      <c r="A581" s="1" t="str">
        <f t="shared" si="392"/>
        <v>LP_InstantKill_07</v>
      </c>
      <c r="B581" s="1" t="s">
        <v>310</v>
      </c>
      <c r="C581" s="1" t="str">
        <f>IF(ISERROR(VLOOKUP(B581,AffectorValueTable!$A:$A,1,0)),"어펙터밸류없음","")</f>
        <v/>
      </c>
      <c r="D581" s="1">
        <v>7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0.54600000000000015</v>
      </c>
      <c r="O581" s="7" t="str">
        <f t="shared" ca="1" si="393"/>
        <v/>
      </c>
      <c r="S581" s="7" t="str">
        <f t="shared" ca="1" si="370"/>
        <v/>
      </c>
    </row>
    <row r="582" spans="1:19" x14ac:dyDescent="0.3">
      <c r="A582" s="1" t="str">
        <f t="shared" si="392"/>
        <v>LP_InstantKill_08</v>
      </c>
      <c r="B582" s="1" t="s">
        <v>310</v>
      </c>
      <c r="C582" s="1" t="str">
        <f>IF(ISERROR(VLOOKUP(B582,AffectorValueTable!$A:$A,1,0)),"어펙터밸류없음","")</f>
        <v/>
      </c>
      <c r="D582" s="1">
        <v>8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0.64800000000000013</v>
      </c>
      <c r="O582" s="7" t="str">
        <f t="shared" ca="1" si="393"/>
        <v/>
      </c>
      <c r="S582" s="7" t="str">
        <f t="shared" ca="1" si="370"/>
        <v/>
      </c>
    </row>
    <row r="583" spans="1:19" x14ac:dyDescent="0.3">
      <c r="A583" s="1" t="str">
        <f t="shared" si="392"/>
        <v>LP_InstantKill_09</v>
      </c>
      <c r="B583" s="1" t="s">
        <v>310</v>
      </c>
      <c r="C583" s="1" t="str">
        <f>IF(ISERROR(VLOOKUP(B583,AffectorValueTable!$A:$A,1,0)),"어펙터밸류없음","")</f>
        <v/>
      </c>
      <c r="D583" s="1">
        <v>9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0.75600000000000001</v>
      </c>
      <c r="O583" s="7" t="str">
        <f t="shared" ca="1" si="393"/>
        <v/>
      </c>
      <c r="S583" s="7" t="str">
        <f t="shared" ca="1" si="370"/>
        <v/>
      </c>
    </row>
    <row r="584" spans="1:19" x14ac:dyDescent="0.3">
      <c r="A584" s="1" t="str">
        <f t="shared" ref="A584:A593" si="400">B584&amp;"_"&amp;TEXT(D584,"00")</f>
        <v>LP_InstantKillBetter_01</v>
      </c>
      <c r="B584" s="1" t="s">
        <v>312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0.12</v>
      </c>
      <c r="O584" s="7" t="str">
        <f t="shared" ref="O584:O593" ca="1" si="401">IF(NOT(ISBLANK(N584)),N584,
IF(ISBLANK(M584),"",
VLOOKUP(M584,OFFSET(INDIRECT("$A:$B"),0,MATCH(M$1&amp;"_Verify",INDIRECT("$1:$1"),0)-1),2,0)
))</f>
        <v/>
      </c>
      <c r="S584" s="7" t="str">
        <f t="shared" ca="1" si="370"/>
        <v/>
      </c>
    </row>
    <row r="585" spans="1:19" x14ac:dyDescent="0.3">
      <c r="A585" s="1" t="str">
        <f t="shared" si="400"/>
        <v>LP_InstantKillBetter_02</v>
      </c>
      <c r="B585" s="1" t="s">
        <v>312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0.252</v>
      </c>
      <c r="O585" s="7" t="str">
        <f t="shared" ca="1" si="401"/>
        <v/>
      </c>
      <c r="S585" s="7" t="str">
        <f t="shared" ca="1" si="370"/>
        <v/>
      </c>
    </row>
    <row r="586" spans="1:19" x14ac:dyDescent="0.3">
      <c r="A586" s="1" t="str">
        <f t="shared" ref="A586:A588" si="402">B586&amp;"_"&amp;TEXT(D586,"00")</f>
        <v>LP_InstantKillBetter_03</v>
      </c>
      <c r="B586" s="1" t="s">
        <v>312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0.39600000000000002</v>
      </c>
      <c r="O586" s="7" t="str">
        <f t="shared" ref="O586:O588" ca="1" si="403">IF(NOT(ISBLANK(N586)),N586,
IF(ISBLANK(M586),"",
VLOOKUP(M586,OFFSET(INDIRECT("$A:$B"),0,MATCH(M$1&amp;"_Verify",INDIRECT("$1:$1"),0)-1),2,0)
))</f>
        <v/>
      </c>
      <c r="S586" s="7" t="str">
        <f t="shared" ca="1" si="370"/>
        <v/>
      </c>
    </row>
    <row r="587" spans="1:19" x14ac:dyDescent="0.3">
      <c r="A587" s="1" t="str">
        <f t="shared" si="402"/>
        <v>LP_InstantKillBetter_04</v>
      </c>
      <c r="B587" s="1" t="s">
        <v>312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0.55199999999999994</v>
      </c>
      <c r="O587" s="7" t="str">
        <f t="shared" ca="1" si="403"/>
        <v/>
      </c>
      <c r="S587" s="7" t="str">
        <f t="shared" ca="1" si="370"/>
        <v/>
      </c>
    </row>
    <row r="588" spans="1:19" x14ac:dyDescent="0.3">
      <c r="A588" s="1" t="str">
        <f t="shared" si="402"/>
        <v>LP_InstantKillBetter_05</v>
      </c>
      <c r="B588" s="1" t="s">
        <v>312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0.72</v>
      </c>
      <c r="O588" s="7" t="str">
        <f t="shared" ca="1" si="403"/>
        <v/>
      </c>
      <c r="S588" s="7" t="str">
        <f t="shared" ca="1" si="370"/>
        <v/>
      </c>
    </row>
    <row r="589" spans="1:19" x14ac:dyDescent="0.3">
      <c r="A589" s="1" t="str">
        <f t="shared" si="400"/>
        <v>LP_ImmortalWill_01</v>
      </c>
      <c r="B589" s="1" t="s">
        <v>313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ref="J589:J602" si="404">J229</f>
        <v>0.15</v>
      </c>
      <c r="O589" s="7" t="str">
        <f t="shared" ca="1" si="401"/>
        <v/>
      </c>
      <c r="S589" s="7" t="str">
        <f t="shared" ca="1" si="370"/>
        <v/>
      </c>
    </row>
    <row r="590" spans="1:19" x14ac:dyDescent="0.3">
      <c r="A590" s="1" t="str">
        <f t="shared" si="400"/>
        <v>LP_ImmortalWill_02</v>
      </c>
      <c r="B590" s="1" t="s">
        <v>313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4"/>
        <v>0.315</v>
      </c>
      <c r="O590" s="7" t="str">
        <f t="shared" ca="1" si="401"/>
        <v/>
      </c>
      <c r="S590" s="7" t="str">
        <f t="shared" ca="1" si="370"/>
        <v/>
      </c>
    </row>
    <row r="591" spans="1:19" x14ac:dyDescent="0.3">
      <c r="A591" s="1" t="str">
        <f t="shared" si="400"/>
        <v>LP_ImmortalWill_03</v>
      </c>
      <c r="B591" s="1" t="s">
        <v>313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4"/>
        <v>0.49500000000000005</v>
      </c>
      <c r="O591" s="7" t="str">
        <f t="shared" ca="1" si="401"/>
        <v/>
      </c>
      <c r="S591" s="7" t="str">
        <f t="shared" ca="1" si="370"/>
        <v/>
      </c>
    </row>
    <row r="592" spans="1:19" x14ac:dyDescent="0.3">
      <c r="A592" s="1" t="str">
        <f t="shared" si="400"/>
        <v>LP_ImmortalWill_04</v>
      </c>
      <c r="B592" s="1" t="s">
        <v>313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4"/>
        <v>0.69</v>
      </c>
      <c r="O592" s="7" t="str">
        <f t="shared" ca="1" si="401"/>
        <v/>
      </c>
      <c r="S592" s="7" t="str">
        <f t="shared" ca="1" si="370"/>
        <v/>
      </c>
    </row>
    <row r="593" spans="1:21" x14ac:dyDescent="0.3">
      <c r="A593" s="1" t="str">
        <f t="shared" si="400"/>
        <v>LP_ImmortalWill_05</v>
      </c>
      <c r="B593" s="1" t="s">
        <v>313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4"/>
        <v>0.89999999999999991</v>
      </c>
      <c r="O593" s="7" t="str">
        <f t="shared" ca="1" si="401"/>
        <v/>
      </c>
      <c r="S593" s="7" t="str">
        <f t="shared" ca="1" si="370"/>
        <v/>
      </c>
    </row>
    <row r="594" spans="1:21" x14ac:dyDescent="0.3">
      <c r="A594" s="1" t="str">
        <f t="shared" ref="A594:A597" si="405">B594&amp;"_"&amp;TEXT(D594,"00")</f>
        <v>LP_ImmortalWill_06</v>
      </c>
      <c r="B594" s="1" t="s">
        <v>313</v>
      </c>
      <c r="C594" s="1" t="str">
        <f>IF(ISERROR(VLOOKUP(B594,AffectorValueTable!$A:$A,1,0)),"어펙터밸류없음","")</f>
        <v/>
      </c>
      <c r="D594" s="1">
        <v>6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4"/>
        <v>1.125</v>
      </c>
      <c r="O594" s="7" t="str">
        <f t="shared" ref="O594:O597" ca="1" si="406">IF(NOT(ISBLANK(N594)),N594,
IF(ISBLANK(M594),"",
VLOOKUP(M594,OFFSET(INDIRECT("$A:$B"),0,MATCH(M$1&amp;"_Verify",INDIRECT("$1:$1"),0)-1),2,0)
))</f>
        <v/>
      </c>
      <c r="S594" s="7" t="str">
        <f t="shared" ca="1" si="370"/>
        <v/>
      </c>
    </row>
    <row r="595" spans="1:21" x14ac:dyDescent="0.3">
      <c r="A595" s="1" t="str">
        <f t="shared" si="405"/>
        <v>LP_ImmortalWill_07</v>
      </c>
      <c r="B595" s="1" t="s">
        <v>313</v>
      </c>
      <c r="C595" s="1" t="str">
        <f>IF(ISERROR(VLOOKUP(B595,AffectorValueTable!$A:$A,1,0)),"어펙터밸류없음","")</f>
        <v/>
      </c>
      <c r="D595" s="1">
        <v>7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4"/>
        <v>1.3650000000000002</v>
      </c>
      <c r="O595" s="7" t="str">
        <f t="shared" ca="1" si="406"/>
        <v/>
      </c>
      <c r="S595" s="7" t="str">
        <f t="shared" ca="1" si="370"/>
        <v/>
      </c>
    </row>
    <row r="596" spans="1:21" x14ac:dyDescent="0.3">
      <c r="A596" s="1" t="str">
        <f t="shared" si="405"/>
        <v>LP_ImmortalWill_08</v>
      </c>
      <c r="B596" s="1" t="s">
        <v>313</v>
      </c>
      <c r="C596" s="1" t="str">
        <f>IF(ISERROR(VLOOKUP(B596,AffectorValueTable!$A:$A,1,0)),"어펙터밸류없음","")</f>
        <v/>
      </c>
      <c r="D596" s="1">
        <v>8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4"/>
        <v>1.62</v>
      </c>
      <c r="O596" s="7" t="str">
        <f t="shared" ca="1" si="406"/>
        <v/>
      </c>
      <c r="S596" s="7" t="str">
        <f t="shared" ca="1" si="370"/>
        <v/>
      </c>
    </row>
    <row r="597" spans="1:21" x14ac:dyDescent="0.3">
      <c r="A597" s="1" t="str">
        <f t="shared" si="405"/>
        <v>LP_ImmortalWill_09</v>
      </c>
      <c r="B597" s="1" t="s">
        <v>313</v>
      </c>
      <c r="C597" s="1" t="str">
        <f>IF(ISERROR(VLOOKUP(B597,AffectorValueTable!$A:$A,1,0)),"어펙터밸류없음","")</f>
        <v/>
      </c>
      <c r="D597" s="1">
        <v>9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4"/>
        <v>1.89</v>
      </c>
      <c r="O597" s="7" t="str">
        <f t="shared" ca="1" si="406"/>
        <v/>
      </c>
      <c r="S597" s="7" t="str">
        <f t="shared" ca="1" si="370"/>
        <v/>
      </c>
    </row>
    <row r="598" spans="1:21" x14ac:dyDescent="0.3">
      <c r="A598" s="1" t="str">
        <f t="shared" ref="A598:A622" si="407">B598&amp;"_"&amp;TEXT(D598,"00")</f>
        <v>LP_ImmortalWillBetter_01</v>
      </c>
      <c r="B598" s="1" t="s">
        <v>314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4"/>
        <v>0.25</v>
      </c>
      <c r="O598" s="7" t="str">
        <f t="shared" ref="O598:O622" ca="1" si="408">IF(NOT(ISBLANK(N598)),N598,
IF(ISBLANK(M598),"",
VLOOKUP(M598,OFFSET(INDIRECT("$A:$B"),0,MATCH(M$1&amp;"_Verify",INDIRECT("$1:$1"),0)-1),2,0)
))</f>
        <v/>
      </c>
      <c r="S598" s="7" t="str">
        <f t="shared" ca="1" si="370"/>
        <v/>
      </c>
    </row>
    <row r="599" spans="1:21" x14ac:dyDescent="0.3">
      <c r="A599" s="1" t="str">
        <f t="shared" si="407"/>
        <v>LP_ImmortalWillBetter_02</v>
      </c>
      <c r="B599" s="1" t="s">
        <v>314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4"/>
        <v>0.52500000000000002</v>
      </c>
      <c r="O599" s="7" t="str">
        <f t="shared" ca="1" si="408"/>
        <v/>
      </c>
      <c r="S599" s="7" t="str">
        <f t="shared" ca="1" si="370"/>
        <v/>
      </c>
    </row>
    <row r="600" spans="1:21" x14ac:dyDescent="0.3">
      <c r="A600" s="1" t="str">
        <f t="shared" ref="A600:A602" si="409">B600&amp;"_"&amp;TEXT(D600,"00")</f>
        <v>LP_ImmortalWillBetter_03</v>
      </c>
      <c r="B600" s="1" t="s">
        <v>314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4"/>
        <v>0.82500000000000007</v>
      </c>
      <c r="O600" s="7" t="str">
        <f t="shared" ref="O600:O602" ca="1" si="410">IF(NOT(ISBLANK(N600)),N600,
IF(ISBLANK(M600),"",
VLOOKUP(M600,OFFSET(INDIRECT("$A:$B"),0,MATCH(M$1&amp;"_Verify",INDIRECT("$1:$1"),0)-1),2,0)
))</f>
        <v/>
      </c>
      <c r="S600" s="7" t="str">
        <f t="shared" ca="1" si="370"/>
        <v/>
      </c>
    </row>
    <row r="601" spans="1:21" x14ac:dyDescent="0.3">
      <c r="A601" s="1" t="str">
        <f t="shared" si="409"/>
        <v>LP_ImmortalWillBetter_04</v>
      </c>
      <c r="B601" s="1" t="s">
        <v>314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4"/>
        <v>1.1499999999999999</v>
      </c>
      <c r="O601" s="7" t="str">
        <f t="shared" ca="1" si="410"/>
        <v/>
      </c>
      <c r="S601" s="7" t="str">
        <f t="shared" ca="1" si="370"/>
        <v/>
      </c>
    </row>
    <row r="602" spans="1:21" x14ac:dyDescent="0.3">
      <c r="A602" s="1" t="str">
        <f t="shared" si="409"/>
        <v>LP_ImmortalWillBetter_05</v>
      </c>
      <c r="B602" s="1" t="s">
        <v>314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4"/>
        <v>1.5</v>
      </c>
      <c r="O602" s="7" t="str">
        <f t="shared" ca="1" si="410"/>
        <v/>
      </c>
      <c r="S602" s="7" t="str">
        <f t="shared" ca="1" si="370"/>
        <v/>
      </c>
    </row>
    <row r="603" spans="1:21" x14ac:dyDescent="0.3">
      <c r="A603" s="1" t="str">
        <f t="shared" si="407"/>
        <v>LP_HealAreaOnEncounter_01</v>
      </c>
      <c r="B603" s="1" t="s">
        <v>363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8"/>
        <v/>
      </c>
      <c r="Q603" s="1" t="s">
        <v>366</v>
      </c>
      <c r="S603" s="7">
        <f t="shared" ca="1" si="370"/>
        <v>1</v>
      </c>
      <c r="U603" s="1" t="s">
        <v>364</v>
      </c>
    </row>
    <row r="604" spans="1:21" x14ac:dyDescent="0.3">
      <c r="A604" s="1" t="str">
        <f t="shared" si="407"/>
        <v>LP_HealAreaOnEncounter_02</v>
      </c>
      <c r="B604" s="1" t="s">
        <v>363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8"/>
        <v/>
      </c>
      <c r="Q604" s="1" t="s">
        <v>366</v>
      </c>
      <c r="S604" s="7">
        <f t="shared" ca="1" si="370"/>
        <v>1</v>
      </c>
      <c r="U604" s="1" t="s">
        <v>364</v>
      </c>
    </row>
    <row r="605" spans="1:21" x14ac:dyDescent="0.3">
      <c r="A605" s="1" t="str">
        <f t="shared" si="407"/>
        <v>LP_HealAreaOnEncounter_03</v>
      </c>
      <c r="B605" s="1" t="s">
        <v>363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8"/>
        <v/>
      </c>
      <c r="Q605" s="1" t="s">
        <v>366</v>
      </c>
      <c r="S605" s="7">
        <f t="shared" ca="1" si="370"/>
        <v>1</v>
      </c>
      <c r="U605" s="1" t="s">
        <v>364</v>
      </c>
    </row>
    <row r="606" spans="1:21" x14ac:dyDescent="0.3">
      <c r="A606" s="1" t="str">
        <f t="shared" si="407"/>
        <v>LP_HealAreaOnEncounter_04</v>
      </c>
      <c r="B606" s="1" t="s">
        <v>363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8"/>
        <v/>
      </c>
      <c r="Q606" s="1" t="s">
        <v>366</v>
      </c>
      <c r="S606" s="7">
        <f t="shared" ca="1" si="370"/>
        <v>1</v>
      </c>
      <c r="U606" s="1" t="s">
        <v>364</v>
      </c>
    </row>
    <row r="607" spans="1:21" x14ac:dyDescent="0.3">
      <c r="A607" s="1" t="str">
        <f t="shared" si="407"/>
        <v>LP_HealAreaOnEncounter_05</v>
      </c>
      <c r="B607" s="1" t="s">
        <v>363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366</v>
      </c>
      <c r="S607" s="7">
        <f t="shared" ca="1" si="370"/>
        <v>1</v>
      </c>
      <c r="U607" s="1" t="s">
        <v>364</v>
      </c>
    </row>
    <row r="608" spans="1:21" x14ac:dyDescent="0.3">
      <c r="A608" s="1" t="str">
        <f t="shared" si="407"/>
        <v>LP_HealAreaOnEncounter_CreateHit_01</v>
      </c>
      <c r="B608" s="1" t="s">
        <v>364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CreateHitObject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O608" s="7" t="str">
        <f t="shared" ca="1" si="408"/>
        <v/>
      </c>
      <c r="S608" s="7" t="str">
        <f t="shared" ca="1" si="370"/>
        <v/>
      </c>
      <c r="T608" s="1" t="s">
        <v>367</v>
      </c>
    </row>
    <row r="609" spans="1:21" x14ac:dyDescent="0.3">
      <c r="A609" s="1" t="str">
        <f t="shared" si="407"/>
        <v>LP_HealAreaOnEncounter_CreateHit_02</v>
      </c>
      <c r="B609" s="1" t="s">
        <v>364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CreateHitObject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O609" s="7" t="str">
        <f t="shared" ca="1" si="408"/>
        <v/>
      </c>
      <c r="S609" s="7" t="str">
        <f t="shared" ca="1" si="370"/>
        <v/>
      </c>
      <c r="T609" s="1" t="s">
        <v>367</v>
      </c>
    </row>
    <row r="610" spans="1:21" x14ac:dyDescent="0.3">
      <c r="A610" s="1" t="str">
        <f t="shared" si="407"/>
        <v>LP_HealAreaOnEncounter_CreateHit_03</v>
      </c>
      <c r="B610" s="1" t="s">
        <v>364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08"/>
        <v/>
      </c>
      <c r="S610" s="7" t="str">
        <f t="shared" ca="1" si="370"/>
        <v/>
      </c>
      <c r="T610" s="1" t="s">
        <v>367</v>
      </c>
    </row>
    <row r="611" spans="1:21" x14ac:dyDescent="0.3">
      <c r="A611" s="1" t="str">
        <f t="shared" si="407"/>
        <v>LP_HealAreaOnEncounter_CreateHit_04</v>
      </c>
      <c r="B611" s="1" t="s">
        <v>364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08"/>
        <v/>
      </c>
      <c r="S611" s="7" t="str">
        <f t="shared" ca="1" si="370"/>
        <v/>
      </c>
      <c r="T611" s="1" t="s">
        <v>367</v>
      </c>
    </row>
    <row r="612" spans="1:21" x14ac:dyDescent="0.3">
      <c r="A612" s="1" t="str">
        <f t="shared" si="407"/>
        <v>LP_HealAreaOnEncounter_CreateHit_05</v>
      </c>
      <c r="B612" s="1" t="s">
        <v>364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CreateHitObject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O612" s="7" t="str">
        <f t="shared" ca="1" si="408"/>
        <v/>
      </c>
      <c r="S612" s="7" t="str">
        <f t="shared" ca="1" si="370"/>
        <v/>
      </c>
      <c r="T612" s="1" t="s">
        <v>367</v>
      </c>
    </row>
    <row r="613" spans="1:21" x14ac:dyDescent="0.3">
      <c r="A613" s="1" t="str">
        <f t="shared" si="407"/>
        <v>LP_HealAreaOnEncounter_CH_Heal_01</v>
      </c>
      <c r="B613" s="1" t="s">
        <v>368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Heal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K613" s="1">
        <v>1.6842105263157891E-2</v>
      </c>
      <c r="O613" s="7" t="str">
        <f t="shared" ca="1" si="408"/>
        <v/>
      </c>
      <c r="S613" s="7" t="str">
        <f t="shared" ref="S613:S622" ca="1" si="411">IF(NOT(ISBLANK(R613)),R613,
IF(ISBLANK(Q613),"",
VLOOKUP(Q613,OFFSET(INDIRECT("$A:$B"),0,MATCH(Q$1&amp;"_Verify",INDIRECT("$1:$1"),0)-1),2,0)
))</f>
        <v/>
      </c>
    </row>
    <row r="614" spans="1:21" x14ac:dyDescent="0.3">
      <c r="A614" s="1" t="str">
        <f t="shared" si="407"/>
        <v>LP_HealAreaOnEncounter_CH_Heal_02</v>
      </c>
      <c r="B614" s="1" t="s">
        <v>368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Heal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K614" s="1">
        <v>2.8990509059534077E-2</v>
      </c>
      <c r="O614" s="7" t="str">
        <f t="shared" ca="1" si="408"/>
        <v/>
      </c>
      <c r="S614" s="7" t="str">
        <f t="shared" ca="1" si="411"/>
        <v/>
      </c>
    </row>
    <row r="615" spans="1:21" x14ac:dyDescent="0.3">
      <c r="A615" s="1" t="str">
        <f t="shared" si="407"/>
        <v>LP_HealAreaOnEncounter_CH_Heal_03</v>
      </c>
      <c r="B615" s="1" t="s">
        <v>368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3.8067772170151414E-2</v>
      </c>
      <c r="O615" s="7" t="str">
        <f t="shared" ca="1" si="408"/>
        <v/>
      </c>
      <c r="S615" s="7" t="str">
        <f t="shared" ca="1" si="411"/>
        <v/>
      </c>
    </row>
    <row r="616" spans="1:21" x14ac:dyDescent="0.3">
      <c r="A616" s="1" t="str">
        <f t="shared" si="407"/>
        <v>LP_HealAreaOnEncounter_CH_Heal_04</v>
      </c>
      <c r="B616" s="1" t="s">
        <v>368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4.5042839657282757E-2</v>
      </c>
      <c r="O616" s="7" t="str">
        <f t="shared" ca="1" si="408"/>
        <v/>
      </c>
      <c r="S616" s="7" t="str">
        <f t="shared" ca="1" si="411"/>
        <v/>
      </c>
    </row>
    <row r="617" spans="1:21" x14ac:dyDescent="0.3">
      <c r="A617" s="1" t="str">
        <f t="shared" si="407"/>
        <v>LP_HealAreaOnEncounter_CH_Heal_05</v>
      </c>
      <c r="B617" s="1" t="s">
        <v>368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Heal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K617" s="1">
        <v>5.052631578947369E-2</v>
      </c>
      <c r="O617" s="7" t="str">
        <f t="shared" ca="1" si="408"/>
        <v/>
      </c>
      <c r="S617" s="7" t="str">
        <f t="shared" ca="1" si="411"/>
        <v/>
      </c>
    </row>
    <row r="618" spans="1:21" x14ac:dyDescent="0.3">
      <c r="A618" s="1" t="str">
        <f t="shared" si="407"/>
        <v>LP_MoveSpeed_01</v>
      </c>
      <c r="B618" s="1" t="s">
        <v>938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ref="J618:J622" si="412">J229</f>
        <v>0.15</v>
      </c>
      <c r="M618" s="1" t="s">
        <v>150</v>
      </c>
      <c r="O618" s="7">
        <f t="shared" ca="1" si="408"/>
        <v>5</v>
      </c>
      <c r="S618" s="7" t="str">
        <f t="shared" ca="1" si="411"/>
        <v/>
      </c>
    </row>
    <row r="619" spans="1:21" x14ac:dyDescent="0.3">
      <c r="A619" s="1" t="str">
        <f t="shared" si="407"/>
        <v>LP_MoveSpeed_02</v>
      </c>
      <c r="B619" s="1" t="s">
        <v>938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2"/>
        <v>0.315</v>
      </c>
      <c r="M619" s="1" t="s">
        <v>150</v>
      </c>
      <c r="O619" s="7">
        <f t="shared" ca="1" si="408"/>
        <v>5</v>
      </c>
      <c r="S619" s="7" t="str">
        <f t="shared" ca="1" si="411"/>
        <v/>
      </c>
    </row>
    <row r="620" spans="1:21" x14ac:dyDescent="0.3">
      <c r="A620" s="1" t="str">
        <f t="shared" si="407"/>
        <v>LP_MoveSpeed_03</v>
      </c>
      <c r="B620" s="1" t="s">
        <v>938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2"/>
        <v>0.49500000000000005</v>
      </c>
      <c r="M620" s="1" t="s">
        <v>150</v>
      </c>
      <c r="O620" s="7">
        <f t="shared" ca="1" si="408"/>
        <v>5</v>
      </c>
      <c r="S620" s="7" t="str">
        <f t="shared" ca="1" si="411"/>
        <v/>
      </c>
    </row>
    <row r="621" spans="1:21" x14ac:dyDescent="0.3">
      <c r="A621" s="1" t="str">
        <f t="shared" si="407"/>
        <v>LP_MoveSpeed_04</v>
      </c>
      <c r="B621" s="1" t="s">
        <v>938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2"/>
        <v>0.69</v>
      </c>
      <c r="M621" s="1" t="s">
        <v>150</v>
      </c>
      <c r="O621" s="7">
        <f t="shared" ca="1" si="408"/>
        <v>5</v>
      </c>
      <c r="S621" s="7" t="str">
        <f t="shared" ca="1" si="411"/>
        <v/>
      </c>
    </row>
    <row r="622" spans="1:21" x14ac:dyDescent="0.3">
      <c r="A622" s="1" t="str">
        <f t="shared" si="407"/>
        <v>LP_MoveSpeed_05</v>
      </c>
      <c r="B622" s="1" t="s">
        <v>938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2"/>
        <v>0.89999999999999991</v>
      </c>
      <c r="M622" s="1" t="s">
        <v>150</v>
      </c>
      <c r="O622" s="7">
        <f t="shared" ca="1" si="408"/>
        <v>5</v>
      </c>
      <c r="S622" s="7" t="str">
        <f t="shared" ca="1" si="411"/>
        <v/>
      </c>
    </row>
    <row r="623" spans="1:21" x14ac:dyDescent="0.3">
      <c r="A623" s="1" t="str">
        <f t="shared" ref="A623:A640" si="413">B623&amp;"_"&amp;TEXT(D623,"00")</f>
        <v>LP_MoveSpeedUpOnAttacked_01</v>
      </c>
      <c r="B623" s="1" t="s">
        <v>315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ref="O623:O640" ca="1" si="414">IF(NOT(ISBLANK(N623)),N623,
IF(ISBLANK(M623),"",
VLOOKUP(M623,OFFSET(INDIRECT("$A:$B"),0,MATCH(M$1&amp;"_Verify",INDIRECT("$1:$1"),0)-1),2,0)
))</f>
        <v/>
      </c>
      <c r="Q623" s="1" t="s">
        <v>224</v>
      </c>
      <c r="S623" s="7">
        <f t="shared" ref="S623:S640" ca="1" si="415">IF(NOT(ISBLANK(R623)),R623,
IF(ISBLANK(Q623),"",
VLOOKUP(Q623,OFFSET(INDIRECT("$A:$B"),0,MATCH(Q$1&amp;"_Verify",INDIRECT("$1:$1"),0)-1),2,0)
))</f>
        <v>4</v>
      </c>
      <c r="U623" s="1" t="s">
        <v>317</v>
      </c>
    </row>
    <row r="624" spans="1:21" x14ac:dyDescent="0.3">
      <c r="A624" s="1" t="str">
        <f t="shared" si="413"/>
        <v>LP_MoveSpeedUpOnAttacked_02</v>
      </c>
      <c r="B624" s="1" t="s">
        <v>315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4"/>
        <v/>
      </c>
      <c r="Q624" s="1" t="s">
        <v>224</v>
      </c>
      <c r="S624" s="7">
        <f t="shared" ca="1" si="415"/>
        <v>4</v>
      </c>
      <c r="U624" s="1" t="s">
        <v>317</v>
      </c>
    </row>
    <row r="625" spans="1:23" x14ac:dyDescent="0.3">
      <c r="A625" s="1" t="str">
        <f t="shared" si="413"/>
        <v>LP_MoveSpeedUpOnAttacked_03</v>
      </c>
      <c r="B625" s="1" t="s">
        <v>315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14"/>
        <v/>
      </c>
      <c r="Q625" s="1" t="s">
        <v>224</v>
      </c>
      <c r="S625" s="7">
        <f t="shared" ca="1" si="415"/>
        <v>4</v>
      </c>
      <c r="U625" s="1" t="s">
        <v>317</v>
      </c>
    </row>
    <row r="626" spans="1:23" x14ac:dyDescent="0.3">
      <c r="A626" s="1" t="str">
        <f t="shared" ref="A626:A631" si="416">B626&amp;"_"&amp;TEXT(D626,"00")</f>
        <v>LP_MoveSpeedUpOnAttacked_Move_01</v>
      </c>
      <c r="B626" s="1" t="s">
        <v>316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2.4</v>
      </c>
      <c r="J626" s="1">
        <v>1</v>
      </c>
      <c r="M626" s="1" t="s">
        <v>546</v>
      </c>
      <c r="O626" s="7">
        <f t="shared" ref="O626:O631" ca="1" si="417">IF(NOT(ISBLANK(N626)),N626,
IF(ISBLANK(M626),"",
VLOOKUP(M626,OFFSET(INDIRECT("$A:$B"),0,MATCH(M$1&amp;"_Verify",INDIRECT("$1:$1"),0)-1),2,0)
))</f>
        <v>5</v>
      </c>
      <c r="R626" s="1">
        <v>1</v>
      </c>
      <c r="S626" s="7">
        <f t="shared" ref="S626:S631" ca="1" si="418">IF(NOT(ISBLANK(R626)),R626,
IF(ISBLANK(Q626),"",
VLOOKUP(Q626,OFFSET(INDIRECT("$A:$B"),0,MATCH(Q$1&amp;"_Verify",INDIRECT("$1:$1"),0)-1),2,0)
))</f>
        <v>1</v>
      </c>
      <c r="W626" s="1" t="s">
        <v>361</v>
      </c>
    </row>
    <row r="627" spans="1:23" x14ac:dyDescent="0.3">
      <c r="A627" s="1" t="str">
        <f t="shared" si="416"/>
        <v>LP_MoveSpeedUpOnAttacked_Move_02</v>
      </c>
      <c r="B627" s="1" t="s">
        <v>316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5.04</v>
      </c>
      <c r="J627" s="1">
        <v>1.4</v>
      </c>
      <c r="M627" s="1" t="s">
        <v>546</v>
      </c>
      <c r="O627" s="7">
        <f t="shared" ca="1" si="417"/>
        <v>5</v>
      </c>
      <c r="R627" s="1">
        <v>1</v>
      </c>
      <c r="S627" s="7">
        <f t="shared" ca="1" si="418"/>
        <v>1</v>
      </c>
      <c r="W627" s="1" t="s">
        <v>361</v>
      </c>
    </row>
    <row r="628" spans="1:23" x14ac:dyDescent="0.3">
      <c r="A628" s="1" t="str">
        <f t="shared" si="416"/>
        <v>LP_MoveSpeedUpOnAttacked_Move_03</v>
      </c>
      <c r="B628" s="1" t="s">
        <v>316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7.919999999999999</v>
      </c>
      <c r="J628" s="1">
        <v>1.75</v>
      </c>
      <c r="M628" s="1" t="s">
        <v>546</v>
      </c>
      <c r="O628" s="7">
        <f t="shared" ca="1" si="417"/>
        <v>5</v>
      </c>
      <c r="R628" s="1">
        <v>1</v>
      </c>
      <c r="S628" s="7">
        <f t="shared" ca="1" si="418"/>
        <v>1</v>
      </c>
      <c r="W628" s="1" t="s">
        <v>361</v>
      </c>
    </row>
    <row r="629" spans="1:23" x14ac:dyDescent="0.3">
      <c r="A629" s="1" t="str">
        <f t="shared" si="416"/>
        <v>LP_MoveSpeedUpOnKill_01</v>
      </c>
      <c r="B629" s="1" t="s">
        <v>505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17"/>
        <v/>
      </c>
      <c r="Q629" s="1" t="s">
        <v>509</v>
      </c>
      <c r="S629" s="7">
        <f t="shared" ca="1" si="418"/>
        <v>6</v>
      </c>
      <c r="U629" s="1" t="s">
        <v>507</v>
      </c>
    </row>
    <row r="630" spans="1:23" x14ac:dyDescent="0.3">
      <c r="A630" s="1" t="str">
        <f t="shared" si="416"/>
        <v>LP_MoveSpeedUpOnKill_02</v>
      </c>
      <c r="B630" s="1" t="s">
        <v>505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17"/>
        <v/>
      </c>
      <c r="Q630" s="1" t="s">
        <v>509</v>
      </c>
      <c r="S630" s="7">
        <f t="shared" ca="1" si="418"/>
        <v>6</v>
      </c>
      <c r="U630" s="1" t="s">
        <v>507</v>
      </c>
    </row>
    <row r="631" spans="1:23" x14ac:dyDescent="0.3">
      <c r="A631" s="1" t="str">
        <f t="shared" si="416"/>
        <v>LP_MoveSpeedUpOnKill_03</v>
      </c>
      <c r="B631" s="1" t="s">
        <v>505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ca="1" si="417"/>
        <v/>
      </c>
      <c r="Q631" s="1" t="s">
        <v>509</v>
      </c>
      <c r="S631" s="7">
        <f t="shared" ca="1" si="418"/>
        <v>6</v>
      </c>
      <c r="U631" s="1" t="s">
        <v>507</v>
      </c>
    </row>
    <row r="632" spans="1:23" x14ac:dyDescent="0.3">
      <c r="A632" s="1" t="str">
        <f t="shared" ref="A632:A634" si="419">B632&amp;"_"&amp;TEXT(D632,"00")</f>
        <v>LP_MoveSpeedUpOnKill_Move_01</v>
      </c>
      <c r="B632" s="1" t="s">
        <v>507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1.6666666666666667</v>
      </c>
      <c r="J632" s="1">
        <v>0.8</v>
      </c>
      <c r="M632" s="1" t="s">
        <v>546</v>
      </c>
      <c r="O632" s="7">
        <f t="shared" ref="O632:O634" ca="1" si="420">IF(NOT(ISBLANK(N632)),N632,
IF(ISBLANK(M632),"",
VLOOKUP(M632,OFFSET(INDIRECT("$A:$B"),0,MATCH(M$1&amp;"_Verify",INDIRECT("$1:$1"),0)-1),2,0)
))</f>
        <v>5</v>
      </c>
      <c r="R632" s="1">
        <v>1</v>
      </c>
      <c r="S632" s="7">
        <f t="shared" ref="S632:S634" ca="1" si="421">IF(NOT(ISBLANK(R632)),R632,
IF(ISBLANK(Q632),"",
VLOOKUP(Q632,OFFSET(INDIRECT("$A:$B"),0,MATCH(Q$1&amp;"_Verify",INDIRECT("$1:$1"),0)-1),2,0)
))</f>
        <v>1</v>
      </c>
      <c r="W632" s="1" t="s">
        <v>361</v>
      </c>
    </row>
    <row r="633" spans="1:23" x14ac:dyDescent="0.3">
      <c r="A633" s="1" t="str">
        <f t="shared" si="419"/>
        <v>LP_MoveSpeedUpOnKill_Move_02</v>
      </c>
      <c r="B633" s="1" t="s">
        <v>507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3.5000000000000004</v>
      </c>
      <c r="J633" s="1">
        <v>1.1199999999999999</v>
      </c>
      <c r="M633" s="1" t="s">
        <v>546</v>
      </c>
      <c r="O633" s="7">
        <f t="shared" ca="1" si="420"/>
        <v>5</v>
      </c>
      <c r="R633" s="1">
        <v>1</v>
      </c>
      <c r="S633" s="7">
        <f t="shared" ca="1" si="421"/>
        <v>1</v>
      </c>
      <c r="W633" s="1" t="s">
        <v>361</v>
      </c>
    </row>
    <row r="634" spans="1:23" x14ac:dyDescent="0.3">
      <c r="A634" s="1" t="str">
        <f t="shared" si="419"/>
        <v>LP_MoveSpeedUpOnKill_Move_03</v>
      </c>
      <c r="B634" s="1" t="s">
        <v>507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5.5</v>
      </c>
      <c r="J634" s="1">
        <v>1.4000000000000001</v>
      </c>
      <c r="M634" s="1" t="s">
        <v>546</v>
      </c>
      <c r="O634" s="7">
        <f t="shared" ca="1" si="420"/>
        <v>5</v>
      </c>
      <c r="R634" s="1">
        <v>1</v>
      </c>
      <c r="S634" s="7">
        <f t="shared" ca="1" si="421"/>
        <v>1</v>
      </c>
      <c r="W634" s="1" t="s">
        <v>361</v>
      </c>
    </row>
    <row r="635" spans="1:23" x14ac:dyDescent="0.3">
      <c r="A635" s="1" t="str">
        <f t="shared" si="413"/>
        <v>LP_MineOnMove_01</v>
      </c>
      <c r="B635" s="1" t="s">
        <v>370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CreateHitObjectMoving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</v>
      </c>
      <c r="O635" s="7" t="str">
        <f t="shared" ca="1" si="414"/>
        <v/>
      </c>
      <c r="S635" s="7" t="str">
        <f t="shared" ca="1" si="415"/>
        <v/>
      </c>
      <c r="T635" s="1" t="s">
        <v>373</v>
      </c>
    </row>
    <row r="636" spans="1:23" x14ac:dyDescent="0.3">
      <c r="A636" s="1" t="str">
        <f t="shared" si="413"/>
        <v>LP_MineOnMove_02</v>
      </c>
      <c r="B636" s="1" t="s">
        <v>370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CreateHitObjectMoving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</v>
      </c>
      <c r="O636" s="7" t="str">
        <f t="shared" ca="1" si="414"/>
        <v/>
      </c>
      <c r="S636" s="7" t="str">
        <f t="shared" ca="1" si="415"/>
        <v/>
      </c>
      <c r="T636" s="1" t="s">
        <v>373</v>
      </c>
    </row>
    <row r="637" spans="1:23" x14ac:dyDescent="0.3">
      <c r="A637" s="1" t="str">
        <f t="shared" si="413"/>
        <v>LP_MineOnMove_03</v>
      </c>
      <c r="B637" s="1" t="s">
        <v>370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CreateHitObjectMoving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5</v>
      </c>
      <c r="O637" s="7" t="str">
        <f t="shared" ca="1" si="414"/>
        <v/>
      </c>
      <c r="S637" s="7" t="str">
        <f t="shared" ca="1" si="415"/>
        <v/>
      </c>
      <c r="T637" s="1" t="s">
        <v>373</v>
      </c>
    </row>
    <row r="638" spans="1:23" x14ac:dyDescent="0.3">
      <c r="A638" s="1" t="str">
        <f t="shared" si="413"/>
        <v>LP_MineOnMove_Damage_01</v>
      </c>
      <c r="B638" s="1" t="s">
        <v>372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CollisionDamage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1.7730496453900713</v>
      </c>
      <c r="O638" s="7" t="str">
        <f t="shared" ca="1" si="414"/>
        <v/>
      </c>
      <c r="P638" s="1">
        <v>1</v>
      </c>
      <c r="S638" s="7" t="str">
        <f t="shared" ca="1" si="415"/>
        <v/>
      </c>
    </row>
    <row r="639" spans="1:23" x14ac:dyDescent="0.3">
      <c r="A639" s="1" t="str">
        <f t="shared" si="413"/>
        <v>LP_MineOnMove_Damage_02</v>
      </c>
      <c r="B639" s="1" t="s">
        <v>372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CollisionDamage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3.7234042553191498</v>
      </c>
      <c r="O639" s="7" t="str">
        <f t="shared" ca="1" si="414"/>
        <v/>
      </c>
      <c r="P639" s="1">
        <v>1</v>
      </c>
      <c r="S639" s="7" t="str">
        <f t="shared" ca="1" si="415"/>
        <v/>
      </c>
    </row>
    <row r="640" spans="1:23" x14ac:dyDescent="0.3">
      <c r="A640" s="1" t="str">
        <f t="shared" si="413"/>
        <v>LP_MineOnMove_Damage_03</v>
      </c>
      <c r="B640" s="1" t="s">
        <v>372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CollisionDamage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5.8510638297872362</v>
      </c>
      <c r="O640" s="7" t="str">
        <f t="shared" ca="1" si="414"/>
        <v/>
      </c>
      <c r="P640" s="1">
        <v>1</v>
      </c>
      <c r="S640" s="7" t="str">
        <f t="shared" ca="1" si="415"/>
        <v/>
      </c>
    </row>
    <row r="641" spans="1:23" x14ac:dyDescent="0.3">
      <c r="A641" s="1" t="str">
        <f t="shared" ref="A641:A645" si="422">B641&amp;"_"&amp;TEXT(D641,"00")</f>
        <v>LP_SlowHitObject_01</v>
      </c>
      <c r="B641" s="1" t="s">
        <v>318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0.02</v>
      </c>
      <c r="O641" s="7" t="str">
        <f t="shared" ref="O641:O645" ca="1" si="423">IF(NOT(ISBLANK(N641)),N641,
IF(ISBLANK(M641),"",
VLOOKUP(M641,OFFSET(INDIRECT("$A:$B"),0,MATCH(M$1&amp;"_Verify",INDIRECT("$1:$1"),0)-1),2,0)
))</f>
        <v/>
      </c>
      <c r="S641" s="7" t="str">
        <f t="shared" ref="S641:S668" ca="1" si="424">IF(NOT(ISBLANK(R641)),R641,
IF(ISBLANK(Q641),"",
VLOOKUP(Q641,OFFSET(INDIRECT("$A:$B"),0,MATCH(Q$1&amp;"_Verify",INDIRECT("$1:$1"),0)-1),2,0)
))</f>
        <v/>
      </c>
    </row>
    <row r="642" spans="1:23" x14ac:dyDescent="0.3">
      <c r="A642" s="1" t="str">
        <f t="shared" si="422"/>
        <v>LP_SlowHitObject_02</v>
      </c>
      <c r="B642" s="1" t="s">
        <v>318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4.2000000000000003E-2</v>
      </c>
      <c r="O642" s="7" t="str">
        <f t="shared" ca="1" si="423"/>
        <v/>
      </c>
      <c r="S642" s="7" t="str">
        <f t="shared" ca="1" si="424"/>
        <v/>
      </c>
    </row>
    <row r="643" spans="1:23" x14ac:dyDescent="0.3">
      <c r="A643" s="1" t="str">
        <f t="shared" si="422"/>
        <v>LP_SlowHitObject_03</v>
      </c>
      <c r="B643" s="1" t="s">
        <v>318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6.6000000000000003E-2</v>
      </c>
      <c r="O643" s="7" t="str">
        <f t="shared" ca="1" si="423"/>
        <v/>
      </c>
      <c r="S643" s="7" t="str">
        <f t="shared" ca="1" si="424"/>
        <v/>
      </c>
    </row>
    <row r="644" spans="1:23" x14ac:dyDescent="0.3">
      <c r="A644" s="1" t="str">
        <f t="shared" si="422"/>
        <v>LP_SlowHitObject_04</v>
      </c>
      <c r="B644" s="1" t="s">
        <v>318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9.1999999999999998E-2</v>
      </c>
      <c r="O644" s="7" t="str">
        <f t="shared" ca="1" si="423"/>
        <v/>
      </c>
      <c r="S644" s="7" t="str">
        <f t="shared" ca="1" si="424"/>
        <v/>
      </c>
    </row>
    <row r="645" spans="1:23" x14ac:dyDescent="0.3">
      <c r="A645" s="1" t="str">
        <f t="shared" si="422"/>
        <v>LP_SlowHitObject_05</v>
      </c>
      <c r="B645" s="1" t="s">
        <v>318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0.12</v>
      </c>
      <c r="O645" s="7" t="str">
        <f t="shared" ca="1" si="423"/>
        <v/>
      </c>
      <c r="S645" s="7" t="str">
        <f t="shared" ca="1" si="424"/>
        <v/>
      </c>
    </row>
    <row r="646" spans="1:23" x14ac:dyDescent="0.3">
      <c r="A646" s="1" t="str">
        <f t="shared" ref="A646:A650" si="425">B646&amp;"_"&amp;TEXT(D646,"00")</f>
        <v>LP_SlowHitObjectBetter_01</v>
      </c>
      <c r="B646" s="1" t="s">
        <v>510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ref="J646:J650" si="426">J641*5/3</f>
        <v>3.3333333333333333E-2</v>
      </c>
      <c r="O646" s="7" t="str">
        <f t="shared" ref="O646:O650" ca="1" si="427">IF(NOT(ISBLANK(N646)),N646,
IF(ISBLANK(M646),"",
VLOOKUP(M646,OFFSET(INDIRECT("$A:$B"),0,MATCH(M$1&amp;"_Verify",INDIRECT("$1:$1"),0)-1),2,0)
))</f>
        <v/>
      </c>
      <c r="S646" s="7" t="str">
        <f t="shared" ref="S646:S650" ca="1" si="428">IF(NOT(ISBLANK(R646)),R646,
IF(ISBLANK(Q646),"",
VLOOKUP(Q646,OFFSET(INDIRECT("$A:$B"),0,MATCH(Q$1&amp;"_Verify",INDIRECT("$1:$1"),0)-1),2,0)
))</f>
        <v/>
      </c>
    </row>
    <row r="647" spans="1:23" x14ac:dyDescent="0.3">
      <c r="A647" s="1" t="str">
        <f t="shared" si="425"/>
        <v>LP_SlowHitObjectBetter_02</v>
      </c>
      <c r="B647" s="1" t="s">
        <v>510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6"/>
        <v>7.0000000000000007E-2</v>
      </c>
      <c r="O647" s="7" t="str">
        <f t="shared" ca="1" si="427"/>
        <v/>
      </c>
      <c r="S647" s="7" t="str">
        <f t="shared" ca="1" si="428"/>
        <v/>
      </c>
    </row>
    <row r="648" spans="1:23" x14ac:dyDescent="0.3">
      <c r="A648" s="1" t="str">
        <f t="shared" si="425"/>
        <v>LP_SlowHitObjectBetter_03</v>
      </c>
      <c r="B648" s="1" t="s">
        <v>510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6"/>
        <v>0.11</v>
      </c>
      <c r="O648" s="7" t="str">
        <f t="shared" ca="1" si="427"/>
        <v/>
      </c>
      <c r="S648" s="7" t="str">
        <f t="shared" ca="1" si="428"/>
        <v/>
      </c>
    </row>
    <row r="649" spans="1:23" x14ac:dyDescent="0.3">
      <c r="A649" s="1" t="str">
        <f t="shared" si="425"/>
        <v>LP_SlowHitObjectBetter_04</v>
      </c>
      <c r="B649" s="1" t="s">
        <v>510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6"/>
        <v>0.15333333333333332</v>
      </c>
      <c r="O649" s="7" t="str">
        <f t="shared" ca="1" si="427"/>
        <v/>
      </c>
      <c r="S649" s="7" t="str">
        <f t="shared" ca="1" si="428"/>
        <v/>
      </c>
    </row>
    <row r="650" spans="1:23" x14ac:dyDescent="0.3">
      <c r="A650" s="1" t="str">
        <f t="shared" si="425"/>
        <v>LP_SlowHitObjectBetter_05</v>
      </c>
      <c r="B650" s="1" t="s">
        <v>510</v>
      </c>
      <c r="C650" s="1" t="str">
        <f>IF(ISERROR(VLOOKUP(B650,AffectorValueTable!$A:$A,1,0)),"어펙터밸류없음","")</f>
        <v/>
      </c>
      <c r="D650" s="1">
        <v>5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26"/>
        <v>0.19999999999999998</v>
      </c>
      <c r="O650" s="7" t="str">
        <f t="shared" ca="1" si="427"/>
        <v/>
      </c>
      <c r="S650" s="7" t="str">
        <f t="shared" ca="1" si="428"/>
        <v/>
      </c>
    </row>
    <row r="651" spans="1:23" x14ac:dyDescent="0.3">
      <c r="A651" s="1" t="str">
        <f t="shared" ref="A651:A653" si="429">B651&amp;"_"&amp;TEXT(D651,"00")</f>
        <v>LP_Paralyze_01</v>
      </c>
      <c r="B651" s="1" t="s">
        <v>329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CertainHpHitObject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0.33</v>
      </c>
      <c r="O651" s="7" t="str">
        <f t="shared" ref="O651:O653" ca="1" si="430">IF(NOT(ISBLANK(N651)),N651,
IF(ISBLANK(M651),"",
VLOOKUP(M651,OFFSET(INDIRECT("$A:$B"),0,MATCH(M$1&amp;"_Verify",INDIRECT("$1:$1"),0)-1),2,0)
))</f>
        <v/>
      </c>
      <c r="P651" s="1">
        <v>1</v>
      </c>
      <c r="S651" s="7" t="str">
        <f t="shared" ca="1" si="424"/>
        <v/>
      </c>
      <c r="U651" s="1" t="s">
        <v>330</v>
      </c>
      <c r="V651" s="1">
        <v>0.7</v>
      </c>
      <c r="W651" s="1" t="s">
        <v>424</v>
      </c>
    </row>
    <row r="652" spans="1:23" x14ac:dyDescent="0.3">
      <c r="A652" s="1" t="str">
        <f t="shared" si="429"/>
        <v>LP_Paralyze_02</v>
      </c>
      <c r="B652" s="1" t="s">
        <v>329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CertainHpHitObject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0.34</v>
      </c>
      <c r="O652" s="7" t="str">
        <f t="shared" ca="1" si="430"/>
        <v/>
      </c>
      <c r="P652" s="1">
        <v>1</v>
      </c>
      <c r="S652" s="7" t="str">
        <f t="shared" ca="1" si="424"/>
        <v/>
      </c>
      <c r="U652" s="1" t="s">
        <v>330</v>
      </c>
      <c r="V652" s="1" t="s">
        <v>425</v>
      </c>
      <c r="W652" s="1" t="s">
        <v>426</v>
      </c>
    </row>
    <row r="653" spans="1:23" x14ac:dyDescent="0.3">
      <c r="A653" s="1" t="str">
        <f t="shared" si="429"/>
        <v>LP_Paralyze_03</v>
      </c>
      <c r="B653" s="1" t="s">
        <v>329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CertainHpHitObject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0.35</v>
      </c>
      <c r="O653" s="7" t="str">
        <f t="shared" ca="1" si="430"/>
        <v/>
      </c>
      <c r="P653" s="1">
        <v>1</v>
      </c>
      <c r="S653" s="7" t="str">
        <f t="shared" ca="1" si="424"/>
        <v/>
      </c>
      <c r="U653" s="1" t="s">
        <v>330</v>
      </c>
      <c r="V653" s="1" t="s">
        <v>336</v>
      </c>
      <c r="W653" s="1" t="s">
        <v>337</v>
      </c>
    </row>
    <row r="654" spans="1:23" x14ac:dyDescent="0.3">
      <c r="A654" s="1" t="str">
        <f t="shared" ref="A654:A659" si="431">B654&amp;"_"&amp;TEXT(D654,"00")</f>
        <v>LP_Paralyze_CannotAction_01</v>
      </c>
      <c r="B654" s="1" t="s">
        <v>330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CannotAction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1.4</v>
      </c>
      <c r="O654" s="7" t="str">
        <f t="shared" ref="O654:O659" ca="1" si="432">IF(NOT(ISBLANK(N654)),N654,
IF(ISBLANK(M654),"",
VLOOKUP(M654,OFFSET(INDIRECT("$A:$B"),0,MATCH(M$1&amp;"_Verify",INDIRECT("$1:$1"),0)-1),2,0)
))</f>
        <v/>
      </c>
      <c r="S654" s="7" t="str">
        <f t="shared" ca="1" si="424"/>
        <v/>
      </c>
    </row>
    <row r="655" spans="1:23" x14ac:dyDescent="0.3">
      <c r="A655" s="1" t="str">
        <f t="shared" si="431"/>
        <v>LP_Paralyze_CannotAction_02</v>
      </c>
      <c r="B655" s="1" t="s">
        <v>330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CannotAction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2</v>
      </c>
      <c r="O655" s="7" t="str">
        <f t="shared" ca="1" si="432"/>
        <v/>
      </c>
      <c r="S655" s="7" t="str">
        <f t="shared" ca="1" si="424"/>
        <v/>
      </c>
    </row>
    <row r="656" spans="1:23" x14ac:dyDescent="0.3">
      <c r="A656" s="1" t="str">
        <f t="shared" ref="A656" si="433">B656&amp;"_"&amp;TEXT(D656,"00")</f>
        <v>LP_Paralyze_CannotAction_03</v>
      </c>
      <c r="B656" s="1" t="s">
        <v>330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CannotAction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2.6</v>
      </c>
      <c r="O656" s="7" t="str">
        <f t="shared" ref="O656" ca="1" si="434">IF(NOT(ISBLANK(N656)),N656,
IF(ISBLANK(M656),"",
VLOOKUP(M656,OFFSET(INDIRECT("$A:$B"),0,MATCH(M$1&amp;"_Verify",INDIRECT("$1:$1"),0)-1),2,0)
))</f>
        <v/>
      </c>
      <c r="S656" s="7" t="str">
        <f t="shared" ref="S656" ca="1" si="435">IF(NOT(ISBLANK(R656)),R656,
IF(ISBLANK(Q656),"",
VLOOKUP(Q656,OFFSET(INDIRECT("$A:$B"),0,MATCH(Q$1&amp;"_Verify",INDIRECT("$1:$1"),0)-1),2,0)
))</f>
        <v/>
      </c>
    </row>
    <row r="657" spans="1:23" x14ac:dyDescent="0.3">
      <c r="A657" s="1" t="str">
        <f t="shared" si="431"/>
        <v>LP_Hold_01</v>
      </c>
      <c r="B657" s="1" t="s">
        <v>320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AttackWeightHitObject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0.25</v>
      </c>
      <c r="K657" s="1">
        <v>7.0000000000000007E-2</v>
      </c>
      <c r="O657" s="7" t="str">
        <f t="shared" ca="1" si="432"/>
        <v/>
      </c>
      <c r="P657" s="1">
        <v>1</v>
      </c>
      <c r="S657" s="7" t="str">
        <f t="shared" ca="1" si="424"/>
        <v/>
      </c>
      <c r="U657" s="1" t="s">
        <v>321</v>
      </c>
    </row>
    <row r="658" spans="1:23" x14ac:dyDescent="0.3">
      <c r="A658" s="1" t="str">
        <f t="shared" si="431"/>
        <v>LP_Hold_02</v>
      </c>
      <c r="B658" s="1" t="s">
        <v>320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AttackWeightHitObject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0.35</v>
      </c>
      <c r="K658" s="1">
        <v>0.09</v>
      </c>
      <c r="O658" s="7" t="str">
        <f t="shared" ca="1" si="432"/>
        <v/>
      </c>
      <c r="P658" s="1">
        <v>1</v>
      </c>
      <c r="S658" s="7" t="str">
        <f t="shared" ca="1" si="424"/>
        <v/>
      </c>
      <c r="U658" s="1" t="s">
        <v>321</v>
      </c>
    </row>
    <row r="659" spans="1:23" x14ac:dyDescent="0.3">
      <c r="A659" s="1" t="str">
        <f t="shared" si="431"/>
        <v>LP_Hold_03</v>
      </c>
      <c r="B659" s="1" t="s">
        <v>320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AttackWeightHitObject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0.45</v>
      </c>
      <c r="K659" s="1">
        <v>0.11</v>
      </c>
      <c r="O659" s="7" t="str">
        <f t="shared" ca="1" si="432"/>
        <v/>
      </c>
      <c r="P659" s="1">
        <v>1</v>
      </c>
      <c r="S659" s="7" t="str">
        <f t="shared" ca="1" si="424"/>
        <v/>
      </c>
      <c r="U659" s="1" t="s">
        <v>321</v>
      </c>
    </row>
    <row r="660" spans="1:23" x14ac:dyDescent="0.3">
      <c r="A660" s="1" t="str">
        <f t="shared" ref="A660:A665" si="436">B660&amp;"_"&amp;TEXT(D660,"00")</f>
        <v>LP_Hold_CannotMove_01</v>
      </c>
      <c r="B660" s="1" t="s">
        <v>322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CannotMove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1.5</v>
      </c>
      <c r="O660" s="7" t="str">
        <f t="shared" ref="O660:O665" ca="1" si="437">IF(NOT(ISBLANK(N660)),N660,
IF(ISBLANK(M660),"",
VLOOKUP(M660,OFFSET(INDIRECT("$A:$B"),0,MATCH(M$1&amp;"_Verify",INDIRECT("$1:$1"),0)-1),2,0)
))</f>
        <v/>
      </c>
      <c r="S660" s="7" t="str">
        <f t="shared" ca="1" si="424"/>
        <v/>
      </c>
      <c r="V660" s="1" t="s">
        <v>360</v>
      </c>
    </row>
    <row r="661" spans="1:23" x14ac:dyDescent="0.3">
      <c r="A661" s="1" t="str">
        <f t="shared" si="436"/>
        <v>LP_Hold_CannotMove_02</v>
      </c>
      <c r="B661" s="1" t="s">
        <v>322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CannotMove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3.1500000000000004</v>
      </c>
      <c r="O661" s="7" t="str">
        <f t="shared" ca="1" si="437"/>
        <v/>
      </c>
      <c r="S661" s="7" t="str">
        <f t="shared" ca="1" si="424"/>
        <v/>
      </c>
      <c r="V661" s="1" t="s">
        <v>360</v>
      </c>
    </row>
    <row r="662" spans="1:23" x14ac:dyDescent="0.3">
      <c r="A662" s="1" t="str">
        <f t="shared" si="436"/>
        <v>LP_Hold_CannotMove_03</v>
      </c>
      <c r="B662" s="1" t="s">
        <v>322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CannotMove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4.95</v>
      </c>
      <c r="O662" s="7" t="str">
        <f t="shared" ca="1" si="437"/>
        <v/>
      </c>
      <c r="S662" s="7" t="str">
        <f t="shared" ca="1" si="424"/>
        <v/>
      </c>
      <c r="V662" s="1" t="s">
        <v>360</v>
      </c>
    </row>
    <row r="663" spans="1:23" x14ac:dyDescent="0.3">
      <c r="A663" s="1" t="str">
        <f t="shared" si="436"/>
        <v>LP_Transport_01</v>
      </c>
      <c r="B663" s="1" t="s">
        <v>356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TeleportingHitObject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0.15</v>
      </c>
      <c r="K663" s="1">
        <v>0.1</v>
      </c>
      <c r="L663" s="1">
        <v>0.1</v>
      </c>
      <c r="N663" s="1">
        <v>3</v>
      </c>
      <c r="O663" s="7">
        <f t="shared" ca="1" si="437"/>
        <v>3</v>
      </c>
      <c r="P663" s="1">
        <v>1</v>
      </c>
      <c r="R663" s="1">
        <v>1</v>
      </c>
      <c r="S663" s="7">
        <f t="shared" ca="1" si="424"/>
        <v>1</v>
      </c>
      <c r="U663" s="1" t="s">
        <v>353</v>
      </c>
    </row>
    <row r="664" spans="1:23" x14ac:dyDescent="0.3">
      <c r="A664" s="1" t="str">
        <f t="shared" si="436"/>
        <v>LP_Transport_02</v>
      </c>
      <c r="B664" s="1" t="s">
        <v>356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TeleportingHitObject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0.22500000000000001</v>
      </c>
      <c r="K664" s="1">
        <v>0.1</v>
      </c>
      <c r="L664" s="1">
        <v>0.1</v>
      </c>
      <c r="N664" s="1">
        <v>6</v>
      </c>
      <c r="O664" s="7">
        <f t="shared" ca="1" si="437"/>
        <v>6</v>
      </c>
      <c r="P664" s="1">
        <v>1</v>
      </c>
      <c r="R664" s="1">
        <v>2</v>
      </c>
      <c r="S664" s="7">
        <f t="shared" ca="1" si="424"/>
        <v>2</v>
      </c>
      <c r="U664" s="1" t="s">
        <v>353</v>
      </c>
    </row>
    <row r="665" spans="1:23" x14ac:dyDescent="0.3">
      <c r="A665" s="1" t="str">
        <f t="shared" si="436"/>
        <v>LP_Transport_03</v>
      </c>
      <c r="B665" s="1" t="s">
        <v>356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TeleportingHitObject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</v>
      </c>
      <c r="K665" s="1">
        <v>0.1</v>
      </c>
      <c r="L665" s="1">
        <v>0.1</v>
      </c>
      <c r="N665" s="1">
        <v>9</v>
      </c>
      <c r="O665" s="7">
        <f t="shared" ca="1" si="437"/>
        <v>9</v>
      </c>
      <c r="P665" s="1">
        <v>1</v>
      </c>
      <c r="R665" s="1">
        <v>3</v>
      </c>
      <c r="S665" s="7">
        <f t="shared" ca="1" si="424"/>
        <v>3</v>
      </c>
      <c r="U665" s="1" t="s">
        <v>353</v>
      </c>
    </row>
    <row r="666" spans="1:23" x14ac:dyDescent="0.3">
      <c r="A666" s="1" t="str">
        <f t="shared" ref="A666:A668" si="438">B666&amp;"_"&amp;TEXT(D666,"00")</f>
        <v>LP_Transport_Teleported_01</v>
      </c>
      <c r="B666" s="1" t="s">
        <v>357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Teleported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10</v>
      </c>
      <c r="J666" s="1">
        <v>10</v>
      </c>
      <c r="O666" s="7" t="str">
        <f t="shared" ref="O666:O668" ca="1" si="439">IF(NOT(ISBLANK(N666)),N666,
IF(ISBLANK(M666),"",
VLOOKUP(M666,OFFSET(INDIRECT("$A:$B"),0,MATCH(M$1&amp;"_Verify",INDIRECT("$1:$1"),0)-1),2,0)
))</f>
        <v/>
      </c>
      <c r="S666" s="7" t="str">
        <f t="shared" ca="1" si="424"/>
        <v/>
      </c>
      <c r="U666" s="1" t="s">
        <v>430</v>
      </c>
      <c r="V666" s="1" t="s">
        <v>358</v>
      </c>
      <c r="W666" s="1" t="s">
        <v>359</v>
      </c>
    </row>
    <row r="667" spans="1:23" x14ac:dyDescent="0.3">
      <c r="A667" s="1" t="str">
        <f t="shared" si="438"/>
        <v>LP_Transport_Teleported_02</v>
      </c>
      <c r="B667" s="1" t="s">
        <v>357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Teleported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0">
        <v>14</v>
      </c>
      <c r="J667" s="1">
        <v>10</v>
      </c>
      <c r="O667" s="7" t="str">
        <f t="shared" ca="1" si="439"/>
        <v/>
      </c>
      <c r="S667" s="7" t="str">
        <f t="shared" ca="1" si="424"/>
        <v/>
      </c>
      <c r="U667" s="1" t="s">
        <v>430</v>
      </c>
      <c r="V667" s="1" t="s">
        <v>358</v>
      </c>
      <c r="W667" s="1" t="s">
        <v>359</v>
      </c>
    </row>
    <row r="668" spans="1:23" x14ac:dyDescent="0.3">
      <c r="A668" s="1" t="str">
        <f t="shared" si="438"/>
        <v>LP_Transport_Teleported_03</v>
      </c>
      <c r="B668" s="1" t="s">
        <v>357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Teleported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0">
        <v>18</v>
      </c>
      <c r="J668" s="1">
        <v>10</v>
      </c>
      <c r="O668" s="7" t="str">
        <f t="shared" ca="1" si="439"/>
        <v/>
      </c>
      <c r="S668" s="7" t="str">
        <f t="shared" ca="1" si="424"/>
        <v/>
      </c>
      <c r="U668" s="1" t="s">
        <v>430</v>
      </c>
      <c r="V668" s="1" t="s">
        <v>358</v>
      </c>
      <c r="W668" s="1" t="s">
        <v>359</v>
      </c>
    </row>
    <row r="669" spans="1:23" x14ac:dyDescent="0.3">
      <c r="A669" s="1" t="str">
        <f t="shared" ref="A669:A680" si="440">B669&amp;"_"&amp;TEXT(D669,"00")</f>
        <v>LP_SummonShield_01</v>
      </c>
      <c r="B669" s="1" t="s">
        <v>375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CreateWall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3</v>
      </c>
      <c r="K669" s="1">
        <v>3</v>
      </c>
      <c r="O669" s="7" t="str">
        <f t="shared" ref="O669:O680" ca="1" si="441">IF(NOT(ISBLANK(N669)),N669,
IF(ISBLANK(M669),"",
VLOOKUP(M669,OFFSET(INDIRECT("$A:$B"),0,MATCH(M$1&amp;"_Verify",INDIRECT("$1:$1"),0)-1),2,0)
))</f>
        <v/>
      </c>
      <c r="S669" s="7" t="str">
        <f t="shared" ref="S669:S680" ca="1" si="442">IF(NOT(ISBLANK(R669)),R669,
IF(ISBLANK(Q669),"",
VLOOKUP(Q669,OFFSET(INDIRECT("$A:$B"),0,MATCH(Q$1&amp;"_Verify",INDIRECT("$1:$1"),0)-1),2,0)
))</f>
        <v/>
      </c>
      <c r="T669" s="1" t="s">
        <v>377</v>
      </c>
    </row>
    <row r="670" spans="1:23" x14ac:dyDescent="0.3">
      <c r="A670" s="1" t="str">
        <f t="shared" si="440"/>
        <v>LP_SummonShield_02</v>
      </c>
      <c r="B670" s="1" t="s">
        <v>375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CreateWall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1.9672131147540985</v>
      </c>
      <c r="K670" s="1">
        <v>3</v>
      </c>
      <c r="O670" s="7" t="str">
        <f t="shared" ca="1" si="441"/>
        <v/>
      </c>
      <c r="S670" s="7" t="str">
        <f t="shared" ca="1" si="442"/>
        <v/>
      </c>
      <c r="T670" s="1" t="s">
        <v>377</v>
      </c>
    </row>
    <row r="671" spans="1:23" x14ac:dyDescent="0.3">
      <c r="A671" s="1" t="str">
        <f t="shared" si="440"/>
        <v>LP_SummonShield_03</v>
      </c>
      <c r="B671" s="1" t="s">
        <v>375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1.4285714285714284</v>
      </c>
      <c r="K671" s="1">
        <v>3</v>
      </c>
      <c r="O671" s="7" t="str">
        <f t="shared" ca="1" si="441"/>
        <v/>
      </c>
      <c r="S671" s="7" t="str">
        <f t="shared" ca="1" si="442"/>
        <v/>
      </c>
      <c r="T671" s="1" t="s">
        <v>377</v>
      </c>
    </row>
    <row r="672" spans="1:23" x14ac:dyDescent="0.3">
      <c r="A672" s="1" t="str">
        <f t="shared" si="440"/>
        <v>LP_SummonShield_04</v>
      </c>
      <c r="B672" s="1" t="s">
        <v>375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1.1009174311926606</v>
      </c>
      <c r="K672" s="1">
        <v>3</v>
      </c>
      <c r="O672" s="7" t="str">
        <f t="shared" ca="1" si="441"/>
        <v/>
      </c>
      <c r="S672" s="7" t="str">
        <f t="shared" ca="1" si="442"/>
        <v/>
      </c>
      <c r="T672" s="1" t="s">
        <v>377</v>
      </c>
    </row>
    <row r="673" spans="1:20" x14ac:dyDescent="0.3">
      <c r="A673" s="1" t="str">
        <f t="shared" si="440"/>
        <v>LP_SummonShield_05</v>
      </c>
      <c r="B673" s="1" t="s">
        <v>375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CreateWall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0.88235294117647056</v>
      </c>
      <c r="K673" s="1">
        <v>3</v>
      </c>
      <c r="O673" s="7" t="str">
        <f t="shared" ca="1" si="441"/>
        <v/>
      </c>
      <c r="S673" s="7" t="str">
        <f t="shared" ca="1" si="442"/>
        <v/>
      </c>
      <c r="T673" s="1" t="s">
        <v>377</v>
      </c>
    </row>
    <row r="674" spans="1:20" x14ac:dyDescent="0.3">
      <c r="A674" s="1" t="str">
        <f t="shared" si="440"/>
        <v>LP_HealSpOnAttack_01</v>
      </c>
      <c r="B674" s="1" t="s">
        <v>515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K674" s="1">
        <v>1</v>
      </c>
      <c r="O674" s="7" t="str">
        <f t="shared" ca="1" si="441"/>
        <v/>
      </c>
      <c r="S674" s="7" t="str">
        <f t="shared" ca="1" si="442"/>
        <v/>
      </c>
    </row>
    <row r="675" spans="1:20" x14ac:dyDescent="0.3">
      <c r="A675" s="1" t="str">
        <f t="shared" si="440"/>
        <v>LP_HealSpOnAttack_02</v>
      </c>
      <c r="B675" s="1" t="s">
        <v>515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2.1</v>
      </c>
      <c r="K675" s="1">
        <v>2.1</v>
      </c>
      <c r="O675" s="7" t="str">
        <f t="shared" ca="1" si="441"/>
        <v/>
      </c>
      <c r="S675" s="7" t="str">
        <f t="shared" ca="1" si="442"/>
        <v/>
      </c>
    </row>
    <row r="676" spans="1:20" x14ac:dyDescent="0.3">
      <c r="A676" s="1" t="str">
        <f t="shared" si="440"/>
        <v>LP_HealSpOnAttack_03</v>
      </c>
      <c r="B676" s="1" t="s">
        <v>515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3.3000000000000003</v>
      </c>
      <c r="K676" s="1">
        <v>3.3000000000000003</v>
      </c>
      <c r="O676" s="7" t="str">
        <f t="shared" ca="1" si="441"/>
        <v/>
      </c>
      <c r="S676" s="7" t="str">
        <f t="shared" ca="1" si="442"/>
        <v/>
      </c>
    </row>
    <row r="677" spans="1:20" x14ac:dyDescent="0.3">
      <c r="A677" s="1" t="str">
        <f t="shared" ref="A677:A678" si="443">B677&amp;"_"&amp;TEXT(D677,"00")</f>
        <v>LP_HealSpOnAttack_04</v>
      </c>
      <c r="B677" s="1" t="s">
        <v>515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4.5999999999999996</v>
      </c>
      <c r="K677" s="1">
        <v>4.5999999999999996</v>
      </c>
      <c r="O677" s="7" t="str">
        <f t="shared" ref="O677:O678" ca="1" si="444">IF(NOT(ISBLANK(N677)),N677,
IF(ISBLANK(M677),"",
VLOOKUP(M677,OFFSET(INDIRECT("$A:$B"),0,MATCH(M$1&amp;"_Verify",INDIRECT("$1:$1"),0)-1),2,0)
))</f>
        <v/>
      </c>
    </row>
    <row r="678" spans="1:20" x14ac:dyDescent="0.3">
      <c r="A678" s="1" t="str">
        <f t="shared" si="443"/>
        <v>LP_HealSpOnAttack_05</v>
      </c>
      <c r="B678" s="1" t="s">
        <v>515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6</v>
      </c>
      <c r="K678" s="1">
        <v>6</v>
      </c>
      <c r="O678" s="7" t="str">
        <f t="shared" ca="1" si="444"/>
        <v/>
      </c>
    </row>
    <row r="679" spans="1:20" x14ac:dyDescent="0.3">
      <c r="A679" s="1" t="str">
        <f t="shared" si="440"/>
        <v>LP_HealSpOnAttackBetter_01</v>
      </c>
      <c r="B679" s="1" t="s">
        <v>517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1.6666666666666667</v>
      </c>
      <c r="K679" s="1">
        <v>1.6666666666666667</v>
      </c>
      <c r="O679" s="7" t="str">
        <f t="shared" ca="1" si="441"/>
        <v/>
      </c>
      <c r="S679" s="7" t="str">
        <f t="shared" ca="1" si="442"/>
        <v/>
      </c>
    </row>
    <row r="680" spans="1:20" x14ac:dyDescent="0.3">
      <c r="A680" s="1" t="str">
        <f t="shared" si="440"/>
        <v>LP_HealSpOnAttackBetter_02</v>
      </c>
      <c r="B680" s="1" t="s">
        <v>517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3.5000000000000004</v>
      </c>
      <c r="K680" s="1">
        <v>3.5000000000000004</v>
      </c>
      <c r="O680" s="7" t="str">
        <f t="shared" ca="1" si="441"/>
        <v/>
      </c>
      <c r="S680" s="7" t="str">
        <f t="shared" ca="1" si="442"/>
        <v/>
      </c>
    </row>
    <row r="681" spans="1:20" x14ac:dyDescent="0.3">
      <c r="A681" s="1" t="str">
        <f t="shared" ref="A681:A708" si="445">B681&amp;"_"&amp;TEXT(D681,"00")</f>
        <v>LP_HealSpOnAttackBetter_03</v>
      </c>
      <c r="B681" s="1" t="s">
        <v>517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5.5</v>
      </c>
      <c r="K681" s="1">
        <v>5.5</v>
      </c>
      <c r="O681" s="7" t="str">
        <f t="shared" ref="O681:O708" ca="1" si="446">IF(NOT(ISBLANK(N681)),N681,
IF(ISBLANK(M681),"",
VLOOKUP(M681,OFFSET(INDIRECT("$A:$B"),0,MATCH(M$1&amp;"_Verify",INDIRECT("$1:$1"),0)-1),2,0)
))</f>
        <v/>
      </c>
      <c r="S681" s="7" t="str">
        <f t="shared" ref="S681:S708" ca="1" si="447">IF(NOT(ISBLANK(R681)),R681,
IF(ISBLANK(Q681),"",
VLOOKUP(Q681,OFFSET(INDIRECT("$A:$B"),0,MATCH(Q$1&amp;"_Verify",INDIRECT("$1:$1"),0)-1),2,0)
))</f>
        <v/>
      </c>
    </row>
    <row r="682" spans="1:20" x14ac:dyDescent="0.3">
      <c r="A682" s="1" t="str">
        <f t="shared" ref="A682" si="448">B682&amp;"_"&amp;TEXT(D682,"00")</f>
        <v>LP_HealSpOnAttackBetter_04</v>
      </c>
      <c r="B682" s="1" t="s">
        <v>517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5.5</v>
      </c>
      <c r="K682" s="1">
        <v>5.5</v>
      </c>
      <c r="O682" s="7" t="str">
        <f t="shared" ref="O682" ca="1" si="449">IF(NOT(ISBLANK(N682)),N682,
IF(ISBLANK(M682),"",
VLOOKUP(M682,OFFSET(INDIRECT("$A:$B"),0,MATCH(M$1&amp;"_Verify",INDIRECT("$1:$1"),0)-1),2,0)
))</f>
        <v/>
      </c>
      <c r="S682" s="7" t="str">
        <f t="shared" ref="S682" ca="1" si="450">IF(NOT(ISBLANK(R682)),R682,
IF(ISBLANK(Q682),"",
VLOOKUP(Q682,OFFSET(INDIRECT("$A:$B"),0,MATCH(Q$1&amp;"_Verify",INDIRECT("$1:$1"),0)-1),2,0)
))</f>
        <v/>
      </c>
    </row>
    <row r="683" spans="1:20" x14ac:dyDescent="0.3">
      <c r="A683" s="1" t="str">
        <f t="shared" si="445"/>
        <v>LP_PaybackSp_01</v>
      </c>
      <c r="B683" s="1" t="s">
        <v>531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0.11739130434782601</v>
      </c>
      <c r="K683" s="1">
        <v>0.14347826086956511</v>
      </c>
      <c r="O683" s="7" t="str">
        <f t="shared" ca="1" si="446"/>
        <v/>
      </c>
      <c r="S683" s="7" t="str">
        <f t="shared" ca="1" si="447"/>
        <v/>
      </c>
    </row>
    <row r="684" spans="1:20" x14ac:dyDescent="0.3">
      <c r="A684" s="1" t="str">
        <f t="shared" si="445"/>
        <v>LP_PaybackSp_02</v>
      </c>
      <c r="B684" s="1" t="s">
        <v>531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0.21558935361216724</v>
      </c>
      <c r="K684" s="1">
        <v>0.26349809885931552</v>
      </c>
      <c r="O684" s="7" t="str">
        <f t="shared" ca="1" si="446"/>
        <v/>
      </c>
      <c r="S684" s="7" t="str">
        <f t="shared" ca="1" si="447"/>
        <v/>
      </c>
    </row>
    <row r="685" spans="1:20" x14ac:dyDescent="0.3">
      <c r="A685" s="1" t="str">
        <f t="shared" si="445"/>
        <v>LP_PaybackSp_03</v>
      </c>
      <c r="B685" s="1" t="s">
        <v>531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0.29799331103678928</v>
      </c>
      <c r="K685" s="1">
        <v>0.3642140468227425</v>
      </c>
      <c r="O685" s="7" t="str">
        <f t="shared" ca="1" si="446"/>
        <v/>
      </c>
      <c r="S685" s="7" t="str">
        <f t="shared" ca="1" si="447"/>
        <v/>
      </c>
    </row>
    <row r="686" spans="1:20" x14ac:dyDescent="0.3">
      <c r="A686" s="1" t="str">
        <f t="shared" si="445"/>
        <v>LP_PaybackSp_04</v>
      </c>
      <c r="B686" s="1" t="s">
        <v>531</v>
      </c>
      <c r="C686" s="1" t="str">
        <f>IF(ISERROR(VLOOKUP(B686,AffectorValueTable!$A:$A,1,0)),"어펙터밸류없음","")</f>
        <v/>
      </c>
      <c r="D686" s="1">
        <v>4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0.36745562130177511</v>
      </c>
      <c r="K686" s="1">
        <v>0.44911242603550294</v>
      </c>
      <c r="O686" s="7" t="str">
        <f t="shared" ca="1" si="446"/>
        <v/>
      </c>
      <c r="S686" s="7" t="str">
        <f t="shared" ca="1" si="447"/>
        <v/>
      </c>
    </row>
    <row r="687" spans="1:20" x14ac:dyDescent="0.3">
      <c r="A687" s="1" t="str">
        <f t="shared" si="445"/>
        <v>LP_PaybackSp_05</v>
      </c>
      <c r="B687" s="1" t="s">
        <v>531</v>
      </c>
      <c r="C687" s="1" t="str">
        <f>IF(ISERROR(VLOOKUP(B687,AffectorValueTable!$A:$A,1,0)),"어펙터밸류없음","")</f>
        <v/>
      </c>
      <c r="D687" s="1">
        <v>5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0.4263157894736842</v>
      </c>
      <c r="K687" s="1">
        <v>0.52105263157894743</v>
      </c>
      <c r="O687" s="7" t="str">
        <f t="shared" ca="1" si="446"/>
        <v/>
      </c>
      <c r="S687" s="7" t="str">
        <f t="shared" ca="1" si="447"/>
        <v/>
      </c>
    </row>
    <row r="688" spans="1:20" x14ac:dyDescent="0.3">
      <c r="A688" s="1" t="str">
        <f t="shared" ref="A688:A691" si="451">B688&amp;"_"&amp;TEXT(D688,"00")</f>
        <v>LP_PaybackSp_06</v>
      </c>
      <c r="B688" s="1" t="s">
        <v>531</v>
      </c>
      <c r="C688" s="1" t="str">
        <f>IF(ISERROR(VLOOKUP(B688,AffectorValueTable!$A:$A,1,0)),"어펙터밸류없음","")</f>
        <v/>
      </c>
      <c r="D688" s="1">
        <v>6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0.47647058823529409</v>
      </c>
      <c r="K688" s="1">
        <v>0.58235294117647063</v>
      </c>
      <c r="O688" s="7" t="str">
        <f t="shared" ref="O688:O691" ca="1" si="452">IF(NOT(ISBLANK(N688)),N688,
IF(ISBLANK(M688),"",
VLOOKUP(M688,OFFSET(INDIRECT("$A:$B"),0,MATCH(M$1&amp;"_Verify",INDIRECT("$1:$1"),0)-1),2,0)
))</f>
        <v/>
      </c>
      <c r="S688" s="7" t="str">
        <f t="shared" ref="S688:S691" ca="1" si="453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1"/>
        <v>LP_PaybackSp_07</v>
      </c>
      <c r="B689" s="1" t="s">
        <v>531</v>
      </c>
      <c r="C689" s="1" t="str">
        <f>IF(ISERROR(VLOOKUP(B689,AffectorValueTable!$A:$A,1,0)),"어펙터밸류없음","")</f>
        <v/>
      </c>
      <c r="D689" s="1">
        <v>7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0.51945031712473577</v>
      </c>
      <c r="K689" s="1">
        <v>0.63488372093023271</v>
      </c>
      <c r="O689" s="7" t="str">
        <f t="shared" ca="1" si="452"/>
        <v/>
      </c>
      <c r="S689" s="7" t="str">
        <f t="shared" ca="1" si="453"/>
        <v/>
      </c>
    </row>
    <row r="690" spans="1:19" x14ac:dyDescent="0.3">
      <c r="A690" s="1" t="str">
        <f t="shared" si="451"/>
        <v>LP_PaybackSp_08</v>
      </c>
      <c r="B690" s="1" t="s">
        <v>531</v>
      </c>
      <c r="C690" s="1" t="str">
        <f>IF(ISERROR(VLOOKUP(B690,AffectorValueTable!$A:$A,1,0)),"어펙터밸류없음","")</f>
        <v/>
      </c>
      <c r="D690" s="1">
        <v>8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0.55648854961832062</v>
      </c>
      <c r="K690" s="1">
        <v>0.68015267175572525</v>
      </c>
      <c r="O690" s="7" t="str">
        <f t="shared" ca="1" si="452"/>
        <v/>
      </c>
      <c r="S690" s="7" t="str">
        <f t="shared" ca="1" si="453"/>
        <v/>
      </c>
    </row>
    <row r="691" spans="1:19" x14ac:dyDescent="0.3">
      <c r="A691" s="1" t="str">
        <f t="shared" si="451"/>
        <v>LP_PaybackSp_09</v>
      </c>
      <c r="B691" s="1" t="s">
        <v>531</v>
      </c>
      <c r="C691" s="1" t="str">
        <f>IF(ISERROR(VLOOKUP(B691,AffectorValueTable!$A:$A,1,0)),"어펙터밸류없음","")</f>
        <v/>
      </c>
      <c r="D691" s="1">
        <v>9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0.58858131487889276</v>
      </c>
      <c r="K691" s="1">
        <v>0.71937716262975782</v>
      </c>
      <c r="O691" s="7" t="str">
        <f t="shared" ca="1" si="452"/>
        <v/>
      </c>
      <c r="S691" s="7" t="str">
        <f t="shared" ca="1" si="453"/>
        <v/>
      </c>
    </row>
    <row r="692" spans="1:19" x14ac:dyDescent="0.3">
      <c r="A692" s="1" t="str">
        <f t="shared" ref="A692:A699" si="454">B692&amp;"_"&amp;TEXT(D692,"00")</f>
        <v>LP_SpUpOnMaxHp_01</v>
      </c>
      <c r="B692" s="1" t="s">
        <v>941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ref="J692:J696" si="455">J229*5/3*2</f>
        <v>0.5</v>
      </c>
      <c r="N692" s="1">
        <v>1</v>
      </c>
      <c r="O692" s="7">
        <f t="shared" ref="O692:O699" ca="1" si="456">IF(NOT(ISBLANK(N692)),N692,
IF(ISBLANK(M692),"",
VLOOKUP(M692,OFFSET(INDIRECT("$A:$B"),0,MATCH(M$1&amp;"_Verify",INDIRECT("$1:$1"),0)-1),2,0)
))</f>
        <v>1</v>
      </c>
      <c r="S692" s="7" t="str">
        <f t="shared" ref="S692:S699" ca="1" si="457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54"/>
        <v>LP_SpUpOnMaxHp_02</v>
      </c>
      <c r="B693" s="1" t="s">
        <v>941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5"/>
        <v>1.05</v>
      </c>
      <c r="N693" s="1">
        <v>1</v>
      </c>
      <c r="O693" s="7">
        <f t="shared" ca="1" si="456"/>
        <v>1</v>
      </c>
      <c r="S693" s="7" t="str">
        <f t="shared" ca="1" si="457"/>
        <v/>
      </c>
    </row>
    <row r="694" spans="1:19" x14ac:dyDescent="0.3">
      <c r="A694" s="1" t="str">
        <f t="shared" si="454"/>
        <v>LP_SpUpOnMaxHp_03</v>
      </c>
      <c r="B694" s="1" t="s">
        <v>941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5"/>
        <v>1.6500000000000001</v>
      </c>
      <c r="N694" s="1">
        <v>1</v>
      </c>
      <c r="O694" s="7">
        <f t="shared" ca="1" si="456"/>
        <v>1</v>
      </c>
      <c r="S694" s="7" t="str">
        <f t="shared" ca="1" si="457"/>
        <v/>
      </c>
    </row>
    <row r="695" spans="1:19" x14ac:dyDescent="0.3">
      <c r="A695" s="1" t="str">
        <f t="shared" ref="A695:A696" si="458">B695&amp;"_"&amp;TEXT(D695,"00")</f>
        <v>LP_SpUpOnMaxHp_04</v>
      </c>
      <c r="B695" s="1" t="s">
        <v>941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 t="shared" si="455"/>
        <v>2.2999999999999998</v>
      </c>
      <c r="N695" s="1">
        <v>1</v>
      </c>
      <c r="O695" s="7">
        <f t="shared" ref="O695:O696" ca="1" si="459">IF(NOT(ISBLANK(N695)),N695,
IF(ISBLANK(M695),"",
VLOOKUP(M695,OFFSET(INDIRECT("$A:$B"),0,MATCH(M$1&amp;"_Verify",INDIRECT("$1:$1"),0)-1),2,0)
))</f>
        <v>1</v>
      </c>
      <c r="S695" s="7" t="str">
        <f t="shared" ref="S695:S696" ca="1" si="460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8"/>
        <v>LP_SpUpOnMaxHp_05</v>
      </c>
      <c r="B696" s="1" t="s">
        <v>941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 t="shared" si="455"/>
        <v>3</v>
      </c>
      <c r="N696" s="1">
        <v>1</v>
      </c>
      <c r="O696" s="7">
        <f t="shared" ca="1" si="459"/>
        <v>1</v>
      </c>
      <c r="S696" s="7" t="str">
        <f t="shared" ca="1" si="460"/>
        <v/>
      </c>
    </row>
    <row r="697" spans="1:19" x14ac:dyDescent="0.3">
      <c r="A697" s="1" t="str">
        <f t="shared" si="454"/>
        <v>LP_SpUpOnMaxHpBetter_01</v>
      </c>
      <c r="B697" s="1" t="s">
        <v>942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 t="shared" ref="J697:J699" si="461">J238*5/3*2</f>
        <v>0.83333333333333337</v>
      </c>
      <c r="N697" s="1">
        <v>1</v>
      </c>
      <c r="O697" s="7">
        <f t="shared" ca="1" si="456"/>
        <v>1</v>
      </c>
      <c r="S697" s="7" t="str">
        <f t="shared" ca="1" si="457"/>
        <v/>
      </c>
    </row>
    <row r="698" spans="1:19" x14ac:dyDescent="0.3">
      <c r="A698" s="1" t="str">
        <f t="shared" si="454"/>
        <v>LP_SpUpOnMaxHpBetter_02</v>
      </c>
      <c r="B698" s="1" t="s">
        <v>942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 t="shared" si="461"/>
        <v>1.75</v>
      </c>
      <c r="N698" s="1">
        <v>1</v>
      </c>
      <c r="O698" s="7">
        <f t="shared" ca="1" si="456"/>
        <v>1</v>
      </c>
      <c r="S698" s="7" t="str">
        <f t="shared" ca="1" si="457"/>
        <v/>
      </c>
    </row>
    <row r="699" spans="1:19" x14ac:dyDescent="0.3">
      <c r="A699" s="1" t="str">
        <f t="shared" si="454"/>
        <v>LP_SpUpOnMaxHpBetter_03</v>
      </c>
      <c r="B699" s="1" t="s">
        <v>942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 t="shared" si="461"/>
        <v>2.75</v>
      </c>
      <c r="N699" s="1">
        <v>1</v>
      </c>
      <c r="O699" s="7">
        <f t="shared" ca="1" si="456"/>
        <v>1</v>
      </c>
      <c r="S699" s="7" t="str">
        <f t="shared" ca="1" si="457"/>
        <v/>
      </c>
    </row>
    <row r="700" spans="1:19" x14ac:dyDescent="0.3">
      <c r="A700" s="1" t="str">
        <f t="shared" ref="A700" si="462">B700&amp;"_"&amp;TEXT(D700,"00")</f>
        <v>LP_HitSizeDown_01</v>
      </c>
      <c r="B700" s="1" t="s">
        <v>940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ChangeHitColliderSize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0.9</v>
      </c>
      <c r="O700" s="7" t="str">
        <f t="shared" ref="O700" ca="1" si="463">IF(NOT(ISBLANK(N700)),N700,
IF(ISBLANK(M700),"",
VLOOKUP(M700,OFFSET(INDIRECT("$A:$B"),0,MATCH(M$1&amp;"_Verify",INDIRECT("$1:$1"),0)-1),2,0)
))</f>
        <v/>
      </c>
      <c r="S700" s="7" t="str">
        <f t="shared" ref="S700" ca="1" si="46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ref="A701:A704" si="465">B701&amp;"_"&amp;TEXT(D701,"00")</f>
        <v>LP_HitSizeDown_02</v>
      </c>
      <c r="B701" s="1" t="s">
        <v>940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ChangeHitColliderSize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0.8</v>
      </c>
      <c r="O701" s="7" t="str">
        <f t="shared" ref="O701:O704" ca="1" si="466">IF(NOT(ISBLANK(N701)),N701,
IF(ISBLANK(M701),"",
VLOOKUP(M701,OFFSET(INDIRECT("$A:$B"),0,MATCH(M$1&amp;"_Verify",INDIRECT("$1:$1"),0)-1),2,0)
))</f>
        <v/>
      </c>
      <c r="S701" s="7" t="str">
        <f t="shared" ref="S701:S704" ca="1" si="467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5"/>
        <v>LP_HitSizeDown_03</v>
      </c>
      <c r="B702" s="1" t="s">
        <v>940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0.7</v>
      </c>
      <c r="O702" s="7" t="str">
        <f t="shared" ca="1" si="466"/>
        <v/>
      </c>
      <c r="S702" s="7" t="str">
        <f t="shared" ca="1" si="467"/>
        <v/>
      </c>
    </row>
    <row r="703" spans="1:19" x14ac:dyDescent="0.3">
      <c r="A703" s="1" t="str">
        <f t="shared" si="465"/>
        <v>LP_HitSizeDown_04</v>
      </c>
      <c r="B703" s="1" t="s">
        <v>940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0.6</v>
      </c>
      <c r="O703" s="7" t="str">
        <f t="shared" ca="1" si="466"/>
        <v/>
      </c>
      <c r="S703" s="7" t="str">
        <f t="shared" ca="1" si="467"/>
        <v/>
      </c>
    </row>
    <row r="704" spans="1:19" x14ac:dyDescent="0.3">
      <c r="A704" s="1" t="str">
        <f t="shared" si="465"/>
        <v>LP_HitSizeDown_05</v>
      </c>
      <c r="B704" s="1" t="s">
        <v>940</v>
      </c>
      <c r="C704" s="1" t="str">
        <f>IF(ISERROR(VLOOKUP(B704,AffectorValueTable!$A:$A,1,0)),"어펙터밸류없음","")</f>
        <v/>
      </c>
      <c r="D704" s="1">
        <v>5</v>
      </c>
      <c r="E704" s="1" t="str">
        <f>VLOOKUP($B704,AffectorValueTable!$1:$1048576,MATCH(AffectorValueTable!$B$1,AffectorValueTable!$1:$1,0),0)</f>
        <v>ChangeHitColliderSize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</v>
      </c>
      <c r="O704" s="7" t="str">
        <f t="shared" ca="1" si="466"/>
        <v/>
      </c>
      <c r="S704" s="7" t="str">
        <f t="shared" ca="1" si="467"/>
        <v/>
      </c>
    </row>
    <row r="705" spans="1:19" x14ac:dyDescent="0.3">
      <c r="A705" s="1" t="str">
        <f t="shared" si="445"/>
        <v>PN_Magic1.5Times_01</v>
      </c>
      <c r="B705" s="1" t="s">
        <v>809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392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</v>
      </c>
      <c r="O705" s="7" t="str">
        <f t="shared" ca="1" si="446"/>
        <v/>
      </c>
      <c r="S705" s="7" t="str">
        <f t="shared" ca="1" si="447"/>
        <v/>
      </c>
    </row>
    <row r="706" spans="1:19" x14ac:dyDescent="0.3">
      <c r="A706" s="1" t="str">
        <f t="shared" si="445"/>
        <v>PN_Machine1.5Times_01</v>
      </c>
      <c r="B706" s="1" t="s">
        <v>811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816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46"/>
        <v/>
      </c>
      <c r="S706" s="7" t="str">
        <f t="shared" ca="1" si="447"/>
        <v/>
      </c>
    </row>
    <row r="707" spans="1:19" x14ac:dyDescent="0.3">
      <c r="A707" s="1" t="str">
        <f t="shared" si="445"/>
        <v>PN_Nature1.5Times_01</v>
      </c>
      <c r="B707" s="1" t="s">
        <v>813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395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6"/>
        <v/>
      </c>
      <c r="S707" s="7" t="str">
        <f t="shared" ca="1" si="447"/>
        <v/>
      </c>
    </row>
    <row r="708" spans="1:19" x14ac:dyDescent="0.3">
      <c r="A708" s="1" t="str">
        <f t="shared" si="445"/>
        <v>PN_Qigong1.5Times_01</v>
      </c>
      <c r="B708" s="1" t="s">
        <v>815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817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</v>
      </c>
      <c r="O708" s="7" t="str">
        <f t="shared" ca="1" si="446"/>
        <v/>
      </c>
      <c r="S708" s="7" t="str">
        <f t="shared" ca="1" si="447"/>
        <v/>
      </c>
    </row>
    <row r="709" spans="1:19" x14ac:dyDescent="0.3">
      <c r="A709" s="1" t="str">
        <f t="shared" ref="A709:A710" si="468">B709&amp;"_"&amp;TEXT(D709,"00")</f>
        <v>PN_Magic2Times_01</v>
      </c>
      <c r="B709" s="1" t="s">
        <v>383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1</v>
      </c>
      <c r="O709" s="7" t="str">
        <f t="shared" ref="O709:O710" ca="1" si="469">IF(NOT(ISBLANK(N709)),N709,
IF(ISBLANK(M709),"",
VLOOKUP(M709,OFFSET(INDIRECT("$A:$B"),0,MATCH(M$1&amp;"_Verify",INDIRECT("$1:$1"),0)-1),2,0)
))</f>
        <v/>
      </c>
      <c r="S709" s="7" t="str">
        <f t="shared" ref="S709:S710" ca="1" si="470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68"/>
        <v>PN_Machine2Times_01</v>
      </c>
      <c r="B710" s="1" t="s">
        <v>400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402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1</v>
      </c>
      <c r="O710" s="7" t="str">
        <f t="shared" ca="1" si="469"/>
        <v/>
      </c>
      <c r="S710" s="7" t="str">
        <f t="shared" ca="1" si="470"/>
        <v/>
      </c>
    </row>
    <row r="711" spans="1:19" x14ac:dyDescent="0.3">
      <c r="A711" s="1" t="str">
        <f t="shared" ref="A711:A714" si="471">B711&amp;"_"&amp;TEXT(D711,"00")</f>
        <v>PN_Nature2Times_01</v>
      </c>
      <c r="B711" s="1" t="s">
        <v>385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395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ref="O711:O714" ca="1" si="472">IF(NOT(ISBLANK(N711)),N711,
IF(ISBLANK(M711),"",
VLOOKUP(M711,OFFSET(INDIRECT("$A:$B"),0,MATCH(M$1&amp;"_Verify",INDIRECT("$1:$1"),0)-1),2,0)
))</f>
        <v/>
      </c>
      <c r="S711" s="7" t="str">
        <f t="shared" ref="S711:S714" ca="1" si="47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71"/>
        <v>PN_Qigong2Times_01</v>
      </c>
      <c r="B712" s="1" t="s">
        <v>401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403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1</v>
      </c>
      <c r="O712" s="7" t="str">
        <f t="shared" ca="1" si="472"/>
        <v/>
      </c>
      <c r="S712" s="7" t="str">
        <f t="shared" ca="1" si="473"/>
        <v/>
      </c>
    </row>
    <row r="713" spans="1:19" x14ac:dyDescent="0.3">
      <c r="A713" s="1" t="str">
        <f t="shared" si="471"/>
        <v>PN_Magic3Times_01</v>
      </c>
      <c r="B713" s="1" t="s">
        <v>766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392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2</v>
      </c>
      <c r="O713" s="7" t="str">
        <f t="shared" ca="1" si="472"/>
        <v/>
      </c>
      <c r="S713" s="7" t="str">
        <f t="shared" ca="1" si="473"/>
        <v/>
      </c>
    </row>
    <row r="714" spans="1:19" x14ac:dyDescent="0.3">
      <c r="A714" s="1" t="str">
        <f t="shared" si="471"/>
        <v>PN_Machine3Times_01</v>
      </c>
      <c r="B714" s="1" t="s">
        <v>763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394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2</v>
      </c>
      <c r="O714" s="7" t="str">
        <f t="shared" ca="1" si="472"/>
        <v/>
      </c>
      <c r="S714" s="7" t="str">
        <f t="shared" ca="1" si="473"/>
        <v/>
      </c>
    </row>
    <row r="715" spans="1:19" x14ac:dyDescent="0.3">
      <c r="A715" s="1" t="str">
        <f t="shared" ref="A715:A716" si="474">B715&amp;"_"&amp;TEXT(D715,"00")</f>
        <v>PN_Nature3Times_01</v>
      </c>
      <c r="B715" s="1" t="s">
        <v>767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395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ref="O715:O716" ca="1" si="475">IF(NOT(ISBLANK(N715)),N715,
IF(ISBLANK(M715),"",
VLOOKUP(M715,OFFSET(INDIRECT("$A:$B"),0,MATCH(M$1&amp;"_Verify",INDIRECT("$1:$1"),0)-1),2,0)
))</f>
        <v/>
      </c>
      <c r="S715" s="7" t="str">
        <f t="shared" ref="S715:S716" ca="1" si="476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74"/>
        <v>PN_Qigong3Times_01</v>
      </c>
      <c r="B716" s="1" t="s">
        <v>765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397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2</v>
      </c>
      <c r="O716" s="7" t="str">
        <f t="shared" ca="1" si="475"/>
        <v/>
      </c>
      <c r="S716" s="7" t="str">
        <f t="shared" ca="1" si="47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2:Q716 M3:M716 Q3:Q47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G482:G487 G187:G195 G222:G225 G229:G473 G3:G57 G60:G174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80" activePane="bottomLeft" state="frozen"/>
      <selection pane="bottomLeft" activeCell="D12" sqref="D1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1173</v>
      </c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1166</v>
      </c>
      <c r="B90" s="3" t="s">
        <v>1167</v>
      </c>
      <c r="C90" s="3"/>
      <c r="D90" s="3" t="s">
        <v>1168</v>
      </c>
      <c r="E90" s="4" t="s">
        <v>1169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2021-04-17T13:38:57Z</dcterms:modified>
</cp:coreProperties>
</file>