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E2AC917-8860-48B4-A7BE-9350EC2F9234}"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68" i="1" l="1"/>
  <c r="S68" i="1"/>
  <c r="R68" i="1"/>
  <c r="Q68" i="1"/>
  <c r="I68" i="1"/>
  <c r="S85" i="1" l="1"/>
  <c r="R85" i="1"/>
  <c r="Q85" i="1"/>
  <c r="I85" i="1"/>
  <c r="S84" i="1"/>
  <c r="R84" i="1"/>
  <c r="Q84" i="1"/>
  <c r="I84" i="1"/>
  <c r="I15" i="1" l="1"/>
  <c r="Q15" i="1"/>
  <c r="R15" i="1"/>
  <c r="S15" i="1"/>
  <c r="X15" i="1"/>
  <c r="Y15" i="1"/>
  <c r="S83" i="1"/>
  <c r="R83" i="1"/>
  <c r="Q83" i="1"/>
  <c r="I83" i="1"/>
  <c r="S82" i="1" l="1"/>
  <c r="R82" i="1"/>
  <c r="Q82" i="1"/>
  <c r="I82" i="1"/>
  <c r="Q124" i="1" l="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1" i="1"/>
  <c r="Q80" i="1"/>
  <c r="Q79" i="1"/>
  <c r="Q78" i="1"/>
  <c r="Q77" i="1"/>
  <c r="Q76" i="1"/>
  <c r="Q75" i="1"/>
  <c r="Q74" i="1"/>
  <c r="Q73" i="1"/>
  <c r="Q72" i="1"/>
  <c r="Q71" i="1"/>
  <c r="Q70" i="1"/>
  <c r="Q69"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68" i="1"/>
  <c r="M68" i="1"/>
  <c r="M85" i="1"/>
  <c r="M83" i="1"/>
  <c r="M82" i="1"/>
  <c r="D83" i="1"/>
  <c r="D15" i="1"/>
  <c r="M15" i="1"/>
  <c r="M84" i="1"/>
  <c r="D84" i="1"/>
  <c r="D82" i="1"/>
  <c r="D85" i="1"/>
  <c r="N68" i="1" l="1"/>
  <c r="A68" i="1"/>
  <c r="B68" i="1" s="1"/>
  <c r="N85" i="1"/>
  <c r="A85" i="1"/>
  <c r="B85" i="1" s="1"/>
  <c r="A84" i="1"/>
  <c r="B84" i="1" s="1"/>
  <c r="N84" i="1"/>
  <c r="A15" i="1"/>
  <c r="B15" i="1" s="1"/>
  <c r="N15" i="1"/>
  <c r="N82" i="1"/>
  <c r="N83" i="1"/>
  <c r="A83" i="1"/>
  <c r="B83" i="1" s="1"/>
  <c r="A82" i="1"/>
  <c r="B82"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3" i="1"/>
  <c r="U112" i="1"/>
  <c r="U100" i="1"/>
  <c r="U99" i="1"/>
  <c r="U87" i="1"/>
  <c r="U86" i="1"/>
  <c r="U70" i="1"/>
  <c r="U69"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5" i="1" l="1"/>
  <c r="U84" i="1"/>
  <c r="U83" i="1"/>
  <c r="U15" i="1"/>
  <c r="U82" i="1"/>
  <c r="U98" i="1"/>
  <c r="U14" i="1"/>
  <c r="U81" i="1"/>
  <c r="U67" i="1"/>
  <c r="U124" i="1"/>
  <c r="U54" i="1"/>
  <c r="U111" i="1"/>
  <c r="U28" i="1"/>
  <c r="U41" i="1"/>
  <c r="V10" i="7"/>
  <c r="V11" i="7" s="1"/>
  <c r="V12" i="7" s="1"/>
  <c r="V13" i="7" s="1"/>
  <c r="V14" i="7" s="1"/>
  <c r="V15" i="7" s="1"/>
  <c r="V16" i="7" s="1"/>
  <c r="V17" i="7" s="1"/>
  <c r="V18" i="7" s="1"/>
  <c r="V23" i="7" s="1"/>
  <c r="V8" i="7"/>
  <c r="Z15" i="1" l="1"/>
  <c r="AA15" i="1"/>
  <c r="AD15" i="1" s="1"/>
  <c r="U57" i="1"/>
  <c r="U45" i="1"/>
  <c r="U32" i="1"/>
  <c r="U115" i="1"/>
  <c r="U44" i="1"/>
  <c r="U114" i="1"/>
  <c r="U102" i="1"/>
  <c r="U31" i="1"/>
  <c r="U19" i="1"/>
  <c r="U88" i="1"/>
  <c r="U72" i="1"/>
  <c r="U101" i="1"/>
  <c r="U89" i="1"/>
  <c r="U18" i="1"/>
  <c r="U5" i="1"/>
  <c r="U4" i="1"/>
  <c r="U71"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6" i="1"/>
  <c r="U104" i="1"/>
  <c r="U33" i="1"/>
  <c r="U21" i="1"/>
  <c r="U20" i="1"/>
  <c r="U103" i="1"/>
  <c r="U91" i="1"/>
  <c r="U90" i="1"/>
  <c r="U74" i="1"/>
  <c r="U6" i="1"/>
  <c r="U47" i="1"/>
  <c r="U73" i="1"/>
  <c r="U60" i="1"/>
  <c r="U59" i="1"/>
  <c r="U117"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2" i="1" l="1"/>
  <c r="U76" i="1"/>
  <c r="U8" i="1"/>
  <c r="U75" i="1"/>
  <c r="U62" i="1"/>
  <c r="U23" i="1"/>
  <c r="U61" i="1"/>
  <c r="U49" i="1"/>
  <c r="U119" i="1"/>
  <c r="U48" i="1"/>
  <c r="U36" i="1"/>
  <c r="U118" i="1"/>
  <c r="U106" i="1"/>
  <c r="U35" i="1"/>
  <c r="U105" i="1"/>
  <c r="U93"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1" i="1"/>
  <c r="U50" i="1"/>
  <c r="U38" i="1"/>
  <c r="U120" i="1"/>
  <c r="U108" i="1"/>
  <c r="U37" i="1"/>
  <c r="U25" i="1"/>
  <c r="U107" i="1"/>
  <c r="U95" i="1"/>
  <c r="U24" i="1"/>
  <c r="U11" i="1"/>
  <c r="U94" i="1"/>
  <c r="U78" i="1"/>
  <c r="U77"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2" i="1"/>
  <c r="U110" i="1"/>
  <c r="U39" i="1"/>
  <c r="U27" i="1"/>
  <c r="U65" i="1"/>
  <c r="U109" i="1"/>
  <c r="U97" i="1"/>
  <c r="U13" i="1"/>
  <c r="U53" i="1"/>
  <c r="U96" i="1"/>
  <c r="U80" i="1"/>
  <c r="U12" i="1"/>
  <c r="U79" i="1"/>
  <c r="U66" i="1"/>
  <c r="U123"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2" i="4"/>
  <c r="O9" i="4"/>
  <c r="O31" i="4"/>
  <c r="AY7" i="6"/>
  <c r="O54" i="4"/>
  <c r="O3" i="4"/>
  <c r="O75" i="4"/>
  <c r="O39" i="4"/>
  <c r="O30" i="4"/>
  <c r="AY4" i="6"/>
  <c r="AY6" i="6"/>
  <c r="O19" i="4"/>
  <c r="O51" i="4"/>
  <c r="O73" i="4"/>
  <c r="O11" i="4"/>
  <c r="O74" i="4"/>
  <c r="O32" i="4"/>
  <c r="O78" i="4"/>
  <c r="O4" i="4"/>
  <c r="O62" i="4"/>
  <c r="AY3" i="6"/>
  <c r="O46" i="4"/>
  <c r="O28" i="4"/>
  <c r="O61" i="4"/>
  <c r="AY2" i="6"/>
  <c r="O33" i="4"/>
  <c r="O37" i="4"/>
  <c r="O18" i="4"/>
  <c r="O36" i="4"/>
  <c r="O10" i="4"/>
  <c r="O52" i="4"/>
  <c r="O34" i="4"/>
  <c r="O71" i="4"/>
  <c r="O23" i="4"/>
  <c r="O63" i="4"/>
  <c r="O72" i="4"/>
  <c r="O45" i="4"/>
  <c r="O49" i="4"/>
  <c r="O24" i="4"/>
  <c r="O64" i="4"/>
  <c r="O56" i="4"/>
  <c r="O35" i="4"/>
  <c r="O17" i="4"/>
  <c r="O43" i="4"/>
  <c r="O44" i="4"/>
  <c r="O15" i="4"/>
  <c r="O2" i="4"/>
  <c r="O58" i="4"/>
  <c r="O66" i="4"/>
  <c r="O7" i="4"/>
  <c r="O42" i="4"/>
  <c r="O40" i="4"/>
  <c r="O29" i="4"/>
  <c r="O20" i="4"/>
  <c r="O41" i="4"/>
  <c r="O69" i="4"/>
  <c r="O26" i="4"/>
  <c r="O77" i="4"/>
  <c r="O8" i="4"/>
  <c r="O48" i="4"/>
  <c r="O68" i="4"/>
  <c r="O47" i="4"/>
  <c r="O16" i="4"/>
  <c r="O70" i="4"/>
  <c r="O22" i="4"/>
  <c r="O57" i="4"/>
  <c r="O6" i="4"/>
  <c r="O13" i="4"/>
  <c r="O67" i="4"/>
  <c r="O53" i="4"/>
  <c r="O55" i="4"/>
  <c r="O25" i="4"/>
  <c r="O59" i="4"/>
  <c r="O27" i="4"/>
  <c r="O38" i="4"/>
  <c r="O14" i="4"/>
  <c r="O65" i="4"/>
  <c r="O50" i="4"/>
  <c r="O76" i="4"/>
  <c r="O21" i="4"/>
  <c r="AY5" i="6"/>
  <c r="O5" i="4"/>
  <c r="O60" i="4"/>
  <c r="AY8"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9" i="4"/>
  <c r="I73" i="4"/>
  <c r="I30" i="4"/>
  <c r="I17" i="4"/>
  <c r="I47" i="4"/>
  <c r="I57" i="4"/>
  <c r="I40" i="4"/>
  <c r="I22" i="4"/>
  <c r="I63" i="4"/>
  <c r="I19" i="4"/>
  <c r="I42" i="4"/>
  <c r="I11" i="4"/>
  <c r="I71" i="4"/>
  <c r="I12" i="4"/>
  <c r="I29" i="4"/>
  <c r="I66" i="4"/>
  <c r="I48" i="4"/>
  <c r="I21" i="4"/>
  <c r="I37" i="4"/>
  <c r="I8" i="4"/>
  <c r="I69" i="4"/>
  <c r="I50" i="4"/>
  <c r="I31" i="4"/>
  <c r="I59" i="4"/>
  <c r="I46" i="4"/>
  <c r="I14" i="4"/>
  <c r="I58" i="4"/>
  <c r="I68" i="4"/>
  <c r="I16" i="4"/>
  <c r="I72" i="4"/>
  <c r="I35" i="4"/>
  <c r="I4" i="4"/>
  <c r="I55" i="4"/>
  <c r="I44" i="4"/>
  <c r="I53" i="4"/>
  <c r="I61" i="4"/>
  <c r="I20" i="4"/>
  <c r="I26" i="4"/>
  <c r="I23" i="4"/>
  <c r="I6" i="4"/>
  <c r="I67" i="4"/>
  <c r="I33" i="4"/>
  <c r="I77" i="4"/>
  <c r="I36" i="4"/>
  <c r="I49" i="4"/>
  <c r="I54" i="4"/>
  <c r="I76" i="4"/>
  <c r="I45" i="4"/>
  <c r="I9" i="4"/>
  <c r="I43" i="4"/>
  <c r="I27" i="4"/>
  <c r="I7" i="4"/>
  <c r="I15" i="4"/>
  <c r="I70" i="4"/>
  <c r="I38" i="4"/>
  <c r="I34" i="4"/>
  <c r="I10" i="4"/>
  <c r="I65" i="4"/>
  <c r="I60" i="4"/>
  <c r="I25" i="4"/>
  <c r="I28" i="4"/>
  <c r="I51" i="4"/>
  <c r="I52" i="4"/>
  <c r="I75" i="4"/>
  <c r="I32" i="4"/>
  <c r="I41" i="4"/>
  <c r="I13" i="4"/>
  <c r="I64" i="4"/>
  <c r="I56" i="4"/>
  <c r="I74" i="4"/>
  <c r="I5" i="4"/>
  <c r="I62" i="4"/>
  <c r="I78" i="4"/>
  <c r="I18" i="4"/>
  <c r="I2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4" i="1"/>
  <c r="R124" i="1"/>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1" i="1"/>
  <c r="R81" i="1"/>
  <c r="S80" i="1"/>
  <c r="R80" i="1"/>
  <c r="S79" i="1"/>
  <c r="R79" i="1"/>
  <c r="S78" i="1"/>
  <c r="R78" i="1"/>
  <c r="S77" i="1"/>
  <c r="R77" i="1"/>
  <c r="S76" i="1"/>
  <c r="R76" i="1"/>
  <c r="S75" i="1"/>
  <c r="R75" i="1"/>
  <c r="S74" i="1"/>
  <c r="R74" i="1"/>
  <c r="S73" i="1"/>
  <c r="R73" i="1"/>
  <c r="S72" i="1"/>
  <c r="R72" i="1"/>
  <c r="S71" i="1"/>
  <c r="R71" i="1"/>
  <c r="S70" i="1"/>
  <c r="R70" i="1"/>
  <c r="S69" i="1"/>
  <c r="R69"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4" i="1"/>
  <c r="I123" i="1"/>
  <c r="I122" i="1"/>
  <c r="I121" i="1"/>
  <c r="I120" i="1"/>
  <c r="I119" i="1"/>
  <c r="I118" i="1"/>
  <c r="I117" i="1"/>
  <c r="I116" i="1"/>
  <c r="I115" i="1"/>
  <c r="I114" i="1"/>
  <c r="I113" i="1"/>
  <c r="I112" i="1"/>
  <c r="I111" i="1"/>
  <c r="I110" i="1"/>
  <c r="I109" i="1"/>
  <c r="I108"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7" i="1"/>
  <c r="I106" i="1"/>
  <c r="I105" i="1"/>
  <c r="I104" i="1"/>
  <c r="I103" i="1"/>
  <c r="I102" i="1"/>
  <c r="I101" i="1"/>
  <c r="I100" i="1"/>
  <c r="I99" i="1"/>
  <c r="I98" i="1"/>
  <c r="I97" i="1"/>
  <c r="I96" i="1"/>
  <c r="I95" i="1"/>
  <c r="I94" i="1"/>
  <c r="I93" i="1"/>
  <c r="I92" i="1"/>
  <c r="I91" i="1"/>
  <c r="I90" i="1"/>
  <c r="I89" i="1"/>
  <c r="I88" i="1"/>
  <c r="I87" i="1"/>
  <c r="I86" i="1"/>
  <c r="I81" i="1"/>
  <c r="I80" i="1"/>
  <c r="I79" i="1"/>
  <c r="I78" i="1"/>
  <c r="I77" i="1"/>
  <c r="I76" i="1"/>
  <c r="I75" i="1"/>
  <c r="I74" i="1"/>
  <c r="I73" i="1"/>
  <c r="I72" i="1"/>
  <c r="I71" i="1"/>
  <c r="I70" i="1"/>
  <c r="I69"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0"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90" i="1"/>
  <c r="B90" i="1" s="1"/>
  <c r="D101"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1" i="1"/>
  <c r="B101" i="1" s="1"/>
  <c r="D112"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2" i="1"/>
  <c r="B112" i="1" s="1"/>
  <c r="D123"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3" i="1"/>
  <c r="B123" i="1" s="1"/>
  <c r="D9" i="1"/>
  <c r="D78" i="7" l="1"/>
  <c r="I79" i="7"/>
  <c r="D139" i="7"/>
  <c r="K140" i="7"/>
  <c r="D111" i="7"/>
  <c r="J112" i="7"/>
  <c r="AD84" i="2"/>
  <c r="AC84" i="2"/>
  <c r="Y83" i="2"/>
  <c r="AF83" i="2"/>
  <c r="X83" i="2"/>
  <c r="AE83" i="2"/>
  <c r="AA83" i="2"/>
  <c r="T83" i="2"/>
  <c r="V83" i="2"/>
  <c r="AB83" i="2"/>
  <c r="U83" i="2"/>
  <c r="R85" i="2"/>
  <c r="W83" i="2"/>
  <c r="Z83" i="2"/>
  <c r="S83" i="2"/>
  <c r="A9" i="1"/>
  <c r="B9" i="1" s="1"/>
  <c r="D121" i="1"/>
  <c r="D79" i="7" l="1"/>
  <c r="I80" i="7"/>
  <c r="D140" i="7"/>
  <c r="K141" i="7"/>
  <c r="D112" i="7"/>
  <c r="J113" i="7"/>
  <c r="AC85" i="2"/>
  <c r="AD85" i="2"/>
  <c r="X84" i="2"/>
  <c r="AE84" i="2"/>
  <c r="Y84" i="2"/>
  <c r="AF84" i="2"/>
  <c r="U84" i="2"/>
  <c r="AB84" i="2"/>
  <c r="V84" i="2"/>
  <c r="T84" i="2"/>
  <c r="AA84" i="2"/>
  <c r="Z84" i="2"/>
  <c r="S84" i="2"/>
  <c r="W84" i="2"/>
  <c r="R86" i="2"/>
  <c r="A121" i="1"/>
  <c r="B121"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7" i="1"/>
  <c r="I86" i="7" l="1"/>
  <c r="D86" i="7" s="1"/>
  <c r="D85" i="7"/>
  <c r="K147" i="7"/>
  <c r="D146" i="7"/>
  <c r="A77" i="1"/>
  <c r="B77" i="1" s="1"/>
  <c r="D86" i="1"/>
  <c r="D147" i="7" l="1"/>
  <c r="K148" i="7"/>
  <c r="D148" i="7" s="1"/>
  <c r="A86" i="1"/>
  <c r="B86" i="1" s="1"/>
  <c r="D109" i="1"/>
  <c r="A109" i="1" l="1"/>
  <c r="B109" i="1" s="1"/>
  <c r="D6" i="1"/>
  <c r="A6" i="1" l="1"/>
  <c r="B6" i="1" s="1"/>
  <c r="D38" i="1"/>
  <c r="A38" i="1" l="1"/>
  <c r="B38" i="1" s="1"/>
  <c r="D31" i="1"/>
  <c r="A31" i="1" l="1"/>
  <c r="B31" i="1" s="1"/>
  <c r="D48" i="1"/>
  <c r="A48" i="1" l="1"/>
  <c r="B48" i="1" s="1"/>
  <c r="D11" i="1"/>
  <c r="A11" i="1" l="1"/>
  <c r="B11" i="1" s="1"/>
  <c r="D100" i="1"/>
  <c r="A100" i="1" l="1"/>
  <c r="B100" i="1" s="1"/>
  <c r="D59" i="1"/>
  <c r="A59" i="1" l="1"/>
  <c r="B59" i="1" s="1"/>
  <c r="D111" i="1"/>
  <c r="A111" i="1" l="1"/>
  <c r="B111" i="1" s="1"/>
  <c r="D34" i="1"/>
  <c r="A34" i="1" l="1"/>
  <c r="B34" i="1" s="1"/>
  <c r="D116" i="1"/>
  <c r="A116" i="1" l="1"/>
  <c r="B116" i="1" s="1"/>
  <c r="D76" i="1"/>
  <c r="A76" i="1" l="1"/>
  <c r="B76" i="1" s="1"/>
  <c r="D33" i="1"/>
  <c r="A33" i="1" l="1"/>
  <c r="B33" i="1" s="1"/>
  <c r="D103" i="1"/>
  <c r="A103" i="1" l="1"/>
  <c r="B103" i="1" s="1"/>
  <c r="D26" i="1"/>
  <c r="A26" i="1" l="1"/>
  <c r="B26" i="1" s="1"/>
  <c r="D80" i="1"/>
  <c r="A80" i="1" l="1"/>
  <c r="B80" i="1" s="1"/>
  <c r="D115" i="1"/>
  <c r="A115" i="1" l="1"/>
  <c r="B115" i="1" s="1"/>
  <c r="D20" i="1"/>
  <c r="A20" i="1" l="1"/>
  <c r="B20" i="1" s="1"/>
  <c r="D49" i="1"/>
  <c r="A49" i="1" l="1"/>
  <c r="B49" i="1" s="1"/>
  <c r="D119" i="1"/>
  <c r="A119" i="1" l="1"/>
  <c r="B119" i="1" s="1"/>
  <c r="D79" i="1"/>
  <c r="A79" i="1" l="1"/>
  <c r="B79" i="1" s="1"/>
  <c r="D42" i="1"/>
  <c r="A42" i="1" l="1"/>
  <c r="B42" i="1" s="1"/>
  <c r="D5" i="1"/>
  <c r="A5" i="1" l="1"/>
  <c r="B5" i="1" s="1"/>
  <c r="D94" i="1"/>
  <c r="A94" i="1" l="1"/>
  <c r="B94" i="1" s="1"/>
  <c r="D53" i="1"/>
  <c r="A53" i="1" l="1"/>
  <c r="B53" i="1" s="1"/>
  <c r="D17" i="1"/>
  <c r="A17" i="1" l="1"/>
  <c r="B17" i="1" s="1"/>
  <c r="D105" i="1"/>
  <c r="A105" i="1" l="1"/>
  <c r="B105" i="1" s="1"/>
  <c r="D64" i="1"/>
  <c r="A64" i="1" l="1"/>
  <c r="B64" i="1" s="1"/>
  <c r="D28" i="1"/>
  <c r="A28" i="1" l="1"/>
  <c r="B28" i="1" s="1"/>
  <c r="D110" i="1"/>
  <c r="A110" i="1" l="1"/>
  <c r="B110" i="1" s="1"/>
  <c r="D70" i="1"/>
  <c r="A70" i="1" l="1"/>
  <c r="B70" i="1" s="1"/>
  <c r="D27" i="1"/>
  <c r="A27" i="1" l="1"/>
  <c r="B27" i="1" s="1"/>
  <c r="D91" i="1"/>
  <c r="A91" i="1" l="1"/>
  <c r="B91" i="1" s="1"/>
  <c r="D13" i="1"/>
  <c r="A13" i="1" l="1"/>
  <c r="B13" i="1" s="1"/>
  <c r="D67" i="1"/>
  <c r="A67" i="1" l="1"/>
  <c r="B67" i="1" s="1"/>
  <c r="D62" i="1"/>
  <c r="A62" i="1" l="1"/>
  <c r="B62" i="1" s="1"/>
  <c r="D60" i="1"/>
  <c r="A60" i="1" l="1"/>
  <c r="B60" i="1" s="1"/>
  <c r="D72" i="1"/>
  <c r="A72" i="1" l="1"/>
  <c r="B72" i="1" s="1"/>
  <c r="D46" i="1"/>
  <c r="A46" i="1" l="1"/>
  <c r="B46" i="1" s="1"/>
  <c r="D51" i="1"/>
  <c r="A51" i="1" l="1"/>
  <c r="B51" i="1" s="1"/>
  <c r="D102" i="1"/>
  <c r="A102" i="1" l="1"/>
  <c r="B102" i="1" s="1"/>
  <c r="D39" i="1"/>
  <c r="A39" i="1" l="1"/>
  <c r="B39" i="1" s="1"/>
  <c r="D95" i="1"/>
  <c r="A95" i="1" l="1"/>
  <c r="B95" i="1" s="1"/>
  <c r="D106" i="1"/>
  <c r="A106" i="1" l="1"/>
  <c r="B106" i="1" s="1"/>
  <c r="D117" i="1"/>
  <c r="A117" i="1" l="1"/>
  <c r="B117" i="1" s="1"/>
  <c r="D122" i="1"/>
  <c r="A122" i="1" l="1"/>
  <c r="B122" i="1" s="1"/>
  <c r="D45" i="1"/>
  <c r="A45" i="1" l="1"/>
  <c r="B45" i="1" s="1"/>
  <c r="D96" i="1"/>
  <c r="A96" i="1" l="1"/>
  <c r="B96" i="1" s="1"/>
  <c r="D21" i="1"/>
  <c r="A21" i="1" l="1"/>
  <c r="B21" i="1" s="1"/>
  <c r="D89" i="1"/>
  <c r="A89" i="1" l="1"/>
  <c r="B89" i="1" s="1"/>
  <c r="D23" i="1"/>
  <c r="A23" i="1" l="1"/>
  <c r="B23" i="1" s="1"/>
  <c r="D97" i="1"/>
  <c r="A97" i="1" l="1"/>
  <c r="B97" i="1" s="1"/>
  <c r="D7" i="1"/>
  <c r="A7" i="1" l="1"/>
  <c r="B7" i="1" s="1"/>
  <c r="D37" i="1"/>
  <c r="A37" i="1" l="1"/>
  <c r="B37" i="1" s="1"/>
  <c r="D113" i="1"/>
  <c r="A113" i="1" l="1"/>
  <c r="B113" i="1" s="1"/>
  <c r="D73" i="1"/>
  <c r="A73" i="1" l="1"/>
  <c r="B73" i="1" s="1"/>
  <c r="D36" i="1"/>
  <c r="A36" i="1" l="1"/>
  <c r="B36" i="1" s="1"/>
  <c r="D124" i="1"/>
  <c r="A124" i="1" l="1"/>
  <c r="B124" i="1" s="1"/>
  <c r="D88" i="1"/>
  <c r="A88" i="1" l="1"/>
  <c r="B88" i="1" s="1"/>
  <c r="D47" i="1"/>
  <c r="A47" i="1" l="1"/>
  <c r="B47" i="1" s="1"/>
  <c r="D10" i="1"/>
  <c r="A10" i="1" l="1"/>
  <c r="B10" i="1" s="1"/>
  <c r="D99" i="1"/>
  <c r="A99" i="1" l="1"/>
  <c r="B99" i="1" s="1"/>
  <c r="D58" i="1"/>
  <c r="A58" i="1" l="1"/>
  <c r="B58" i="1" s="1"/>
  <c r="D22" i="1"/>
  <c r="A22" i="1" l="1"/>
  <c r="B22" i="1" s="1"/>
  <c r="D104" i="1"/>
  <c r="A104" i="1" l="1"/>
  <c r="B104" i="1" s="1"/>
  <c r="D63" i="1"/>
  <c r="A63" i="1" l="1"/>
  <c r="B63" i="1" s="1"/>
  <c r="D14" i="1"/>
  <c r="A14" i="1" l="1"/>
  <c r="B14" i="1" s="1"/>
  <c r="D81" i="1"/>
  <c r="A81" i="1" l="1"/>
  <c r="B81" i="1" s="1"/>
  <c r="D114" i="1"/>
  <c r="A114" i="1" l="1"/>
  <c r="B114" i="1" s="1"/>
  <c r="D55" i="1"/>
  <c r="A55" i="1" l="1"/>
  <c r="B55" i="1" s="1"/>
  <c r="D3" i="1"/>
  <c r="A3" i="1" l="1"/>
  <c r="B3" i="1" s="1"/>
  <c r="D12" i="1"/>
  <c r="A12" i="1" l="1"/>
  <c r="B12" i="1" s="1"/>
  <c r="D24" i="1"/>
  <c r="A24" i="1" l="1"/>
  <c r="B24" i="1" s="1"/>
  <c r="D35" i="1"/>
  <c r="A35" i="1" l="1"/>
  <c r="B35" i="1" s="1"/>
  <c r="D87" i="1"/>
  <c r="A87" i="1" l="1"/>
  <c r="B87" i="1" s="1"/>
  <c r="D92" i="1"/>
  <c r="A92" i="1" l="1"/>
  <c r="B92" i="1" s="1"/>
  <c r="D25" i="1"/>
  <c r="A25" i="1" l="1"/>
  <c r="B25" i="1" s="1"/>
  <c r="D74" i="1"/>
  <c r="A74" i="1" l="1"/>
  <c r="B74" i="1" s="1"/>
  <c r="D54" i="1"/>
  <c r="A54" i="1" l="1"/>
  <c r="B54" i="1" s="1"/>
  <c r="D65" i="1"/>
  <c r="A65" i="1" l="1"/>
  <c r="B65" i="1" s="1"/>
  <c r="D40" i="1"/>
  <c r="A40" i="1" l="1"/>
  <c r="B40" i="1" s="1"/>
  <c r="D44" i="1"/>
  <c r="A44" i="1" l="1"/>
  <c r="B44" i="1" s="1"/>
  <c r="D61" i="1"/>
  <c r="A61" i="1" l="1"/>
  <c r="B61" i="1" s="1"/>
  <c r="D71" i="1"/>
  <c r="A71" i="1" l="1"/>
  <c r="B71" i="1" s="1"/>
  <c r="D75" i="1"/>
  <c r="A75" i="1" l="1"/>
  <c r="B75" i="1" s="1"/>
  <c r="D120" i="1"/>
  <c r="A120" i="1" l="1"/>
  <c r="B120" i="1" s="1"/>
  <c r="D19" i="1"/>
  <c r="A19" i="1" l="1"/>
  <c r="B19" i="1" s="1"/>
  <c r="D107" i="1"/>
  <c r="A107" i="1" l="1"/>
  <c r="B107" i="1" s="1"/>
  <c r="D66" i="1"/>
  <c r="A66" i="1" l="1"/>
  <c r="B66" i="1" s="1"/>
  <c r="D30" i="1"/>
  <c r="A30" i="1" l="1"/>
  <c r="B30" i="1" s="1"/>
  <c r="D118" i="1"/>
  <c r="A118" i="1" l="1"/>
  <c r="B118" i="1" s="1"/>
  <c r="D78" i="1"/>
  <c r="A78" i="1" l="1"/>
  <c r="B78" i="1" s="1"/>
  <c r="D41" i="1"/>
  <c r="A41" i="1" l="1"/>
  <c r="B41" i="1" s="1"/>
  <c r="D4" i="1"/>
  <c r="A4" i="1" l="1"/>
  <c r="B4" i="1" s="1"/>
  <c r="D93" i="1"/>
  <c r="A93" i="1" l="1"/>
  <c r="B93" i="1" s="1"/>
  <c r="D52" i="1"/>
  <c r="A52" i="1" l="1"/>
  <c r="B52" i="1" s="1"/>
  <c r="D16" i="1"/>
  <c r="A16" i="1" l="1"/>
  <c r="B16" i="1" s="1"/>
  <c r="D98" i="1"/>
  <c r="A98" i="1" l="1"/>
  <c r="B98" i="1" s="1"/>
  <c r="D57" i="1"/>
  <c r="A57" i="1" l="1"/>
  <c r="B57" i="1" s="1"/>
  <c r="D8" i="1"/>
  <c r="A8" i="1" l="1"/>
  <c r="B8" i="1" s="1"/>
  <c r="D69" i="1"/>
  <c r="A69" i="1" l="1"/>
  <c r="B69" i="1" s="1"/>
  <c r="D108" i="1"/>
  <c r="A108" i="1" l="1"/>
  <c r="B108" i="1" s="1"/>
  <c r="M93" i="1"/>
  <c r="D43" i="1"/>
  <c r="M17" i="1"/>
  <c r="M97" i="1"/>
  <c r="M69" i="1"/>
  <c r="M35" i="1"/>
  <c r="M74" i="1"/>
  <c r="M98" i="1"/>
  <c r="M49" i="1"/>
  <c r="M58" i="1"/>
  <c r="M61" i="1"/>
  <c r="M113" i="1"/>
  <c r="M36" i="1"/>
  <c r="M47" i="1"/>
  <c r="M64" i="1"/>
  <c r="M13" i="1"/>
  <c r="M57" i="1"/>
  <c r="M70" i="1"/>
  <c r="M30" i="1"/>
  <c r="M38" i="1"/>
  <c r="M6" i="1"/>
  <c r="M12" i="1"/>
  <c r="M27" i="1"/>
  <c r="M34" i="1"/>
  <c r="M67" i="1"/>
  <c r="M4" i="1"/>
  <c r="M42" i="1"/>
  <c r="M79" i="1"/>
  <c r="M102" i="1"/>
  <c r="M115" i="1"/>
  <c r="M106" i="1"/>
  <c r="M14" i="1"/>
  <c r="M104" i="1"/>
  <c r="M77" i="1"/>
  <c r="M45" i="1"/>
  <c r="M59" i="1"/>
  <c r="M123" i="1"/>
  <c r="M41" i="1"/>
  <c r="M114" i="1"/>
  <c r="M89" i="1"/>
  <c r="M8" i="1"/>
  <c r="M120" i="1"/>
  <c r="M32" i="1"/>
  <c r="M19" i="1"/>
  <c r="M5" i="1"/>
  <c r="M107" i="1"/>
  <c r="M53" i="1"/>
  <c r="M76" i="1"/>
  <c r="M105" i="1"/>
  <c r="M16" i="1"/>
  <c r="M117" i="1"/>
  <c r="M90" i="1"/>
  <c r="M37" i="1"/>
  <c r="M94" i="1"/>
  <c r="M92" i="1"/>
  <c r="M66" i="1"/>
  <c r="M26" i="1"/>
  <c r="M80" i="1"/>
  <c r="M65" i="1"/>
  <c r="M20" i="1"/>
  <c r="M51" i="1"/>
  <c r="M110" i="1"/>
  <c r="M21" i="1"/>
  <c r="M28" i="1"/>
  <c r="M23" i="1"/>
  <c r="M9" i="1"/>
  <c r="M43" i="1"/>
  <c r="M39" i="1"/>
  <c r="M91" i="1"/>
  <c r="M86" i="1"/>
  <c r="M99" i="1"/>
  <c r="M81" i="1"/>
  <c r="M33" i="1"/>
  <c r="M101" i="1"/>
  <c r="M124" i="1"/>
  <c r="M122" i="1"/>
  <c r="M73" i="1"/>
  <c r="M96" i="1"/>
  <c r="M108" i="1"/>
  <c r="M55" i="1"/>
  <c r="M60" i="1"/>
  <c r="M87" i="1"/>
  <c r="M71" i="1"/>
  <c r="M95" i="1"/>
  <c r="M103" i="1"/>
  <c r="M29" i="1"/>
  <c r="M118" i="1"/>
  <c r="M44" i="1"/>
  <c r="M3" i="1"/>
  <c r="M75" i="1"/>
  <c r="M54" i="1"/>
  <c r="M31" i="1"/>
  <c r="M50" i="1"/>
  <c r="M78" i="1"/>
  <c r="M7" i="1"/>
  <c r="M10" i="1"/>
  <c r="M116" i="1"/>
  <c r="M112" i="1"/>
  <c r="M24" i="1"/>
  <c r="M46" i="1"/>
  <c r="M62" i="1"/>
  <c r="M48" i="1"/>
  <c r="M56" i="1"/>
  <c r="M109" i="1"/>
  <c r="M72" i="1"/>
  <c r="M22" i="1"/>
  <c r="M100" i="1"/>
  <c r="M88" i="1"/>
  <c r="M121" i="1"/>
  <c r="M40" i="1"/>
  <c r="M63" i="1"/>
  <c r="M11" i="1"/>
  <c r="M111" i="1"/>
  <c r="M25" i="1"/>
  <c r="M52" i="1"/>
  <c r="M119" i="1"/>
  <c r="M18" i="1"/>
  <c r="N36" i="1" l="1"/>
  <c r="N116" i="1"/>
  <c r="N110" i="1"/>
  <c r="N102" i="1"/>
  <c r="N122" i="1"/>
  <c r="N56" i="1"/>
  <c r="N75" i="1"/>
  <c r="N9" i="1"/>
  <c r="N101" i="1"/>
  <c r="N69" i="1"/>
  <c r="N60" i="1"/>
  <c r="N63" i="1"/>
  <c r="N41" i="1"/>
  <c r="N117" i="1"/>
  <c r="N35" i="1"/>
  <c r="N96" i="1"/>
  <c r="N99" i="1"/>
  <c r="N54" i="1"/>
  <c r="N40" i="1"/>
  <c r="N14" i="1"/>
  <c r="N59" i="1"/>
  <c r="N21" i="1"/>
  <c r="N42" i="1"/>
  <c r="N64" i="1"/>
  <c r="N107" i="1"/>
  <c r="N32" i="1"/>
  <c r="N55" i="1"/>
  <c r="N11" i="1"/>
  <c r="N26" i="1"/>
  <c r="N57" i="1"/>
  <c r="N105" i="1"/>
  <c r="N28" i="1"/>
  <c r="N5" i="1"/>
  <c r="N77" i="1"/>
  <c r="N109" i="1"/>
  <c r="N3" i="1"/>
  <c r="N114" i="1"/>
  <c r="N81" i="1"/>
  <c r="N71" i="1"/>
  <c r="N39" i="1"/>
  <c r="N100" i="1"/>
  <c r="N4" i="1"/>
  <c r="N30" i="1"/>
  <c r="N80" i="1"/>
  <c r="N93" i="1"/>
  <c r="N65" i="1"/>
  <c r="N51" i="1"/>
  <c r="N48" i="1"/>
  <c r="N106" i="1"/>
  <c r="N13" i="1"/>
  <c r="N8" i="1"/>
  <c r="N25" i="1"/>
  <c r="N104" i="1"/>
  <c r="N97" i="1"/>
  <c r="N61" i="1"/>
  <c r="N79" i="1"/>
  <c r="N103" i="1"/>
  <c r="N31" i="1"/>
  <c r="N112" i="1"/>
  <c r="N43" i="1"/>
  <c r="N47" i="1"/>
  <c r="N16" i="1"/>
  <c r="N34" i="1"/>
  <c r="N7" i="1"/>
  <c r="N37" i="1"/>
  <c r="N58" i="1"/>
  <c r="N120" i="1"/>
  <c r="N18" i="1"/>
  <c r="N113" i="1"/>
  <c r="N78" i="1"/>
  <c r="N92" i="1"/>
  <c r="N45" i="1"/>
  <c r="N67" i="1"/>
  <c r="N44" i="1"/>
  <c r="N108" i="1"/>
  <c r="N70" i="1"/>
  <c r="N94" i="1"/>
  <c r="N91" i="1"/>
  <c r="N124" i="1"/>
  <c r="N49" i="1"/>
  <c r="N123" i="1"/>
  <c r="N76" i="1"/>
  <c r="N17" i="1"/>
  <c r="N38" i="1"/>
  <c r="N10" i="1"/>
  <c r="N119" i="1"/>
  <c r="N53" i="1"/>
  <c r="N88" i="1"/>
  <c r="N12" i="1"/>
  <c r="N20" i="1"/>
  <c r="N74" i="1"/>
  <c r="N24" i="1"/>
  <c r="N19" i="1"/>
  <c r="N89" i="1"/>
  <c r="N66" i="1"/>
  <c r="N118" i="1"/>
  <c r="N115" i="1"/>
  <c r="N6" i="1"/>
  <c r="N73" i="1"/>
  <c r="N111" i="1"/>
  <c r="N46" i="1"/>
  <c r="N62" i="1"/>
  <c r="N22" i="1"/>
  <c r="N98" i="1"/>
  <c r="N50" i="1"/>
  <c r="N23" i="1"/>
  <c r="N86" i="1"/>
  <c r="N95" i="1"/>
  <c r="N121" i="1"/>
  <c r="N27" i="1"/>
  <c r="N72" i="1"/>
  <c r="N52" i="1"/>
  <c r="N87" i="1"/>
  <c r="N90" i="1"/>
  <c r="N33" i="1"/>
  <c r="N29" i="1"/>
  <c r="A43" i="1"/>
  <c r="B43" i="1" s="1"/>
  <c r="I2" i="1"/>
  <c r="M2" i="1"/>
  <c r="D2" i="1"/>
  <c r="N2" i="1" l="1"/>
  <c r="A2" i="1"/>
  <c r="B2" i="1" l="1"/>
  <c r="F2" i="1" s="1" a="1"/>
  <c r="F2" i="1" s="1"/>
  <c r="U2" i="1" s="1"/>
  <c r="Z2" i="1" s="1"/>
  <c r="AC2" i="1" s="1"/>
  <c r="AA2" i="1" l="1"/>
  <c r="AD2" i="1" s="1"/>
  <c r="AE2" i="1" s="1"/>
  <c r="AB2" i="1" l="1"/>
  <c r="AF2" i="1" s="1"/>
  <c r="T68" i="1" l="1"/>
  <c r="T85" i="1"/>
  <c r="T84" i="1"/>
  <c r="T15" i="1"/>
  <c r="T83" i="1"/>
  <c r="T82" i="1"/>
  <c r="T33" i="1"/>
  <c r="T99" i="1"/>
  <c r="T100" i="1"/>
  <c r="T42" i="1"/>
  <c r="T43" i="1"/>
  <c r="T53" i="1"/>
  <c r="T22" i="1"/>
  <c r="T54" i="1"/>
  <c r="T57" i="1"/>
  <c r="T26" i="1"/>
  <c r="T20" i="1"/>
  <c r="T12" i="1"/>
  <c r="T73" i="1"/>
  <c r="T52" i="1"/>
  <c r="T74" i="1"/>
  <c r="T79" i="1"/>
  <c r="T60" i="1"/>
  <c r="T95" i="1"/>
  <c r="T116" i="1"/>
  <c r="T72" i="1"/>
  <c r="T70" i="1"/>
  <c r="T108" i="1"/>
  <c r="T50" i="1"/>
  <c r="T121" i="1"/>
  <c r="T9" i="1"/>
  <c r="T31" i="1"/>
  <c r="T90" i="1"/>
  <c r="T7" i="1"/>
  <c r="T123" i="1"/>
  <c r="T64" i="1"/>
  <c r="T28" i="1"/>
  <c r="T114" i="1"/>
  <c r="T24" i="1"/>
  <c r="T67" i="1"/>
  <c r="T107" i="1"/>
  <c r="T71" i="1"/>
  <c r="T76" i="1"/>
  <c r="T48" i="1"/>
  <c r="T91" i="1"/>
  <c r="T38" i="1"/>
  <c r="T35" i="1"/>
  <c r="T8" i="1"/>
  <c r="T65" i="1"/>
  <c r="T89" i="1"/>
  <c r="T103" i="1"/>
  <c r="T40" i="1"/>
  <c r="T39" i="1"/>
  <c r="T2" i="1"/>
  <c r="T96" i="1"/>
  <c r="T13" i="1"/>
  <c r="T11" i="1"/>
  <c r="T59" i="1"/>
  <c r="T113" i="1"/>
  <c r="T97" i="1"/>
  <c r="T23" i="1"/>
  <c r="T58" i="1"/>
  <c r="T112" i="1"/>
  <c r="T62" i="1"/>
  <c r="T3" i="1"/>
  <c r="T77" i="1"/>
  <c r="T87" i="1"/>
  <c r="T98" i="1"/>
  <c r="T32" i="1"/>
  <c r="T80" i="1"/>
  <c r="T10" i="1"/>
  <c r="T16" i="1"/>
  <c r="T18" i="1"/>
  <c r="T17" i="1"/>
  <c r="T66" i="1"/>
  <c r="T46" i="1"/>
  <c r="T81" i="1"/>
  <c r="T5" i="1"/>
  <c r="T30" i="1"/>
  <c r="T106" i="1"/>
  <c r="T104" i="1"/>
  <c r="T94" i="1"/>
  <c r="T88" i="1"/>
  <c r="T6" i="1"/>
  <c r="T111" i="1"/>
  <c r="T51" i="1"/>
  <c r="T115" i="1"/>
  <c r="T118" i="1"/>
  <c r="T102" i="1"/>
  <c r="T21" i="1"/>
  <c r="T19" i="1"/>
  <c r="T41" i="1"/>
  <c r="T109" i="1"/>
  <c r="T29" i="1"/>
  <c r="T37" i="1"/>
  <c r="T25" i="1"/>
  <c r="T14" i="1"/>
  <c r="T47" i="1"/>
  <c r="T105" i="1"/>
  <c r="T110" i="1"/>
  <c r="T92" i="1"/>
  <c r="T78" i="1"/>
  <c r="T44" i="1"/>
  <c r="T101" i="1"/>
  <c r="T49" i="1"/>
  <c r="T75" i="1"/>
  <c r="T36" i="1"/>
  <c r="T119" i="1"/>
  <c r="T93" i="1"/>
  <c r="T55" i="1"/>
  <c r="T27" i="1"/>
  <c r="T122" i="1"/>
  <c r="T56" i="1"/>
  <c r="T120" i="1"/>
  <c r="T4" i="1"/>
  <c r="T86" i="1"/>
  <c r="T34" i="1"/>
  <c r="T69" i="1"/>
  <c r="T61" i="1"/>
  <c r="T45" i="1"/>
  <c r="T63" i="1"/>
  <c r="T124" i="1"/>
  <c r="T11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<sst xmlns="http://schemas.openxmlformats.org/spreadsheetml/2006/main" count="835" uniqueCount="309">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</sst>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수정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수정 지팡이</v>
          </cell>
          <cell r="HZ921" t="str">
            <v>빛을 가둔 수정 지팡이</v>
          </cell>
          <cell r="IA921" t="str">
            <v>빛을 가둔 수정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EquipName_HqStaff</v>
          </cell>
          <cell r="B922">
            <v>1</v>
          </cell>
          <cell r="C922" t="str">
            <v>응집 마나 실체화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응집 마나 실체화 지팡이</v>
          </cell>
          <cell r="HZ922" t="str">
            <v>응집 마나 실체화 지팡이</v>
          </cell>
          <cell r="IA922" t="str">
            <v>응집 마나 실체화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EquipName_JimHdStaff5</v>
          </cell>
          <cell r="B923">
            <v>1</v>
          </cell>
          <cell r="C923" t="str">
            <v>전투마법사의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전투마법사의 지팡이</v>
          </cell>
          <cell r="HZ923" t="str">
            <v>전투마법사의 지팡이</v>
          </cell>
          <cell r="IA923" t="str">
            <v>전투마법사의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EquipName_ArmoryWand2</v>
          </cell>
          <cell r="B924">
            <v>1</v>
          </cell>
          <cell r="C924" t="str">
            <v>흑마법의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흑마법의 지팡이</v>
          </cell>
          <cell r="HZ924" t="str">
            <v>흑마법의 지팡이</v>
          </cell>
          <cell r="IA924" t="str">
            <v>흑마법의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EquipName_ArmoryWand1</v>
          </cell>
          <cell r="B925">
            <v>1</v>
          </cell>
          <cell r="C925" t="str">
            <v>흘러내리는 빛의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흘러내리는 빛의 지팡이</v>
          </cell>
          <cell r="HZ925" t="str">
            <v>흘러내리는 빛의 지팡이</v>
          </cell>
          <cell r="IA925" t="str">
            <v>흘러내리는 빛의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EquipName_ArmoryAngSpear</v>
          </cell>
          <cell r="B926">
            <v>1</v>
          </cell>
          <cell r="C926" t="str">
            <v>떠오르는 태양의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떠오르는 태양의 지팡이</v>
          </cell>
          <cell r="HZ926" t="str">
            <v>떠오르는 태양의 지팡이</v>
          </cell>
          <cell r="IA926" t="str">
            <v>떠오르는 태양의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EquipName_ArmoryHammer11</v>
          </cell>
          <cell r="B927">
            <v>1</v>
          </cell>
          <cell r="C927" t="str">
            <v>단단한 칼날 해머</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단단한 칼날 해머</v>
          </cell>
          <cell r="HZ927" t="str">
            <v>단단한 칼날 해머</v>
          </cell>
          <cell r="IA927" t="str">
            <v>단단한 칼날 해머</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EquipName_ArmoryHammer14</v>
          </cell>
          <cell r="B928">
            <v>1</v>
          </cell>
          <cell r="C928" t="str">
            <v>잔혹한 마족의 몽둥이</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잔혹한 마족의 몽둥이</v>
          </cell>
          <cell r="HZ928" t="str">
            <v>잔혹한 마족의 몽둥이</v>
          </cell>
          <cell r="IA928" t="str">
            <v>잔혹한 마족의 몽둥이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EquipName_ArmoryAngShield</v>
          </cell>
          <cell r="B929">
            <v>1</v>
          </cell>
          <cell r="C929" t="str">
            <v>천사의 방패</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천사의 방패</v>
          </cell>
          <cell r="HZ929" t="str">
            <v>천사의 방패</v>
          </cell>
          <cell r="IA929" t="str">
            <v>천사의 방패</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EquipName_ArmorySet53</v>
          </cell>
          <cell r="B930">
            <v>1</v>
          </cell>
          <cell r="C930" t="str">
            <v>십자 은도금 방패</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십자 은도금 방패</v>
          </cell>
          <cell r="HZ930" t="str">
            <v>십자 은도금 방패</v>
          </cell>
          <cell r="IA930" t="str">
            <v>십자 은도금 방패</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PenaltyUIName_One</v>
          </cell>
          <cell r="B931">
            <v>1</v>
          </cell>
          <cell r="C931" t="str">
            <v>&lt;color=#FF0000&gt;{0}&lt;/color&gt; 계열 캐릭터의 &lt;color=#FF0000&gt;데미지 {1}배&lt;/color&gt;</v>
          </cell>
          <cell r="D931" t="str">
            <v>&lt;color=#FF0000&gt;{0}&lt;/color&gt; &lt;color=#FF0000&gt;Damage Damage {1} times&lt;/color&gt; of the character series</v>
          </cell>
          <cell r="E931" t="str">
            <v>&lt;color=#FF0000&gt;{1}x damage&lt;/color&gt; to &lt;color=#FF0000&gt;{0}&lt;/color&gt; characters</v>
          </cell>
          <cell r="F931" t="str">
            <v/>
          </cell>
          <cell r="H931" t="str">
            <v>&lt;color=#FF0000&gt;{1}x damage&lt;/color&gt; to &lt;color=#FF0000&gt;{0}&lt;/color&gt; characters</v>
          </cell>
          <cell r="J931">
            <v>1</v>
          </cell>
          <cell r="L931">
            <v>0</v>
          </cell>
          <cell r="AP931" t="str">
            <v>&lt;color=#FF0000&gt;{0}&lt;/color&gt;系列キャラクターの&lt;color=#FF0000&gt;ダメージ{1}倍&lt;/color&gt;</v>
          </cell>
          <cell r="AQ931" t="str">
            <v>&lt;color=#FF0000&gt;{0}&lt;/color&gt;一系列字符&lt;color=#FF0000&gt;损伤{1}倍&lt;/color&gt;</v>
          </cell>
          <cell r="AR931" t="str">
            <v>&lt;color=#FF0000&gt;{0}&lt;/color&gt;一系列字符&lt;color=#FF0000&gt;損傷{1}倍&lt;/color&gt;</v>
          </cell>
          <cell r="AS931" t="str">
            <v>&lt;color=#FF0000&gt;{1} x dommages&lt;/color&gt; à &lt;color=#FF0000&gt;{0}&lt;/color&gt; - caractères de type</v>
          </cell>
          <cell r="AT931" t="str">
            <v>&lt;color=#FF0000&gt;{1} x Schaden&lt;/color&gt; auf &lt;color=#FF0000&gt;{0}&lt;/color&gt; Charaktere</v>
          </cell>
          <cell r="AU931" t="str">
            <v>&lt;color=#FF0000&gt;{1} x kerusakan&lt;/color&gt; untuk &lt;color=#FF0000&gt;{0}&lt;/color&gt; karakter</v>
          </cell>
          <cell r="AV931" t="str">
            <v>&lt;color=#FF0000&gt;{1} x danni&lt;/color&gt; a &lt;color=#FF0000&gt;{0}&lt;/color&gt; caratteri</v>
          </cell>
          <cell r="AW931" t="str">
            <v>&lt;color=#FF0000&gt;{1} х ущерб&lt;/color&gt; на &lt;color=#FF0000&gt;{0}&lt;/color&gt; символы</v>
          </cell>
          <cell r="AX931" t="str">
            <v>&lt;color=#FF0000&gt;{1} x daño&lt;/color&gt; a &lt;color=#FF0000&gt;{0}&lt;/color&gt; caracteres</v>
          </cell>
          <cell r="AY931" t="str">
            <v>&lt;color=#FF0000&gt;{1} x ความเสียหาย&lt;/color&gt; ที่ &lt;color=#FF0000&gt;{0}&lt;/color&gt; ตัวอักษร</v>
          </cell>
          <cell r="AZ931" t="str">
            <v>&lt;color=#FF0000&gt;{1} x thiệt hại&lt;/color&gt; để &lt;color=#FF0000&gt;{0}&lt;/color&gt; ký tự</v>
          </cell>
          <cell r="BA931" t="str">
            <v>&lt;color=#FF0000&gt;{1} x danos&lt;/color&gt; para &lt;color=#FF0000&gt;{0}&lt;/color&gt; caracteres</v>
          </cell>
          <cell r="BB931" t="str">
            <v>&lt;color=#FF0000&gt;{1} الضرر س&lt;/color&gt; إلى &lt;color=#FF0000&gt;{0}&lt;/color&gt; الأحرف</v>
          </cell>
          <cell r="BC931" t="str">
            <v>&lt;color=#FF0000&gt;{1} х шкоду&lt;/color&gt; на &lt;color=#FF0000&gt;{0}&lt;/color&gt; сімвалы</v>
          </cell>
          <cell r="BD931" t="str">
            <v>&lt;color=#FF0000&gt;{1} х увреждане&lt;/color&gt; до &lt;color=#FF0000&gt;{0}&lt;/color&gt; символи</v>
          </cell>
          <cell r="BE931" t="str">
            <v>&lt;color=#FF0000&gt;{1} x poškození&lt;/color&gt; až &lt;color=#FF0000&gt;{0}&lt;/color&gt; znaky</v>
          </cell>
          <cell r="BF931" t="str">
            <v>&lt;color=#FF0000&gt;{1} x beschadiging&lt;/color&gt; tot &lt;color=#FF0000&gt;{0}&lt;/color&gt; karakters</v>
          </cell>
          <cell r="BG931" t="str">
            <v>&lt;color=#FF0000&gt;{1} x vahinkoa&lt;/color&gt; ja &lt;color=#FF0000&gt;{0}&lt;/color&gt; merkkiä</v>
          </cell>
          <cell r="BH931" t="str">
            <v>&lt;color=#FF0000&gt;{1} x βλάβη&lt;/color&gt; έως &lt;color=#FF0000&gt;{0}&lt;/color&gt; χαρακτήρες</v>
          </cell>
          <cell r="BI931" t="str">
            <v>&lt;color=#FF0000&gt;{1} נזק x&lt;/color&gt; ל &lt;color=#FF0000&gt;{0}&lt;/color&gt; תווים</v>
          </cell>
          <cell r="BJ931" t="str">
            <v>&lt;color=#FF0000&gt;{1} x kárt&lt;/color&gt; a &lt;color=#FF0000&gt;{0}&lt;/color&gt; karakter</v>
          </cell>
          <cell r="BK931" t="str">
            <v>&lt;color=#FF0000&gt;{1} x kerosakan&lt;/color&gt; ke &lt;color=#FF0000&gt;{0}&lt;/color&gt; aksara</v>
          </cell>
          <cell r="BL931" t="str">
            <v>&lt;color=#FF0000&gt;{1} x uszkodzenia&lt;/color&gt; do &lt;color=#FF0000&gt;{0}&lt;/color&gt; znaków</v>
          </cell>
          <cell r="BM931" t="str">
            <v>&lt;color=#FF0000&gt;{1} x daune&lt;/color&gt; și &lt;color=#FF0000&gt;{0}&lt;/color&gt; caractere</v>
          </cell>
          <cell r="BN931" t="str">
            <v>&lt;color=#FF0000&gt;{1} x poškodeniu&lt;/color&gt; až &lt;color=#FF0000&gt;{0}&lt;/color&gt; znaky</v>
          </cell>
          <cell r="BO931" t="str">
            <v>&lt;color=#FF0000&gt;{1} x skador&lt;/color&gt; till &lt;color=#FF0000&gt;{0}&lt;/color&gt; tecken</v>
          </cell>
          <cell r="BP931" t="str">
            <v>&lt;color=#FF0000&gt;{1} x hasar&lt;/color&gt; için &lt;color=#FF0000&gt;{0}&lt;/color&gt; karakter</v>
          </cell>
          <cell r="BQ931" t="str">
            <v>&lt;color=#FF0000&gt;{1} х збиток&lt;/color&gt; на &lt;color=#FF0000&gt;{0}&lt;/color&gt; символи</v>
          </cell>
          <cell r="BS931">
            <v>1</v>
          </cell>
          <cell r="BT931">
            <v>0</v>
          </cell>
          <cell r="BU931">
            <v>1</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51</v>
          </cell>
          <cell r="CO931">
            <v>2</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19</v>
          </cell>
          <cell r="DI931">
            <v>36</v>
          </cell>
          <cell r="DJ931">
            <v>59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15</v>
          </cell>
          <cell r="EB931">
            <v>26</v>
          </cell>
          <cell r="EC931">
            <v>50</v>
          </cell>
          <cell r="ED931">
            <v>66</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0</v>
          </cell>
          <cell r="EX931">
            <v>1</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51</v>
          </cell>
          <cell r="FR931">
            <v>2</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27</v>
          </cell>
          <cell r="GL931">
            <v>39</v>
          </cell>
          <cell r="GM931">
            <v>57</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15</v>
          </cell>
          <cell r="HE931">
            <v>34</v>
          </cell>
          <cell r="HF931">
            <v>53</v>
          </cell>
          <cell r="HG931">
            <v>64</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&lt;[{0}]&gt; 계열 캐릭터의 &lt;[데미지 {1}배]&gt;</v>
          </cell>
          <cell r="HZ931" t="str">
            <v>&lt;㉿[{0}]㉿&gt; 계열 캐릭터의 &lt;㉿[데미지 {1}배]㉿&gt;</v>
          </cell>
          <cell r="IA931" t="str">
            <v>&lt;㉿[{0}]㉿&gt; 계열 캐릭터의 &lt;㉿[데미지 {1}배]㉿&gt;</v>
          </cell>
          <cell r="IB931" t="str">
            <v>&lt;[{1}x damage]&gt; to &lt;[{0}]&gt; characters</v>
          </cell>
          <cell r="IC931" t="str">
            <v>&lt;[{1}x damage]&gt; to &lt;[{0}]&gt; characters</v>
          </cell>
          <cell r="ID931" t="str">
            <v>&lt;[{1}x damage]&gt; to &lt;[{0}]&gt; characters</v>
          </cell>
          <cell r="IE931" t="str">
            <v>&lt;[{1}x damage]&gt; to &lt;[{0}]&gt; characters</v>
          </cell>
          <cell r="IF931" t="str">
            <v>&lt;[{1}x damage]&gt; to &lt;[{0}]&gt; characters</v>
          </cell>
          <cell r="IG931" t="str">
            <v>&lt;[{1}x damage]&gt; to &lt;[{0}]&gt; characters</v>
          </cell>
          <cell r="IH931" t="str">
            <v>&lt;[{1}x damage]&gt; to &lt;[{0}]&gt; characters</v>
          </cell>
          <cell r="II931" t="str">
            <v>&lt;[{1}x damage]&gt; to &lt;[{0}]&gt; characters</v>
          </cell>
          <cell r="IJ931" t="str">
            <v>&lt;[{1}x damage]&gt; to &lt;[{0}]&gt; characters</v>
          </cell>
          <cell r="IK931" t="str">
            <v>&lt;[{1}x damage]&gt; to &lt;[{0}]&gt; characters</v>
          </cell>
          <cell r="IL931" t="str">
            <v>&lt;[{1}x damage]&gt; to &lt;[{0}]&gt; characters</v>
          </cell>
          <cell r="IM931" t="str">
            <v>&lt;[{1}x damage]&gt; to &lt;[{0}]&gt; characters</v>
          </cell>
          <cell r="IN931" t="str">
            <v>&lt;[{1}x damage]&gt; to &lt;[{0}]&gt; characters</v>
          </cell>
          <cell r="IO931" t="str">
            <v>&lt;[{1}x damage]&gt; to &lt;[{0}]&gt; characters</v>
          </cell>
          <cell r="IP931" t="str">
            <v>&lt;[{1}x damage]&gt; to &lt;[{0}]&gt; characters</v>
          </cell>
          <cell r="IQ931" t="str">
            <v>&lt;[{1}x damage]&gt; to &lt;[{0}]&gt; characters</v>
          </cell>
          <cell r="IR931" t="str">
            <v>&lt;[{1}x damage]&gt; to &lt;[{0}]&gt; characters</v>
          </cell>
          <cell r="IS931" t="str">
            <v>&lt;[{1}x damage]&gt; to &lt;[{0}]&gt; characters</v>
          </cell>
          <cell r="IT931" t="str">
            <v>&lt;[{1}x damage]&gt; to &lt;[{0}]&gt; characters</v>
          </cell>
          <cell r="IU931" t="str">
            <v>&lt;[{1}x damage]&gt; to &lt;[{0}]&gt; characters</v>
          </cell>
          <cell r="IV931" t="str">
            <v>&lt;[{1}x damage]&gt; to &lt;[{0}]&gt; characters</v>
          </cell>
          <cell r="IW931" t="str">
            <v>&lt;[{1}x damage]&gt; to &lt;[{0}]&gt; characters</v>
          </cell>
          <cell r="IX931" t="str">
            <v>&lt;[{1}x damage]&gt; to &lt;[{0}]&gt; characters</v>
          </cell>
          <cell r="IY931" t="str">
            <v>&lt;[{1}x damage]&gt; to &lt;[{0}]&gt; characters</v>
          </cell>
          <cell r="IZ931" t="str">
            <v>&lt;[{1}x damage]&gt; to &lt;[{0}]&gt; characters</v>
          </cell>
          <cell r="JB931" t="str">
            <v>&lt;[{0}]&gt;系列キャラクターの&lt;[ダメージ{1}倍]&gt;</v>
          </cell>
          <cell r="JC931" t="str">
            <v>&lt;㉿[{0}]㉿&gt;一系列字符&lt;㉿[损伤{1}倍]㉿&gt;</v>
          </cell>
          <cell r="JD931" t="str">
            <v>&lt;㉿[{0}]㉿&gt;一系列字符&lt;㉿[損傷{1}倍]㉿&gt;</v>
          </cell>
          <cell r="JE931" t="str">
            <v>&lt;[{1} x dommages]&gt; à &lt;[{0}]&gt; - caractères de type</v>
          </cell>
          <cell r="JF931" t="str">
            <v>&lt;[{1} x Schaden]&gt; auf &lt;[{0}]&gt; Charaktere</v>
          </cell>
          <cell r="JG931" t="str">
            <v>&lt;[{1} x kerusakan]&gt; untuk &lt;[{0}]&gt; karakter</v>
          </cell>
          <cell r="JH931" t="str">
            <v>&lt;[{1} x danni]&gt; a &lt;[{0}]&gt; caratteri</v>
          </cell>
          <cell r="JI931" t="str">
            <v>&lt;[{1} х ущерб]&gt; на &lt;[{0}]&gt; символы</v>
          </cell>
          <cell r="JJ931" t="str">
            <v>&lt;[{1} x daño]&gt; a &lt;[{0}]&gt; caracteres</v>
          </cell>
          <cell r="JK931" t="str">
            <v>&lt;[{1} x ความเสียหาย]&gt; ที่ &lt;[{0}]&gt; ตัวอักษร</v>
          </cell>
          <cell r="JL931" t="str">
            <v>&lt;[{1} x thiệt hại]&gt; để &lt;[{0}]&gt; ký tự</v>
          </cell>
          <cell r="JM931" t="str">
            <v>&lt;[{1} x danos]&gt; para &lt;[{0}]&gt; caracteres</v>
          </cell>
          <cell r="JN931" t="str">
            <v>&lt;[{1} الضرر س]&gt; إلى &lt;[{0}]&gt; الأحرف</v>
          </cell>
          <cell r="JO931" t="str">
            <v>&lt;[{1} х шкоду]&gt; на &lt;[{0}]&gt; сімвалы</v>
          </cell>
          <cell r="JP931" t="str">
            <v>&lt;[{1} х увреждане]&gt; до &lt;[{0}]&gt; символи</v>
          </cell>
          <cell r="JQ931" t="str">
            <v>&lt;[{1} x poškození]&gt; až &lt;[{0}]&gt; znaky</v>
          </cell>
          <cell r="JR931" t="str">
            <v>&lt;[{1} x beschadiging]&gt; tot &lt;[{0}]&gt; karakters</v>
          </cell>
          <cell r="JS931" t="str">
            <v>&lt;[{1} x vahinkoa]&gt; ja &lt;[{0}]&gt; merkkiä</v>
          </cell>
          <cell r="JT931" t="str">
            <v>&lt;[{1} x βλάβη]&gt; έως &lt;[{0}]&gt; χαρακτήρες</v>
          </cell>
          <cell r="JU931" t="str">
            <v>&lt;[{1} נזק x]&gt; ל &lt;[{0}]&gt; תווים</v>
          </cell>
          <cell r="JV931" t="str">
            <v>&lt;[{1} x kárt]&gt; a &lt;[{0}]&gt; karakter</v>
          </cell>
          <cell r="JW931" t="str">
            <v>&lt;[{1} x kerosakan]&gt; ke &lt;[{0}]&gt; aksara</v>
          </cell>
          <cell r="JX931" t="str">
            <v>&lt;[{1} x uszkodzenia]&gt; do &lt;[{0}]&gt; znaków</v>
          </cell>
          <cell r="JY931" t="str">
            <v>&lt;[{1} x daune]&gt; și &lt;[{0}]&gt; caractere</v>
          </cell>
          <cell r="JZ931" t="str">
            <v>&lt;[{1} x poškodeniu]&gt; až &lt;[{0}]&gt; znaky</v>
          </cell>
          <cell r="KA931" t="str">
            <v>&lt;[{1} x skador]&gt; till &lt;[{0}]&gt; tecken</v>
          </cell>
          <cell r="KB931" t="str">
            <v>&lt;[{1} x hasar]&gt; için &lt;[{0}]&gt; karakter</v>
          </cell>
          <cell r="KC931" t="str">
            <v>&lt;[{1} х збиток]&gt; на &lt;[{0}]&gt; символи</v>
          </cell>
        </row>
        <row r="932">
          <cell r="A932" t="str">
            <v>PenaltyUIMind_One</v>
          </cell>
          <cell r="B932">
            <v>1</v>
          </cell>
          <cell r="C932" t="str">
            <v>던전의 으스스한 기운으로 &lt;color=#FF0000&gt;{0}&lt;/color&gt; 계열이 &lt;color=#FF0000&gt;더 많은 데미지&lt;/color&gt;를 입게 됩니다</v>
          </cell>
          <cell r="D932" t="str">
            <v>A ghostly aura of the dungeon &lt;color=#FF0000&gt;{0}&lt;/color&gt; family will suffer &lt;color=#FF0000&gt;more damage&lt;/color&gt;</v>
          </cell>
          <cell r="E932" t="str">
            <v>&lt;color=#FF0000&gt;{0}&lt;/color&gt; characters suffer &lt;color=#FF0000&gt;more damage&lt;/color&gt; due to a ghostly aura of the dungeon</v>
          </cell>
          <cell r="F932" t="str">
            <v/>
          </cell>
          <cell r="H932" t="str">
            <v>&lt;color=#FF0000&gt;{0}&lt;/color&gt; characters suffer &lt;color=#FF0000&gt;more damage&lt;/color&gt; due to a ghostly aura of the dungeon</v>
          </cell>
          <cell r="J932">
            <v>1</v>
          </cell>
          <cell r="L932">
            <v>0</v>
          </cell>
          <cell r="AP932" t="str">
            <v>ダンジョンの不気味なオーラに&lt;color=#FF0000&gt;{0}&lt;/color&gt;系列が&lt;color=#FF0000&gt;より多くのダメージ&lt;/color&gt;を受けるようになります</v>
          </cell>
          <cell r="AQ932" t="str">
            <v>地牢的幽灵光环&lt;color=#FF0000&gt;{0}&lt;/color&gt;系列将遭受&lt;color=#FF0000&gt;更多的损害&lt;/color&gt;</v>
          </cell>
          <cell r="AR932" t="str">
            <v>地牢的幽靈光環&lt;color=#FF0000&gt;{0}&lt;/color&gt;系列將遭受&lt;color=#FF0000&gt;更多的損害&lt;/color&gt;</v>
          </cell>
          <cell r="AS932" t="str">
            <v>&lt;color=#FF0000&gt;{0}&lt;/color&gt; - caractères de type souffrent &lt;color=#FF0000&gt;plus de dégâts&lt;/color&gt; en raison d'une aura fantomatique du donjon</v>
          </cell>
          <cell r="AT932" t="str">
            <v>&lt;color=#FF0000&gt;{0}&lt;/color&gt; Charaktere leiden &lt;color=#FF0000&gt;mehr Schaden&lt;/color&gt; aufgrund einer geisterhaften Aura des Dungeons</v>
          </cell>
          <cell r="AU932" t="str">
            <v>&lt;color=#FF0000&gt;{0}&lt;/color&gt; karakter menderita &lt;color=#FF0000&gt;kerusakan&lt;/color&gt; karena aura hantu penjara</v>
          </cell>
          <cell r="AV932" t="str">
            <v>&lt;color=#FF0000&gt;{0}&lt;/color&gt; personaggi soffrono &lt;color=#FF0000&gt;più danni&lt;/color&gt; a causa di un alone spettrale del dungeon</v>
          </cell>
          <cell r="AW932" t="str">
            <v>&lt;color=#FF0000&gt;{0}&lt;/color&gt; символы страдают &lt;color=#FF0000&gt;больше урона&lt;/color&gt; из-за призрачным ореолом подземелья</v>
          </cell>
          <cell r="AX932" t="str">
            <v>&lt;color=#FF0000&gt;{0}&lt;/color&gt; personajes sufren &lt;color=#FF0000&gt;más daño&lt;/color&gt; debido a un aura fantasmal de la mazmorra</v>
          </cell>
          <cell r="AY932" t="str">
            <v>&lt;color=#FF0000&gt;{0}&lt;/color&gt; ตัวละครประสบ &lt;color=#FF0000&gt;ความเสียหายมากขึ้น&lt;/color&gt; เนื่องจากมีกลิ่นอายที่น่ากลัวของดันเจี้ยน</v>
          </cell>
          <cell r="AZ932" t="str">
            <v>&lt;color=#FF0000&gt;{0}&lt;/color&gt; ký tự bị &lt;color=#FF0000&gt;thiệt hại hơn&lt;/color&gt; do một hào quang ma quái của dungeon</v>
          </cell>
          <cell r="BA932" t="str">
            <v>&lt;color=#FF0000&gt;{0}&lt;/color&gt; personagens sofrem &lt;color=#FF0000&gt;mais danos&lt;/color&gt; devido a uma aura fantasmagórica do calabouço</v>
          </cell>
          <cell r="BB932" t="str">
            <v>&lt;color=#FF0000&gt;{0}&lt;/color&gt; شخصيات تعاني &lt;color=#FF0000&gt;المزيد من الضرر&lt;/color&gt; بسبب هالة شبحي من الجب</v>
          </cell>
          <cell r="BC932" t="str">
            <v>&lt;color=#FF0000&gt;{0}&lt;/color&gt; сімвалы пакутуюць &lt;color=#FF0000&gt;больш страт&lt;/color&gt; з-за прывідным арэолам падзямелля</v>
          </cell>
          <cell r="BD932" t="str">
            <v>&lt;color=#FF0000&gt;{0}&lt;/color&gt; символи страдат &lt;color=#FF0000&gt;още увреждане&lt;/color&gt; поради призрачна аура на ямата</v>
          </cell>
          <cell r="BE932" t="str">
            <v>&lt;color=#FF0000&gt;{0}&lt;/color&gt; znaky trpí &lt;color=#FF0000&gt;více škody&lt;/color&gt; v důsledku přízračné aury kobky</v>
          </cell>
          <cell r="BF932" t="str">
            <v>&lt;color=#FF0000&gt;{0}&lt;/color&gt; tekens lijden &lt;color=#FF0000&gt;meer schade&lt;/color&gt; als gevolg van een spookachtige aura van de dungeon</v>
          </cell>
          <cell r="BG932" t="str">
            <v>&lt;color=#FF0000&gt;{0}&lt;/color&gt; merkkiä kärsivät &lt;color=#FF0000&gt;enemmän vahinkoa&lt;/color&gt; johtuu kalpea aura kaivosta</v>
          </cell>
          <cell r="BH932" t="str">
            <v>&lt;color=#FF0000&gt;{0}&lt;/color&gt; χαρακτήρες υποφέρουν &lt;color=#FF0000&gt;περισσότερα ζημιά&lt;/color&gt; οφείλεται σε φάντασμα αύρα της μπουντρούμι</v>
          </cell>
          <cell r="BI932" t="str">
            <v>&lt;color=#FF0000&gt;{0}&lt;/color&gt; הדמויות סובלות &lt;color=#FF0000&gt;יותר נזק&lt;/color&gt; בשל הילת הרפאים של צינוק</v>
          </cell>
          <cell r="BJ932" t="str">
            <v>&lt;color=#FF0000&gt;{0}&lt;/color&gt; karakter szenvednek &lt;color=#FF0000&gt;több kárt&lt;/color&gt; miatt kísérteties aura a labirintusból</v>
          </cell>
          <cell r="BK932" t="str">
            <v>&lt;color=#FF0000&gt;{0}&lt;/color&gt; watak menderita &lt;color=#FF0000&gt;lebih banyak kerosakan&lt;/color&gt; kerana aura hantu dari penjara</v>
          </cell>
          <cell r="BL932" t="str">
            <v>&lt;color=#FF0000&gt;{0}&lt;/color&gt; znaków cierpią &lt;color=#FF0000&gt;więcej szkód&lt;/color&gt; powodu widmowym aurą podziemiach</v>
          </cell>
          <cell r="BM932" t="str">
            <v>&lt;color=#FF0000&gt;{0}&lt;/color&gt; caractere suferi &lt;color=#FF0000&gt;mai mult daune&lt;/color&gt; din cauza unei aură fantomatică din groapă</v>
          </cell>
          <cell r="BN932" t="str">
            <v>&lt;color=#FF0000&gt;{0}&lt;/color&gt; znaky trpia &lt;color=#FF0000&gt;viac škody&lt;/color&gt; v dôsledku prízračnej aury kobky</v>
          </cell>
          <cell r="BO932" t="str">
            <v>&lt;color=#FF0000&gt;{0}&lt;/color&gt; tecken lider &lt;color=#FF0000&gt;mer skada&lt;/color&gt; grund av en spöklik aura av hålan</v>
          </cell>
          <cell r="BP932" t="str">
            <v>&lt;color=#FF0000&gt;{0}&lt;/color&gt; karakterleri nedeniyle zindan bir hayalet aura &lt;color=#FF0000&gt;daha fazla zarar&lt;/color&gt; zarar</v>
          </cell>
          <cell r="BQ932" t="str">
            <v>&lt;color=#FF0000&gt;{0}&lt;/color&gt; символи страждають &lt;color=#FF0000&gt;більше шкоди&lt;/color&gt; через примарним ореолом підземелля</v>
          </cell>
          <cell r="BS932">
            <v>1</v>
          </cell>
          <cell r="BT932">
            <v>0</v>
          </cell>
          <cell r="BU932">
            <v>1</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51</v>
          </cell>
          <cell r="CO932">
            <v>2</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15</v>
          </cell>
          <cell r="DH932">
            <v>33</v>
          </cell>
          <cell r="DI932">
            <v>46</v>
          </cell>
          <cell r="DJ932">
            <v>69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29</v>
          </cell>
          <cell r="EB932">
            <v>40</v>
          </cell>
          <cell r="EC932">
            <v>60</v>
          </cell>
          <cell r="ED932">
            <v>76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0</v>
          </cell>
          <cell r="EX932">
            <v>1</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51</v>
          </cell>
          <cell r="FR932">
            <v>2</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19</v>
          </cell>
          <cell r="GL932">
            <v>46</v>
          </cell>
          <cell r="GM932">
            <v>72</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15</v>
          </cell>
          <cell r="HE932">
            <v>26</v>
          </cell>
          <cell r="HF932">
            <v>60</v>
          </cell>
          <cell r="HG932">
            <v>79</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던전의 으스스한 기운으로 &lt;[{0}]&gt; 계열이 &lt;[더 많은 데미지]&gt;를 입게 됩니다</v>
          </cell>
          <cell r="HZ932" t="str">
            <v>던전의 으스스한 기운으로 &lt;㉿[{0}]㉿&gt; 계열이 &lt;㉿[더 많은 데미지]㉿&gt;를 입게 됩니다</v>
          </cell>
          <cell r="IA932" t="str">
            <v>던전의 으스스한 기운으로 &lt;㉿[{0}]㉿&gt; 계열이 &lt;㉿[더 많은 데미지]㉿&gt;를 입게 됩니다</v>
          </cell>
          <cell r="IB932" t="str">
            <v>&lt;[{0}]&gt; characters suffer &lt;[more damage]&gt; due to a ghostly aura of the dungeon</v>
          </cell>
          <cell r="IC932" t="str">
            <v>&lt;[{0}]&gt; characters suffer &lt;[more damage]&gt; due to a ghostly aura of the dungeon</v>
          </cell>
          <cell r="ID932" t="str">
            <v>&lt;[{0}]&gt; characters suffer &lt;[more damage]&gt; due to a ghostly aura of the dungeon</v>
          </cell>
          <cell r="IE932" t="str">
            <v>&lt;[{0}]&gt; characters suffer &lt;[more damage]&gt; due to a ghostly aura of the dungeon</v>
          </cell>
          <cell r="IF932" t="str">
            <v>&lt;[{0}]&gt; characters suffer &lt;[more damage]&gt; due to a ghostly aura of the dungeon</v>
          </cell>
          <cell r="IG932" t="str">
            <v>&lt;[{0}]&gt; characters suffer &lt;[more damage]&gt; due to a ghostly aura of the dungeon</v>
          </cell>
          <cell r="IH932" t="str">
            <v>&lt;[{0}]&gt; characters suffer &lt;[more damage]&gt; due to a ghostly aura of the dungeon</v>
          </cell>
          <cell r="II932" t="str">
            <v>&lt;[{0}]&gt; characters suffer &lt;[more damage]&gt; due to a ghostly aura of the dungeon</v>
          </cell>
          <cell r="IJ932" t="str">
            <v>&lt;[{0}]&gt; characters suffer &lt;[more damage]&gt; due to a ghostly aura of the dungeon</v>
          </cell>
          <cell r="IK932" t="str">
            <v>&lt;[{0}]&gt; characters suffer &lt;[more damage]&gt; due to a ghostly aura of the dungeon</v>
          </cell>
          <cell r="IL932" t="str">
            <v>&lt;[{0}]&gt; characters suffer &lt;[more damage]&gt; due to a ghostly aura of the dungeon</v>
          </cell>
          <cell r="IM932" t="str">
            <v>&lt;[{0}]&gt; characters suffer &lt;[more damage]&gt; due to a ghostly aura of the dungeon</v>
          </cell>
          <cell r="IN932" t="str">
            <v>&lt;[{0}]&gt; characters suffer &lt;[more damage]&gt; due to a ghostly aura of the dungeon</v>
          </cell>
          <cell r="IO932" t="str">
            <v>&lt;[{0}]&gt; characters suffer &lt;[more damage]&gt; due to a ghostly aura of the dungeon</v>
          </cell>
          <cell r="IP932" t="str">
            <v>&lt;[{0}]&gt; characters suffer &lt;[more damage]&gt; due to a ghostly aura of the dungeon</v>
          </cell>
          <cell r="IQ932" t="str">
            <v>&lt;[{0}]&gt; characters suffer &lt;[more damage]&gt; due to a ghostly aura of the dungeon</v>
          </cell>
          <cell r="IR932" t="str">
            <v>&lt;[{0}]&gt; characters suffer &lt;[more damage]&gt; due to a ghostly aura of the dungeon</v>
          </cell>
          <cell r="IS932" t="str">
            <v>&lt;[{0}]&gt; characters suffer &lt;[more damage]&gt; due to a ghostly aura of the dungeon</v>
          </cell>
          <cell r="IT932" t="str">
            <v>&lt;[{0}]&gt; characters suffer &lt;[more damage]&gt; due to a ghostly aura of the dungeon</v>
          </cell>
          <cell r="IU932" t="str">
            <v>&lt;[{0}]&gt; characters suffer &lt;[more damage]&gt; due to a ghostly aura of the dungeon</v>
          </cell>
          <cell r="IV932" t="str">
            <v>&lt;[{0}]&gt; characters suffer &lt;[more damage]&gt; due to a ghostly aura of the dungeon</v>
          </cell>
          <cell r="IW932" t="str">
            <v>&lt;[{0}]&gt; characters suffer &lt;[more damage]&gt; due to a ghostly aura of the dungeon</v>
          </cell>
          <cell r="IX932" t="str">
            <v>&lt;[{0}]&gt; characters suffer &lt;[more damage]&gt; due to a ghostly aura of the dungeon</v>
          </cell>
          <cell r="IY932" t="str">
            <v>&lt;[{0}]&gt; characters suffer &lt;[more damage]&gt; due to a ghostly aura of the dungeon</v>
          </cell>
          <cell r="IZ932" t="str">
            <v>&lt;[{0}]&gt; characters suffer &lt;[more damage]&gt; due to a ghostly aura of the dungeon</v>
          </cell>
          <cell r="JB932" t="str">
            <v>ダンジョンの不気味なオーラに&lt;[{0}]&gt;系列が&lt;[より多くのダメージ]&gt;を受けるようになります</v>
          </cell>
          <cell r="JC932" t="str">
            <v>地牢的幽灵光环&lt;㉿[{0}]㉿&gt;系列将遭受&lt;㉿[更多的损害]㉿&gt;</v>
          </cell>
          <cell r="JD932" t="str">
            <v>地牢的幽靈光環&lt;㉿[{0}]㉿&gt;系列將遭受&lt;㉿[更多的損害]㉿&gt;</v>
          </cell>
          <cell r="JE932" t="str">
            <v>&lt;[{0}]&gt; - caractères de type souffrent &lt;[plus de dégâts]&gt; en raison d'une aura fantomatique du donjon</v>
          </cell>
          <cell r="JF932" t="str">
            <v>&lt;[{0}]&gt; Charaktere leiden &lt;[mehr Schaden]&gt; aufgrund einer geisterhaften Aura des Dungeons</v>
          </cell>
          <cell r="JG932" t="str">
            <v>&lt;[{0}]&gt; karakter menderita &lt;[kerusakan]&gt; karena aura hantu penjara</v>
          </cell>
          <cell r="JH932" t="str">
            <v>&lt;[{0}]&gt; personaggi soffrono &lt;[più danni]&gt; a causa di un alone spettrale del dungeon</v>
          </cell>
          <cell r="JI932" t="str">
            <v>&lt;[{0}]&gt; символы страдают &lt;[больше урона]&gt; из-за призрачным ореолом подземелья</v>
          </cell>
          <cell r="JJ932" t="str">
            <v>&lt;[{0}]&gt; personajes sufren &lt;[más daño]&gt; debido a un aura fantasmal de la mazmorra</v>
          </cell>
          <cell r="JK932" t="str">
            <v>&lt;[{0}]&gt; ตัวละครประสบ &lt;[ความเสียหายมากขึ้น]&gt; เนื่องจากมีกลิ่นอายที่น่ากลัวของดันเจี้ยน</v>
          </cell>
          <cell r="JL932" t="str">
            <v>&lt;[{0}]&gt; ký tự bị &lt;[thiệt hại hơn]&gt; do một hào quang ma quái của dungeon</v>
          </cell>
          <cell r="JM932" t="str">
            <v>&lt;[{0}]&gt; personagens sofrem &lt;[mais danos]&gt; devido a uma aura fantasmagórica do calabouço</v>
          </cell>
          <cell r="JN932" t="str">
            <v>&lt;[{0}]&gt; شخصيات تعاني &lt;[المزيد من الضرر]&gt; بسبب هالة شبحي من الجب</v>
          </cell>
          <cell r="JO932" t="str">
            <v>&lt;[{0}]&gt; сімвалы пакутуюць &lt;[больш страт]&gt; з-за прывідным арэолам падзямелля</v>
          </cell>
          <cell r="JP932" t="str">
            <v>&lt;[{0}]&gt; символи страдат &lt;[още увреждане]&gt; поради призрачна аура на ямата</v>
          </cell>
          <cell r="JQ932" t="str">
            <v>&lt;[{0}]&gt; znaky trpí &lt;[více škody]&gt; v důsledku přízračné aury kobky</v>
          </cell>
          <cell r="JR932" t="str">
            <v>&lt;[{0}]&gt; tekens lijden &lt;[meer schade]&gt; als gevolg van een spookachtige aura van de dungeon</v>
          </cell>
          <cell r="JS932" t="str">
            <v>&lt;[{0}]&gt; merkkiä kärsivät &lt;[enemmän vahinkoa]&gt; johtuu kalpea aura kaivosta</v>
          </cell>
          <cell r="JT932" t="str">
            <v>&lt;[{0}]&gt; χαρακτήρες υποφέρουν &lt;[περισσότερα ζημιά]&gt; οφείλεται σε φάντασμα αύρα της μπουντρούμι</v>
          </cell>
          <cell r="JU932" t="str">
            <v>&lt;[{0}]&gt; הדמויות סובלות &lt;[יותר נזק]&gt; בשל הילת הרפאים של צינוק</v>
          </cell>
          <cell r="JV932" t="str">
            <v>&lt;[{0}]&gt; karakter szenvednek &lt;[több kárt]&gt; miatt kísérteties aura a labirintusból</v>
          </cell>
          <cell r="JW932" t="str">
            <v>&lt;[{0}]&gt; watak menderita &lt;[lebih banyak kerosakan]&gt; kerana aura hantu dari penjara</v>
          </cell>
          <cell r="JX932" t="str">
            <v>&lt;[{0}]&gt; znaków cierpią &lt;[więcej szkód]&gt; powodu widmowym aurą podziemiach</v>
          </cell>
          <cell r="JY932" t="str">
            <v>&lt;[{0}]&gt; caractere suferi &lt;[mai mult daune]&gt; din cauza unei aură fantomatică din groapă</v>
          </cell>
          <cell r="JZ932" t="str">
            <v>&lt;[{0}]&gt; znaky trpia &lt;[viac škody]&gt; v dôsledku prízračnej aury kobky</v>
          </cell>
          <cell r="KA932" t="str">
            <v>&lt;[{0}]&gt; tecken lider &lt;[mer skada]&gt; grund av en spöklik aura av hålan</v>
          </cell>
          <cell r="KB932" t="str">
            <v>&lt;[{0}]&gt; karakterleri nedeniyle zindan bir hayalet aura &lt;[daha fazla zarar]&gt; zarar</v>
          </cell>
          <cell r="KC932" t="str">
            <v>&lt;[{0}]&gt; символи страждають &lt;[більше шкоди]&gt; через примарним ореолом підземелля</v>
          </cell>
        </row>
        <row r="933">
          <cell r="A933" t="str">
            <v>PenaltyUIRepre_OneOfTwo</v>
          </cell>
          <cell r="B933">
            <v>1</v>
          </cell>
          <cell r="C933" t="str">
            <v>&lt;color=#FF0000&gt;{0}&lt;/color&gt; 또는 &lt;color=#FF0000&gt;{1}&lt;/color&gt; 계열 캐릭터의 &lt;color=#FF0000&gt;데미지 {2}배&lt;/color&gt;</v>
          </cell>
          <cell r="D933" t="str">
            <v>&lt;color=#FF0000&gt;{0}] or [{1}&lt;/color&gt; &lt;color=#FF0000&gt;Damage Damage {2} times&lt;/color&gt; of the character series</v>
          </cell>
          <cell r="E933" t="str">
            <v>&lt;color=#FF0000&gt;{2}x damage&lt;/color&gt; to &lt;color=#FF0000&gt;{0}&lt;/color&gt; or &lt;color=#FF0000&gt;{1}&lt;/color&gt; characters</v>
          </cell>
          <cell r="F933" t="str">
            <v/>
          </cell>
          <cell r="H933" t="str">
            <v>&lt;color=#FF0000&gt;{2}x damage&lt;/color&gt; to &lt;color=#FF0000&gt;{0}&lt;/color&gt; or &lt;color=#FF0000&gt;{1}&lt;/color&gt; characters</v>
          </cell>
          <cell r="J933">
            <v>1</v>
          </cell>
          <cell r="L933">
            <v>0</v>
          </cell>
          <cell r="T933" t="str">
            <v>&lt;color=#FF0000&gt;{2} x урон&lt;/color&gt; до &lt;color=#FF0000&gt;{0}&lt;/color&gt; или &lt;color=#FF0000&gt;{1}&lt;/color&gt; символов</v>
          </cell>
          <cell r="Z933" t="str">
            <v>&lt;color=#FF0000&gt;{2} x пашкоджанне&lt;/color&gt; да &lt;color=#FF0000&gt;{0}&lt;/color&gt; або &lt;color=#FF0000&gt;{1}&lt;/color&gt; сімвала</v>
          </cell>
          <cell r="AN933" t="str">
            <v>&lt;color=#FF0000&gt;{2} x пошкодження&lt;/color&gt; до &lt;color=#FF0000&gt;{0}&lt;/color&gt; або &lt;color=#FF0000&gt;{1}&lt;/color&gt; символів</v>
          </cell>
          <cell r="AP933" t="str">
            <v>&lt;color=#FF0000&gt;{0}&lt;/color&gt;または&lt;color=#FF0000&gt;{1}&lt;/color&gt;系列キャラクターの&lt;color=#FF0000&gt;ダメージ{2}倍&lt;/color&gt;</v>
          </cell>
          <cell r="AQ933" t="str">
            <v>&lt;color=#FF0000&gt;{0}&lt;/color&gt;或&lt;color=#FF0000&gt;{1}&lt;/color&gt;一系列字符&lt;color=#FF0000&gt;损伤{2}倍&lt;/color&gt;</v>
          </cell>
          <cell r="AR933" t="str">
            <v>&lt;color=#FF0000&gt;{0}&lt;/color&gt;或&lt;color=#FF0000&gt;{1}&lt;/color&gt;一系列字符&lt;color=#FF0000&gt;損傷{2}倍&lt;/color&gt;</v>
          </cell>
          <cell r="AS933" t="str">
            <v>&lt;color=#FF0000&gt;{2} x dommages&lt;/color&gt; à &lt;color=#FF0000&gt;{0}&lt;/color&gt; - Type ou &lt;color=#FF0000&gt;{1}&lt;/color&gt; - caractères de type</v>
          </cell>
          <cell r="AT933" t="str">
            <v>&lt;color=#FF0000&gt;{2} x Schaden&lt;/color&gt; auf &lt;color=#FF0000&gt;{0}&lt;/color&gt; oder &lt;color=#FF0000&gt;{1}&lt;/color&gt; Charaktere</v>
          </cell>
          <cell r="AU933" t="str">
            <v>&lt;color=#FF0000&gt;{2} x kerusakan&lt;/color&gt; untuk &lt;color=#FF0000&gt;{0}&lt;/color&gt; atau &lt;color=#FF0000&gt;{1}&lt;/color&gt; karakter</v>
          </cell>
          <cell r="AV933" t="str">
            <v>&lt;color=#FF0000&gt;{2} x danni&lt;/color&gt; a &lt;color=#FF0000&gt;{0}&lt;/color&gt; o &lt;color=#FF0000&gt;{1}&lt;/color&gt; caratteri</v>
          </cell>
          <cell r="AW933" t="str">
            <v>&lt;color=#FF0000&gt;{2} x урон&lt;/color&gt; до &lt;color=#FF0000&gt;{0}&lt;/color&gt; или &lt;color=#FF0000&gt;{1}&lt;/color&gt; символов</v>
          </cell>
          <cell r="AX933" t="str">
            <v>&lt;color=#FF0000&gt;{2} x daños&lt;/color&gt; a &lt;color=#FF0000&gt;{0}&lt;/color&gt; o &lt;color=#FF0000&gt;{1}&lt;/color&gt; caracteres</v>
          </cell>
          <cell r="AY933" t="str">
            <v>&lt;color=#FF0000&gt;{2} x ความเสียหาย&lt;/color&gt; ที่ &lt;color=#FF0000&gt;{0}&lt;/color&gt; หรือ &lt;color=#FF0000&gt;{1}&lt;/color&gt; ตัวอักษร</v>
          </cell>
          <cell r="AZ933" t="str">
            <v>&lt;color=#FF0000&gt;{2} x thiệt hại&lt;/color&gt; để &lt;color=#FF0000&gt;{0}&lt;/color&gt; hoặc &lt;color=#FF0000&gt;{1}&lt;/color&gt; ký tự</v>
          </cell>
          <cell r="BA933" t="str">
            <v>&lt;color=#FF0000&gt;{2} x danos&lt;/color&gt; a &lt;color=#FF0000&gt;{0}&lt;/color&gt; ou &lt;color=#FF0000&gt;{1}&lt;/color&gt; caracteres</v>
          </cell>
          <cell r="BB933" t="str">
            <v>&lt;color=#FF0000&gt;{2} الضرر س&lt;/color&gt; إلى &lt;color=#FF0000&gt;{0}&lt;/color&gt; أو &lt;color=#FF0000&gt;{1}&lt;/color&gt; الأحرف</v>
          </cell>
          <cell r="BC933" t="str">
            <v>&lt;color=#FF0000&gt;{2} x пашкоджанне&lt;/color&gt; да &lt;color=#FF0000&gt;{0}&lt;/color&gt; або &lt;color=#FF0000&gt;{1}&lt;/color&gt; сімвала</v>
          </cell>
          <cell r="BD933" t="str">
            <v>&lt;color=#FF0000&gt;{2} х щети&lt;/color&gt; до &lt;color=#FF0000&gt;{0}&lt;/color&gt; или &lt;color=#FF0000&gt;{1}&lt;/color&gt; символи</v>
          </cell>
          <cell r="BE933" t="str">
            <v>&lt;color=#FF0000&gt;{2} x poškození&lt;/color&gt; až &lt;color=#FF0000&gt;{0}&lt;/color&gt; nebo &lt;color=#FF0000&gt;{1}&lt;/color&gt; znaky</v>
          </cell>
          <cell r="BF933" t="str">
            <v>&lt;color=#FF0000&gt;{2} x beschadiging&lt;/color&gt; tot &lt;color=#FF0000&gt;{0}&lt;/color&gt; of &lt;color=#FF0000&gt;{1}&lt;/color&gt; karakters</v>
          </cell>
          <cell r="BG933" t="str">
            <v>&lt;color=#FF0000&gt;{2} x vahinkoa&lt;/color&gt; ja &lt;color=#FF0000&gt;{0}&lt;/color&gt; tai &lt;color=#FF0000&gt;{1}&lt;/color&gt; merkkiä</v>
          </cell>
          <cell r="BH933" t="str">
            <v>&lt;color=#FF0000&gt;{2} x βλάβη&lt;/color&gt; έως &lt;color=#FF0000&gt;{0}&lt;/color&gt; ή &lt;color=#FF0000&gt;{1}&lt;/color&gt; χαρακτήρες</v>
          </cell>
          <cell r="BI933" t="str">
            <v>&lt;color=#FF0000&gt;{2} נזק x&lt;/color&gt; ל &lt;color=#FF0000&gt;{0}&lt;/color&gt; או &lt;color=#FF0000&gt;{1}&lt;/color&gt; תווים</v>
          </cell>
          <cell r="BJ933" t="str">
            <v>&lt;color=#FF0000&gt;{2} x kárt&lt;/color&gt; a &lt;color=#FF0000&gt;{0}&lt;/color&gt; vagy &lt;color=#FF0000&gt;{1}&lt;/color&gt; karakter</v>
          </cell>
          <cell r="BK933" t="str">
            <v>&lt;color=#FF0000&gt;{2} kerosakan x&lt;/color&gt; untuk &lt;color=#FF0000&gt;{0}&lt;/color&gt; atau &lt;color=#FF0000&gt;{1}&lt;/color&gt; aksara</v>
          </cell>
          <cell r="BL933" t="str">
            <v>&lt;color=#FF0000&gt;{2} x obrażeń&lt;/color&gt; do &lt;color=#FF0000&gt;{0}&lt;/color&gt; i &lt;color=#FF0000&gt;{1}&lt;/color&gt; znaków</v>
          </cell>
          <cell r="BM933" t="str">
            <v>&lt;color=#FF0000&gt;{2} x daune&lt;/color&gt; și &lt;color=#FF0000&gt;{0}&lt;/color&gt; sau &lt;color=#FF0000&gt;{1}&lt;/color&gt; caractere</v>
          </cell>
          <cell r="BN933" t="str">
            <v>&lt;color=#FF0000&gt;{2} x poškodeniu&lt;/color&gt; až &lt;color=#FF0000&gt;{0}&lt;/color&gt; alebo &lt;color=#FF0000&gt;{1}&lt;/color&gt; znaky</v>
          </cell>
          <cell r="BO933" t="str">
            <v>&lt;color=#FF0000&gt;{2} x skador&lt;/color&gt; till &lt;color=#FF0000&gt;{0}&lt;/color&gt; eller &lt;color=#FF0000&gt;{1}&lt;/color&gt; tecken</v>
          </cell>
          <cell r="BP933" t="str">
            <v>&lt;color=#FF0000&gt;{2} x hasar&lt;/color&gt; için &lt;color=#FF0000&gt;{0}&lt;/color&gt; veya &lt;color=#FF0000&gt;{1}&lt;/color&gt; karakter</v>
          </cell>
          <cell r="BQ933" t="str">
            <v>&lt;color=#FF0000&gt;{2} x пошкодження&lt;/color&gt; до &lt;color=#FF0000&gt;{0}&lt;/color&gt; або &lt;color=#FF0000&gt;{1}&lt;/color&gt; символів</v>
          </cell>
          <cell r="BS933">
            <v>1</v>
          </cell>
          <cell r="BT933">
            <v>0</v>
          </cell>
          <cell r="BU933">
            <v>1</v>
          </cell>
          <cell r="BV933">
            <v>0</v>
          </cell>
          <cell r="BW933">
            <v>1</v>
          </cell>
          <cell r="BX933">
            <v>0</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51</v>
          </cell>
          <cell r="CO933">
            <v>2</v>
          </cell>
          <cell r="CP933">
            <v>52</v>
          </cell>
          <cell r="CQ933">
            <v>3</v>
          </cell>
          <cell r="CR933">
            <v>53</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19</v>
          </cell>
          <cell r="DI933">
            <v>31</v>
          </cell>
          <cell r="DJ933">
            <v>49</v>
          </cell>
          <cell r="DK933">
            <v>66</v>
          </cell>
          <cell r="DL933">
            <v>89</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15</v>
          </cell>
          <cell r="EB933">
            <v>26</v>
          </cell>
          <cell r="EC933">
            <v>45</v>
          </cell>
          <cell r="ED933">
            <v>56</v>
          </cell>
          <cell r="EE933">
            <v>80</v>
          </cell>
          <cell r="EF933">
            <v>96</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0</v>
          </cell>
          <cell r="EX933">
            <v>1</v>
          </cell>
          <cell r="EY933">
            <v>0</v>
          </cell>
          <cell r="EZ933">
            <v>1</v>
          </cell>
          <cell r="FA933">
            <v>0</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51</v>
          </cell>
          <cell r="FR933">
            <v>2</v>
          </cell>
          <cell r="FS933">
            <v>52</v>
          </cell>
          <cell r="FT933">
            <v>3</v>
          </cell>
          <cell r="FU933">
            <v>53</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27</v>
          </cell>
          <cell r="GL933">
            <v>39</v>
          </cell>
          <cell r="GM933">
            <v>57</v>
          </cell>
          <cell r="GN933">
            <v>69</v>
          </cell>
          <cell r="GO933">
            <v>87</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15</v>
          </cell>
          <cell r="HE933">
            <v>34</v>
          </cell>
          <cell r="HF933">
            <v>53</v>
          </cell>
          <cell r="HG933">
            <v>64</v>
          </cell>
          <cell r="HH933">
            <v>83</v>
          </cell>
          <cell r="HI933">
            <v>94</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&lt;[{0}]&gt; 또는 &lt;[{1}]&gt; 계열 캐릭터의 &lt;[데미지 {2}배]&gt;</v>
          </cell>
          <cell r="HZ933" t="str">
            <v>&lt;㉿[{0}]㉿&gt; 또는 &lt;㉿[{1}]㉿&gt; 계열 캐릭터의 &lt;㉿[데미지 {2}배]㉿&gt;</v>
          </cell>
          <cell r="IA933" t="str">
            <v>&lt;㉿[{0}]㉿&gt; 또는 &lt;㉿[{1}]㉿&gt; 계열 캐릭터의 &lt;㉿[데미지 {2}배]㉿&gt;</v>
          </cell>
          <cell r="IB933" t="str">
            <v>&lt;[{2}x damage]&gt; to &lt;[{0}]&gt; or &lt;[{1}]&gt; characters</v>
          </cell>
          <cell r="IC933" t="str">
            <v>&lt;[{2}x damage]&gt; to &lt;[{0}]&gt; or &lt;[{1}]&gt; characters</v>
          </cell>
          <cell r="ID933" t="str">
            <v>&lt;[{2}x damage]&gt; to &lt;[{0}]&gt; or &lt;[{1}]&gt; characters</v>
          </cell>
          <cell r="IE933" t="str">
            <v>&lt;[{2}x damage]&gt; to &lt;[{0}]&gt; or &lt;[{1}]&gt; characters</v>
          </cell>
          <cell r="IF933" t="str">
            <v>&lt;[{2}x damage]&gt; to &lt;[{0}]&gt; or &lt;[{1}]&gt; characters</v>
          </cell>
          <cell r="IG933" t="str">
            <v>&lt;[{2}x damage]&gt; to &lt;[{0}]&gt; or &lt;[{1}]&gt; characters</v>
          </cell>
          <cell r="IH933" t="str">
            <v>&lt;[{2}x damage]&gt; to &lt;[{0}]&gt; or &lt;[{1}]&gt; characters</v>
          </cell>
          <cell r="II933" t="str">
            <v>&lt;[{2}x damage]&gt; to &lt;[{0}]&gt; or &lt;[{1}]&gt; characters</v>
          </cell>
          <cell r="IJ933" t="str">
            <v>&lt;[{2}x damage]&gt; to &lt;[{0}]&gt; or &lt;[{1}]&gt; characters</v>
          </cell>
          <cell r="IK933" t="str">
            <v>&lt;[{2}x damage]&gt; to &lt;[{0}]&gt; or &lt;[{1}]&gt; characters</v>
          </cell>
          <cell r="IL933" t="str">
            <v>&lt;[{2}x damage]&gt; to &lt;[{0}]&gt; or &lt;[{1}]&gt; characters</v>
          </cell>
          <cell r="IM933" t="str">
            <v>&lt;[{2}x damage]&gt; to &lt;[{0}]&gt; or &lt;[{1}]&gt; characters</v>
          </cell>
          <cell r="IN933" t="str">
            <v>&lt;[{2}x damage]&gt; to &lt;[{0}]&gt; or &lt;[{1}]&gt; characters</v>
          </cell>
          <cell r="IO933" t="str">
            <v>&lt;[{2}x damage]&gt; to &lt;[{0}]&gt; or &lt;[{1}]&gt; characters</v>
          </cell>
          <cell r="IP933" t="str">
            <v>&lt;[{2}x damage]&gt; to &lt;[{0}]&gt; or &lt;[{1}]&gt; characters</v>
          </cell>
          <cell r="IQ933" t="str">
            <v>&lt;[{2}x damage]&gt; to &lt;[{0}]&gt; or &lt;[{1}]&gt; characters</v>
          </cell>
          <cell r="IR933" t="str">
            <v>&lt;[{2}x damage]&gt; to &lt;[{0}]&gt; or &lt;[{1}]&gt; characters</v>
          </cell>
          <cell r="IS933" t="str">
            <v>&lt;[{2}x damage]&gt; to &lt;[{0}]&gt; or &lt;[{1}]&gt; characters</v>
          </cell>
          <cell r="IT933" t="str">
            <v>&lt;[{2}x damage]&gt; to &lt;[{0}]&gt; or &lt;[{1}]&gt; characters</v>
          </cell>
          <cell r="IU933" t="str">
            <v>&lt;[{2}x damage]&gt; to &lt;[{0}]&gt; or &lt;[{1}]&gt; characters</v>
          </cell>
          <cell r="IV933" t="str">
            <v>&lt;[{2}x damage]&gt; to &lt;[{0}]&gt; or &lt;[{1}]&gt; characters</v>
          </cell>
          <cell r="IW933" t="str">
            <v>&lt;[{2}x damage]&gt; to &lt;[{0}]&gt; or &lt;[{1}]&gt; characters</v>
          </cell>
          <cell r="IX933" t="str">
            <v>&lt;[{2}x damage]&gt; to &lt;[{0}]&gt; or &lt;[{1}]&gt; characters</v>
          </cell>
          <cell r="IY933" t="str">
            <v>&lt;[{2}x damage]&gt; to &lt;[{0}]&gt; or &lt;[{1}]&gt; characters</v>
          </cell>
          <cell r="IZ933" t="str">
            <v>&lt;[{2}x damage]&gt; to &lt;[{0}]&gt; or &lt;[{1}]&gt; characters</v>
          </cell>
          <cell r="JB933" t="str">
            <v>&lt;[{0}]&gt;または&lt;[{1}]&gt;系列キャラクターの&lt;[ダメージ{2}倍]&gt;</v>
          </cell>
          <cell r="JC933" t="str">
            <v>&lt;㉿[{0}]㉿&gt;或&lt;㉿[{1}]㉿&gt;一系列字符&lt;㉿[损伤{2}倍]㉿&gt;</v>
          </cell>
          <cell r="JD933" t="str">
            <v>&lt;㉿[{0}]㉿&gt;或&lt;㉿[{1}]㉿&gt;一系列字符&lt;㉿[損傷{2}倍]㉿&gt;</v>
          </cell>
          <cell r="JE933" t="str">
            <v>&lt;[{2} x dommages]&gt; à &lt;[{0}]&gt; - Type ou &lt;[{1}]&gt; - caractères de type</v>
          </cell>
          <cell r="JF933" t="str">
            <v>&lt;[{2} x Schaden]&gt; auf &lt;[{0}]&gt; oder &lt;[{1}]&gt; Charaktere</v>
          </cell>
          <cell r="JG933" t="str">
            <v>&lt;[{2} x kerusakan]&gt; untuk &lt;[{0}]&gt; atau &lt;[{1}]&gt; karakter</v>
          </cell>
          <cell r="JH933" t="str">
            <v>&lt;[{2} x danni]&gt; a &lt;[{0}]&gt; o &lt;[{1}]&gt; caratteri</v>
          </cell>
          <cell r="JI933" t="str">
            <v>&lt;[{2}] х повреждают&gt; на &lt;[{0}]&gt; или &lt;[{1}]&gt; символы</v>
          </cell>
          <cell r="JJ933" t="str">
            <v>&lt;[{2} x daños]&gt; a &lt;[{0}]&gt; o &lt;[{1}]&gt; caracteres</v>
          </cell>
          <cell r="JK933" t="str">
            <v>&lt;[{2} x ความเสียหาย]&gt; ที่ &lt;[{0}]&gt; หรือ &lt;[{1}]&gt; ตัวอักษร</v>
          </cell>
          <cell r="JL933" t="str">
            <v>&lt;[{2} x thiệt hại]&gt; để &lt;[{0}]&gt; hoặc &lt;[{1}]&gt; ký tự</v>
          </cell>
          <cell r="JM933" t="str">
            <v>&lt;[{2} x danos]&gt; a &lt;[{0}]&gt; ou &lt;[{1}]&gt; caracteres</v>
          </cell>
          <cell r="JN933" t="str">
            <v>&lt;[{2} الضرر س]&gt; إلى &lt;[{0}]&gt; أو &lt;[{1}]&gt; الأحرف</v>
          </cell>
          <cell r="JO933" t="str">
            <v>&lt;[{2}] х пашкоджваюць&gt; на &lt;[{0}]&gt; або &lt;[{1}]&gt; сімвалы</v>
          </cell>
          <cell r="JP933" t="str">
            <v>&lt;[{2} х щети]&gt; до &lt;[{0}]&gt; или &lt;[{1}]&gt; символи</v>
          </cell>
          <cell r="JQ933" t="str">
            <v>&lt;[{2} x poškození]&gt; až &lt;[{0}]&gt; nebo &lt;[{1}]&gt; znaky</v>
          </cell>
          <cell r="JR933" t="str">
            <v>&lt;[{2} x beschadiging]&gt; tot &lt;[{0}]&gt; of &lt;[{1}]&gt; karakters</v>
          </cell>
          <cell r="JS933" t="str">
            <v>&lt;[{2} x vahinkoa]&gt; ja &lt;[{0}]&gt; tai &lt;[{1}]&gt; merkkiä</v>
          </cell>
          <cell r="JT933" t="str">
            <v>&lt;[{2} x βλάβη]&gt; έως &lt;[{0}]&gt; ή &lt;[{1}]&gt; χαρακτήρες</v>
          </cell>
          <cell r="JU933" t="str">
            <v>&lt;[{2} נזק x]&gt; ל &lt;[{0}]&gt; או &lt;[{1}]&gt; תווים</v>
          </cell>
          <cell r="JV933" t="str">
            <v>&lt;[{2} x kárt]&gt; a &lt;[{0}]&gt; vagy &lt;[{1}]&gt; karakter</v>
          </cell>
          <cell r="JW933" t="str">
            <v>&lt;[{2} kerosakan x]&gt; untuk &lt;[{0}]&gt; atau &lt;[{1}]&gt; aksara</v>
          </cell>
          <cell r="JX933" t="str">
            <v>&lt;[{2} x obrażeń]&gt; do &lt;[{0}]&gt; i &lt;[{1}]&gt; znaków</v>
          </cell>
          <cell r="JY933" t="str">
            <v>&lt;[{2} x daune]&gt; și &lt;[{0}]&gt; sau &lt;[{1}]&gt; caractere</v>
          </cell>
          <cell r="JZ933" t="str">
            <v>&lt;[{2} x poškodeniu]&gt; až &lt;[{0}]&gt; alebo &lt;[{1}]&gt; znaky</v>
          </cell>
          <cell r="KA933" t="str">
            <v>&lt;[{2} x skador]&gt; till &lt;[{0}]&gt; eller &lt;[{1}]&gt; tecken</v>
          </cell>
          <cell r="KB933" t="str">
            <v>&lt;[{2} x hasar]&gt; için &lt;[{0}]&gt; veya &lt;[{1}]&gt; karakter</v>
          </cell>
          <cell r="KC933" t="str">
            <v>&lt;[{2} x пошкодження]&gt; до &lt;[{0}]&gt; або &lt;[{1}]&gt; символів</v>
          </cell>
        </row>
        <row r="934">
          <cell r="A934" t="str">
            <v>PenaltyUIName_Two</v>
          </cell>
          <cell r="B934">
            <v>1</v>
          </cell>
          <cell r="C934" t="str">
            <v>&lt;color=#FF0000&gt;{0}&lt;/color&gt;, &lt;color=#FF0000&gt;{1}&lt;/color&gt; 계열 캐릭터의 &lt;color=#FF0000&gt;데미지 {2}배&lt;/color&gt;</v>
          </cell>
          <cell r="D934" t="str">
            <v>&lt;color=#FF0000&gt;{0}&lt;/color&gt;, &lt;color=#FF0000&gt;{1}&lt;/color&gt; &lt;color=#FF0000&gt;Damage Damage {2} times&lt;/color&gt; of the character series</v>
          </cell>
          <cell r="E934" t="str">
            <v>&lt;color=#FF0000&gt;{2}x damage&lt;/color&gt; to &lt;color=#FF0000&gt;{0}&lt;/color&gt; and &lt;color=#FF0000&gt;{1}&lt;/color&gt; characters</v>
          </cell>
          <cell r="F934" t="str">
            <v/>
          </cell>
          <cell r="H934" t="str">
            <v>&lt;color=#FF0000&gt;{2}x damage&lt;/color&gt; to &lt;color=#FF0000&gt;{0}&lt;/color&gt; and &lt;color=#FF0000&gt;{1}&lt;/color&gt; characters</v>
          </cell>
          <cell r="J934">
            <v>1</v>
          </cell>
          <cell r="L934">
            <v>0</v>
          </cell>
          <cell r="T934" t="str">
            <v>&lt;color=#FF0000&gt;{2} x урон&lt;/color&gt; до &lt;color=#FF0000&gt;{0}&lt;/color&gt; и &lt;color=#FF0000&gt;{1}&lt;/color&gt; символов</v>
          </cell>
          <cell r="Z934" t="str">
            <v>&lt;color=#FF0000&gt;{2} x пашкоджанне&lt;/color&gt; да &lt;color=#FF0000&gt;{0}&lt;/color&gt; і &lt;color=#FF0000&gt;{1}&lt;/color&gt; сімвалы</v>
          </cell>
          <cell r="AI934" t="str">
            <v>&lt;color=#FF0000&gt;{2} X uszkodzenia&lt;/color&gt; do &lt;color=#FF0000&gt;{0}&lt;/color&gt; i &lt;color=#FF0000&gt;{1}&lt;/color&gt; znaków</v>
          </cell>
          <cell r="AN934" t="str">
            <v>&lt;color=#FF0000&gt;{2} х пошкодження&lt;/color&gt; до &lt;color=#FF0000&gt;{0}&lt;/color&gt; та &lt;color=#FF0000&gt;{1}&lt;/color&gt; символів</v>
          </cell>
          <cell r="AP934" t="str">
            <v>&lt;color=#FF0000&gt;{0}&lt;/color&gt;、&lt;color=#FF0000&gt;{1}&lt;/color&gt;系列キャラクターの&lt;color=#FF0000&gt;ダメージ{2}倍&lt;/color&gt;</v>
          </cell>
          <cell r="AQ934" t="str">
            <v>&lt;color=#FF0000&gt;{0}&lt;/color&gt;，&lt;color=#FF0000&gt;{1}&lt;/color&gt;一系列字符&lt;color=#FF0000&gt;损伤{2}倍&lt;/color&gt;</v>
          </cell>
          <cell r="AR934" t="str">
            <v>&lt;color=#FF0000&gt;{0}&lt;/color&gt;，&lt;color=#FF0000&gt;{1}&lt;/color&gt;一系列字符&lt;color=#FF0000&gt;損傷{2}倍&lt;/color&gt;</v>
          </cell>
          <cell r="AS934" t="str">
            <v>&lt;color=#FF0000&gt;{2} x dommages&lt;/color&gt; à &lt;color=#FF0000&gt;{0}&lt;/color&gt; - type et &lt;color=#FF0000&gt;{1}&lt;/color&gt; - caractères de type</v>
          </cell>
          <cell r="AT934" t="str">
            <v>&lt;color=#FF0000&gt;{2} x Schaden&lt;/color&gt; auf &lt;color=#FF0000&gt;{0}&lt;/color&gt; und &lt;color=#FF0000&gt;{1}&lt;/color&gt; Charaktere</v>
          </cell>
          <cell r="AU934" t="str">
            <v>&lt;color=#FF0000&gt;{2} x kerusakan&lt;/color&gt; untuk &lt;color=#FF0000&gt;{0}&lt;/color&gt; dan &lt;color=#FF0000&gt;{1}&lt;/color&gt; karakter</v>
          </cell>
          <cell r="AV934" t="str">
            <v>&lt;color=#FF0000&gt;{2} x danni&lt;/color&gt; a &lt;color=#FF0000&gt;{0}&lt;/color&gt; e &lt;color=#FF0000&gt;{1}&lt;/color&gt; caratteri</v>
          </cell>
          <cell r="AW934" t="str">
            <v>&lt;color=#FF0000&gt;{2} x урон&lt;/color&gt; до &lt;color=#FF0000&gt;{0}&lt;/color&gt; и &lt;color=#FF0000&gt;{1}&lt;/color&gt; символов</v>
          </cell>
          <cell r="AX934" t="str">
            <v>&lt;color=#FF0000&gt;{2} x daños&lt;/color&gt; a &lt;color=#FF0000&gt;{0}&lt;/color&gt; y &lt;color=#FF0000&gt;{1}&lt;/color&gt; caracteres</v>
          </cell>
          <cell r="AY934" t="str">
            <v>&lt;color=#FF0000&gt;{2} x ความเสียหาย&lt;/color&gt; ที่ &lt;color=#FF0000&gt;{0}&lt;/color&gt; และ &lt;color=#FF0000&gt;{1}&lt;/color&gt; ตัวอักษร</v>
          </cell>
          <cell r="AZ934" t="str">
            <v>&lt;color=#FF0000&gt;{2} x thiệt hại&lt;/color&gt; để &lt;color=#FF0000&gt;{0}&lt;/color&gt; và &lt;color=#FF0000&gt;{1}&lt;/color&gt; ký tự</v>
          </cell>
          <cell r="BA934" t="str">
            <v>&lt;color=#FF0000&gt;{2} x danos&lt;/color&gt; para &lt;color=#FF0000&gt;{0}&lt;/color&gt; e &lt;color=#FF0000&gt;{1}&lt;/color&gt; caracteres</v>
          </cell>
          <cell r="BB934" t="str">
            <v>&lt;color=#FF0000&gt;{2} الضرر س&lt;/color&gt; إلى &lt;color=#FF0000&gt;{0}&lt;/color&gt; و &lt;color=#FF0000&gt;{1}&lt;/color&gt; الأحرف</v>
          </cell>
          <cell r="BC934" t="str">
            <v>&lt;color=#FF0000&gt;{2} x пашкоджанне&lt;/color&gt; да &lt;color=#FF0000&gt;{0}&lt;/color&gt; і &lt;color=#FF0000&gt;{1}&lt;/color&gt; сімвалы</v>
          </cell>
          <cell r="BD934" t="str">
            <v>&lt;color=#FF0000&gt;{2} х щети&lt;/color&gt; до &lt;color=#FF0000&gt;{0}&lt;/color&gt; и &lt;color=#FF0000&gt;{1}&lt;/color&gt; символи</v>
          </cell>
          <cell r="BE934" t="str">
            <v>&lt;color=#FF0000&gt;{2} x poškození&lt;/color&gt; až &lt;color=#FF0000&gt;{0}&lt;/color&gt; a &lt;color=#FF0000&gt;{1}&lt;/color&gt; znaky</v>
          </cell>
          <cell r="BF934" t="str">
            <v>&lt;color=#FF0000&gt;{2} x beschadiging&lt;/color&gt; tot &lt;color=#FF0000&gt;{0}&lt;/color&gt; en &lt;color=#FF0000&gt;{1}&lt;/color&gt; karakters</v>
          </cell>
          <cell r="BG934" t="str">
            <v>&lt;color=#FF0000&gt;{2} x vahinkoa&lt;/color&gt; ja &lt;color=#FF0000&gt;{0}&lt;/color&gt; ja &lt;color=#FF0000&gt;{1}&lt;/color&gt; merkkiä</v>
          </cell>
          <cell r="BH934" t="str">
            <v>&lt;color=#FF0000&gt;{2} x βλάβη&lt;/color&gt; έως &lt;color=#FF0000&gt;{0}&lt;/color&gt; και &lt;color=#FF0000&gt;{1}&lt;/color&gt; χαρακτήρες</v>
          </cell>
          <cell r="BI934" t="str">
            <v>&lt;color=#FF0000&gt;{2} נזק x&lt;/color&gt; ל &lt;color=#FF0000&gt;{0}&lt;/color&gt; ו- &lt;color=#FF0000&gt;{1}&lt;/color&gt; תווים</v>
          </cell>
          <cell r="BJ934" t="str">
            <v>&lt;color=#FF0000&gt;{2} x kárt&lt;/color&gt; a &lt;color=#FF0000&gt;{0}&lt;/color&gt; és &lt;color=#FF0000&gt;{1}&lt;/color&gt; karakter</v>
          </cell>
          <cell r="BK934" t="str">
            <v>&lt;color=#FF0000&gt;{2} kerosakan x&lt;/color&gt; untuk &lt;color=#FF0000&gt;{0}&lt;/color&gt; dan &lt;color=#FF0000&gt;{1}&lt;/color&gt; aksara</v>
          </cell>
          <cell r="BL934" t="str">
            <v>&lt;color=#FF0000&gt;{2} X uszkodzenia&lt;/color&gt; do &lt;color=#FF0000&gt;{0}&lt;/color&gt; i &lt;color=#FF0000&gt;{1}&lt;/color&gt; znaków</v>
          </cell>
          <cell r="BM934" t="str">
            <v>&lt;color=#FF0000&gt;{2} x daune&lt;/color&gt; și &lt;color=#FF0000&gt;{0}&lt;/color&gt; și &lt;color=#FF0000&gt;{1}&lt;/color&gt; caractere</v>
          </cell>
          <cell r="BN934" t="str">
            <v>&lt;color=#FF0000&gt;{2} x poškodeniu&lt;/color&gt; až &lt;color=#FF0000&gt;{0}&lt;/color&gt; a &lt;color=#FF0000&gt;{1}&lt;/color&gt; znaky</v>
          </cell>
          <cell r="BO934" t="str">
            <v>&lt;color=#FF0000&gt;{2} x skador&lt;/color&gt; till &lt;color=#FF0000&gt;{0}&lt;/color&gt; och &lt;color=#FF0000&gt;{1}&lt;/color&gt; tecken</v>
          </cell>
          <cell r="BP934" t="str">
            <v>&lt;color=#FF0000&gt;{2} x hasar&lt;/color&gt; için &lt;color=#FF0000&gt;{0}&lt;/color&gt; ve &lt;color=#FF0000&gt;{1}&lt;/color&gt; karakter</v>
          </cell>
          <cell r="BQ934" t="str">
            <v>&lt;color=#FF0000&gt;{2} х пошкодження&lt;/color&gt; до &lt;color=#FF0000&gt;{0}&lt;/color&gt; та &lt;color=#FF0000&gt;{1}&lt;/color&gt; символів</v>
          </cell>
          <cell r="BS934">
            <v>1</v>
          </cell>
          <cell r="BT934">
            <v>0</v>
          </cell>
          <cell r="BU934">
            <v>1</v>
          </cell>
          <cell r="BV934">
            <v>0</v>
          </cell>
          <cell r="BW934">
            <v>1</v>
          </cell>
          <cell r="BX934">
            <v>0</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51</v>
          </cell>
          <cell r="CO934">
            <v>2</v>
          </cell>
          <cell r="CP934">
            <v>52</v>
          </cell>
          <cell r="CQ934">
            <v>3</v>
          </cell>
          <cell r="CR934">
            <v>53</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19</v>
          </cell>
          <cell r="DI934">
            <v>29</v>
          </cell>
          <cell r="DJ934">
            <v>47</v>
          </cell>
          <cell r="DK934">
            <v>64</v>
          </cell>
          <cell r="DL934">
            <v>87</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15</v>
          </cell>
          <cell r="EB934">
            <v>26</v>
          </cell>
          <cell r="EC934">
            <v>43</v>
          </cell>
          <cell r="ED934">
            <v>54</v>
          </cell>
          <cell r="EE934">
            <v>78</v>
          </cell>
          <cell r="EF934">
            <v>94</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0</v>
          </cell>
          <cell r="EX934">
            <v>1</v>
          </cell>
          <cell r="EY934">
            <v>0</v>
          </cell>
          <cell r="EZ934">
            <v>1</v>
          </cell>
          <cell r="FA934">
            <v>0</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51</v>
          </cell>
          <cell r="FR934">
            <v>2</v>
          </cell>
          <cell r="FS934">
            <v>52</v>
          </cell>
          <cell r="FT934">
            <v>3</v>
          </cell>
          <cell r="FU934">
            <v>53</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27</v>
          </cell>
          <cell r="GL934">
            <v>39</v>
          </cell>
          <cell r="GM934">
            <v>57</v>
          </cell>
          <cell r="GN934">
            <v>70</v>
          </cell>
          <cell r="GO934">
            <v>88</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15</v>
          </cell>
          <cell r="HE934">
            <v>34</v>
          </cell>
          <cell r="HF934">
            <v>53</v>
          </cell>
          <cell r="HG934">
            <v>64</v>
          </cell>
          <cell r="HH934">
            <v>84</v>
          </cell>
          <cell r="HI934">
            <v>95</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&lt;[{0}]&gt;, &lt;[{1}]&gt; 계열 캐릭터의 &lt;[데미지 {2}배]&gt;</v>
          </cell>
          <cell r="HZ934" t="str">
            <v>&lt;㉿[{0}]㉿&gt;, &lt;㉿[{1}]㉿&gt; 계열 캐릭터의 &lt;㉿[데미지 {2}배]㉿&gt;</v>
          </cell>
          <cell r="IA934" t="str">
            <v>&lt;㉿[{0}]㉿&gt;, &lt;㉿[{1}]㉿&gt; 계열 캐릭터의 &lt;㉿[데미지 {2}배]㉿&gt;</v>
          </cell>
          <cell r="IB934" t="str">
            <v>&lt;[{2}x damage]&gt; to &lt;[{0}]&gt; and &lt;[{1}]&gt; characters</v>
          </cell>
          <cell r="IC934" t="str">
            <v>&lt;[{2}x damage]&gt; to &lt;[{0}]&gt; and &lt;[{1}]&gt; characters</v>
          </cell>
          <cell r="ID934" t="str">
            <v>&lt;[{2}x damage]&gt; to &lt;[{0}]&gt; and &lt;[{1}]&gt; characters</v>
          </cell>
          <cell r="IE934" t="str">
            <v>&lt;[{2}x damage]&gt; to &lt;[{0}]&gt; and &lt;[{1}]&gt; characters</v>
          </cell>
          <cell r="IF934" t="str">
            <v>&lt;[{2}x damage]&gt; to &lt;[{0}]&gt; and &lt;[{1}]&gt; characters</v>
          </cell>
          <cell r="IG934" t="str">
            <v>&lt;[{2}x damage]&gt; to &lt;[{0}]&gt; and &lt;[{1}]&gt; characters</v>
          </cell>
          <cell r="IH934" t="str">
            <v>&lt;[{2}x damage]&gt; to &lt;[{0}]&gt; and &lt;[{1}]&gt; characters</v>
          </cell>
          <cell r="II934" t="str">
            <v>&lt;[{2}x damage]&gt; to &lt;[{0}]&gt; and &lt;[{1}]&gt; characters</v>
          </cell>
          <cell r="IJ934" t="str">
            <v>&lt;[{2}x damage]&gt; to &lt;[{0}]&gt; and &lt;[{1}]&gt; characters</v>
          </cell>
          <cell r="IK934" t="str">
            <v>&lt;[{2}x damage]&gt; to &lt;[{0}]&gt; and &lt;[{1}]&gt; characters</v>
          </cell>
          <cell r="IL934" t="str">
            <v>&lt;[{2}x damage]&gt; to &lt;[{0}]&gt; and &lt;[{1}]&gt; characters</v>
          </cell>
          <cell r="IM934" t="str">
            <v>&lt;[{2}x damage]&gt; to &lt;[{0}]&gt; and &lt;[{1}]&gt; characters</v>
          </cell>
          <cell r="IN934" t="str">
            <v>&lt;[{2}x damage]&gt; to &lt;[{0}]&gt; and &lt;[{1}]&gt; characters</v>
          </cell>
          <cell r="IO934" t="str">
            <v>&lt;[{2}x damage]&gt; to &lt;[{0}]&gt; and &lt;[{1}]&gt; characters</v>
          </cell>
          <cell r="IP934" t="str">
            <v>&lt;[{2}x damage]&gt; to &lt;[{0}]&gt; and &lt;[{1}]&gt; characters</v>
          </cell>
          <cell r="IQ934" t="str">
            <v>&lt;[{2}x damage]&gt; to &lt;[{0}]&gt; and &lt;[{1}]&gt; characters</v>
          </cell>
          <cell r="IR934" t="str">
            <v>&lt;[{2}x damage]&gt; to &lt;[{0}]&gt; and &lt;[{1}]&gt; characters</v>
          </cell>
          <cell r="IS934" t="str">
            <v>&lt;[{2}x damage]&gt; to &lt;[{0}]&gt; and &lt;[{1}]&gt; characters</v>
          </cell>
          <cell r="IT934" t="str">
            <v>&lt;[{2}x damage]&gt; to &lt;[{0}]&gt; and &lt;[{1}]&gt; characters</v>
          </cell>
          <cell r="IU934" t="str">
            <v>&lt;[{2}x damage]&gt; to &lt;[{0}]&gt; and &lt;[{1}]&gt; characters</v>
          </cell>
          <cell r="IV934" t="str">
            <v>&lt;[{2}x damage]&gt; to &lt;[{0}]&gt; and &lt;[{1}]&gt; characters</v>
          </cell>
          <cell r="IW934" t="str">
            <v>&lt;[{2}x damage]&gt; to &lt;[{0}]&gt; and &lt;[{1}]&gt; characters</v>
          </cell>
          <cell r="IX934" t="str">
            <v>&lt;[{2}x damage]&gt; to &lt;[{0}]&gt; and &lt;[{1}]&gt; characters</v>
          </cell>
          <cell r="IY934" t="str">
            <v>&lt;[{2}x damage]&gt; to &lt;[{0}]&gt; and &lt;[{1}]&gt; characters</v>
          </cell>
          <cell r="IZ934" t="str">
            <v>&lt;[{2}x damage]&gt; to &lt;[{0}]&gt; and &lt;[{1}]&gt; characters</v>
          </cell>
          <cell r="JB934" t="str">
            <v>&lt;[{0}]&gt;、&lt;[{1}]&gt;系列キャラクターの&lt;[ダメージ{2}倍]&gt;</v>
          </cell>
          <cell r="JC934" t="str">
            <v>&lt;㉿[{0}]㉿&gt;，&lt;㉿[{1}]㉿&gt;一系列字符&lt;㉿[损伤{2}倍]㉿&gt;</v>
          </cell>
          <cell r="JD934" t="str">
            <v>&lt;㉿[{0}]㉿&gt;，&lt;㉿[{1}]㉿&gt;一系列字符&lt;㉿[損傷{2}倍]㉿&gt;</v>
          </cell>
          <cell r="JE934" t="str">
            <v>&lt;[{2} x dommages]&gt; à &lt;[{0}]&gt; - type et &lt;[{1}]&gt; - caractères de type</v>
          </cell>
          <cell r="JF934" t="str">
            <v>&lt;[{2} x Schaden]&gt; auf &lt;[{0}]&gt; und &lt;[{1}]&gt; Charaktere</v>
          </cell>
          <cell r="JG934" t="str">
            <v>&lt;[{2} x kerusakan]&gt; untuk &lt;[{0}]&gt; dan &lt;[{1}]&gt; karakter</v>
          </cell>
          <cell r="JH934" t="str">
            <v>&lt;[{2} x danni]&gt; a &lt;[{0}]&gt; e &lt;[{1}]&gt; caratteri</v>
          </cell>
          <cell r="JI934" t="str">
            <v>&lt;[{2}] х повреждают&gt; на &lt;[{0}]&gt; и &lt;[{1}]&gt; символы</v>
          </cell>
          <cell r="JJ934" t="str">
            <v>&lt;[{2} x daños]&gt; a &lt;[{0}]&gt; y &lt;[{1}]&gt; caracteres</v>
          </cell>
          <cell r="JK934" t="str">
            <v>&lt;[{2} x ความเสียหาย]&gt; ที่ &lt;[{0}]&gt; และ &lt;[{1}]&gt; ตัวอักษร</v>
          </cell>
          <cell r="JL934" t="str">
            <v>&lt;[{2} x thiệt hại]&gt; để &lt;[{0}]&gt; và &lt;[{1}]&gt; ký tự</v>
          </cell>
          <cell r="JM934" t="str">
            <v>&lt;[{2} x danos]&gt; para &lt;[{0}]&gt; e &lt;[{1}]&gt; caracteres</v>
          </cell>
          <cell r="JN934" t="str">
            <v>&lt;[{2} الضرر س]&gt; إلى &lt;[{0}]&gt; و &lt;[{1}]&gt; الأحرف</v>
          </cell>
          <cell r="JO934" t="str">
            <v>&lt;[{2}] х пашкоджваюць&gt; на &lt;[{0}]&gt; і &lt;[{1}]&gt; сімвалы</v>
          </cell>
          <cell r="JP934" t="str">
            <v>&lt;[{2} х щети]&gt; до &lt;[{0}]&gt; и &lt;[{1}]&gt; символи</v>
          </cell>
          <cell r="JQ934" t="str">
            <v>&lt;[{2} x poškození]&gt; až &lt;[{0}]&gt; a &lt;[{1}]&gt; znaky</v>
          </cell>
          <cell r="JR934" t="str">
            <v>&lt;[{2} x beschadiging]&gt; tot &lt;[{0}]&gt; en &lt;[{1}]&gt; karakters</v>
          </cell>
          <cell r="JS934" t="str">
            <v>&lt;[{2} x vahinkoa]&gt; ja &lt;[{0}]&gt; ja &lt;[{1}]&gt; merkkiä</v>
          </cell>
          <cell r="JT934" t="str">
            <v>&lt;[{2} x βλάβη]&gt; έως &lt;[{0}]&gt; και &lt;[{1}]&gt; χαρακτήρες</v>
          </cell>
          <cell r="JU934" t="str">
            <v>&lt;[{2} נזק x]&gt; ל &lt;[{0}]&gt; ו- &lt;[{1}]&gt; תווים</v>
          </cell>
          <cell r="JV934" t="str">
            <v>&lt;[{2} x kárt]&gt; a &lt;[{0}]&gt; és &lt;[{1}]&gt; karakter</v>
          </cell>
          <cell r="JW934" t="str">
            <v>&lt;[{2} kerosakan x]&gt; untuk &lt;[{0}]&gt; dan &lt;[{1}]&gt; aksara</v>
          </cell>
          <cell r="JX934" t="str">
            <v>&lt;[{2} X uszkodzenia]&gt; do &lt;[{0}]&gt; i &lt;[{1}]&gt; znaków</v>
          </cell>
          <cell r="JY934" t="str">
            <v>&lt;[{2} x daune]&gt; și &lt;[{0}]&gt; și &lt;[{1}]&gt; caractere</v>
          </cell>
          <cell r="JZ934" t="str">
            <v>&lt;[{2} x poškodeniu]&gt; až &lt;[{0}]&gt; a &lt;[{1}]&gt; znaky</v>
          </cell>
          <cell r="KA934" t="str">
            <v>&lt;[{2} x skador]&gt; till &lt;[{0}]&gt; och &lt;[{1}]&gt; tecken</v>
          </cell>
          <cell r="KB934" t="str">
            <v>&lt;[{2} x hasar]&gt; için &lt;[{0}]&gt; ve &lt;[{1}]&gt; karakter</v>
          </cell>
          <cell r="KC934" t="str">
            <v>&lt;[{2} х пошкодження]&gt; до &lt;[{0}]&gt; та &lt;[{1}]&gt; символів</v>
          </cell>
        </row>
        <row r="935">
          <cell r="A935" t="str">
            <v>PenaltyUIMind_Two</v>
          </cell>
          <cell r="B935">
            <v>1</v>
          </cell>
          <cell r="C935" t="str">
            <v>던전의 으스스한 기운으로 &lt;color=#FF0000&gt;{0}&lt;/color&gt;, &lt;color=#FF0000&gt;{1}&lt;/color&gt; 계열이 &lt;color=#FF0000&gt;더 많은 데미지&lt;/color&gt;를 입게 됩니다</v>
          </cell>
          <cell r="D935" t="str">
            <v>A ghostly aura of the dungeon &lt;color=#FF0000&gt;{0}&lt;/color&gt;, &lt;color=#FF0000&gt;{1}&lt;/color&gt; family will suffer &lt;color=#FF0000&gt;more damage&lt;/color&gt;</v>
          </cell>
          <cell r="E935" t="str">
            <v>&lt;color=#FF0000&gt;{0}&lt;/color&gt; and &lt;color=#FF0000&gt;{1}&lt;/color&gt; characters suffer &lt;color=#FF0000&gt;more damage&lt;/color&gt; due to a ghostly aura of the dungeon</v>
          </cell>
          <cell r="F935" t="str">
            <v/>
          </cell>
          <cell r="H935" t="str">
            <v>&lt;color=#FF0000&gt;{0}&lt;/color&gt; and &lt;color=#FF0000&gt;{1}&lt;/color&gt; characters suffer &lt;color=#FF0000&gt;more damage&lt;/color&gt; due to a ghostly aura of the dungeon</v>
          </cell>
          <cell r="J935">
            <v>1</v>
          </cell>
          <cell r="L935">
            <v>0</v>
          </cell>
          <cell r="AP935" t="str">
            <v>ダンジョンの不気味なオーラに&lt;color=#FF0000&gt;{0}&lt;/color&gt;、&lt;color=#FF0000&gt;{1}&lt;/color&gt;系列が&lt;color=#FF0000&gt;より多くのダメージ&lt;/color&gt;を受けるようになります</v>
          </cell>
          <cell r="AQ935" t="str">
            <v>的能量怪异地牢&lt;color=#FF0000&gt;{0}&lt;/color&gt;，&lt;color=#FF0000&gt;{1}&lt;/color&gt;序列是磨损&lt;color=#FF0000&gt;更多的损害&lt;/color&gt;</v>
          </cell>
          <cell r="AR935" t="str">
            <v>的能量怪異地牢&lt;color=#FF0000&gt;{0}&lt;/color&gt;，&lt;color=#FF0000&gt;{1}&lt;/color&gt;序列是磨損&lt;color=#FF0000&gt;更多的損害&lt;/color&gt;</v>
          </cell>
          <cell r="AS935" t="str">
            <v>&lt;color=#FF0000&gt;{0}&lt;/color&gt; - type et &lt;color=#FF0000&gt;{1}&lt;/color&gt; - caractères de type souffrent &lt;color=#FF0000&gt;plus de dégâts&lt;/color&gt; en raison d'une aura fantomatique du donjon</v>
          </cell>
          <cell r="AT935" t="str">
            <v>&lt;color=#FF0000&gt;{0}&lt;/color&gt; und &lt;color=#FF0000&gt;{1}&lt;/color&gt; Charaktere leiden &lt;color=#FF0000&gt;mehr Schaden&lt;/color&gt; aufgrund einer geisterhaften Aura des Dungeons</v>
          </cell>
          <cell r="AU935" t="str">
            <v>&lt;color=#FF0000&gt;{0}&lt;/color&gt; dan &lt;color=#FF0000&gt;{1}&lt;/color&gt; karakter menderita &lt;color=#FF0000&gt;kerusakan&lt;/color&gt; karena aura hantu penjara</v>
          </cell>
          <cell r="AV935" t="str">
            <v>&lt;color=#FF0000&gt;{0}&lt;/color&gt; e &lt;color=#FF0000&gt;{1}&lt;/color&gt; personaggi soffrono &lt;color=#FF0000&gt;più danni&lt;/color&gt; a causa di un alone spettrale del dungeon</v>
          </cell>
          <cell r="AW935" t="str">
            <v>&lt;color=#FF0000&gt;{0}&lt;/color&gt; и &lt;color=#FF0000&gt;{1}&lt;/color&gt; символы страдают &lt;color=#FF0000&gt;больше урона&lt;/color&gt; из-за призрачным ореолом подземелья</v>
          </cell>
          <cell r="AX935" t="str">
            <v>&lt;color=#FF0000&gt;{0}&lt;/color&gt; y &lt;color=#FF0000&gt;{1}&lt;/color&gt; personajes sufren &lt;color=#FF0000&gt;más daño&lt;/color&gt; debido a un aura espectral de la cisterna</v>
          </cell>
          <cell r="AY935" t="str">
            <v>&lt;color=#FF0000&gt;{0}&lt;/color&gt; และ &lt;color=#FF0000&gt;{1}&lt;/color&gt; ตัวละครประสบ &lt;color=#FF0000&gt;ความเสียหายมากขึ้น&lt;/color&gt; เนื่องจากมีกลิ่นอายที่น่ากลัวของดันเจี้ยน</v>
          </cell>
          <cell r="AZ935" t="str">
            <v>&lt;color=#FF0000&gt;{0}&lt;/color&gt; và &lt;color=#FF0000&gt;{1}&lt;/color&gt; ký tự bị &lt;color=#FF0000&gt;thiệt hại hơn&lt;/color&gt; do một hào quang ma quái của dungeon</v>
          </cell>
          <cell r="BA935" t="str">
            <v>&lt;color=#FF0000&gt;{0}&lt;/color&gt; e &lt;color=#FF0000&gt;{1}&lt;/color&gt; personagens sofrem &lt;color=#FF0000&gt;mais danos&lt;/color&gt; devido a uma aura fantasmagórica do calabouço</v>
          </cell>
          <cell r="BB935" t="str">
            <v>&lt;color=#FF0000&gt;{0}&lt;/color&gt; و &lt;color=#FF0000&gt;{1}&lt;/color&gt; شخصيات تعاني &lt;color=#FF0000&gt;المزيد من الضرر&lt;/color&gt; بسبب هالة شبحي من الجب</v>
          </cell>
          <cell r="BC935" t="str">
            <v>&lt;color=#FF0000&gt;{0}&lt;/color&gt; і &lt;color=#FF0000&gt;{1}&lt;/color&gt; сімвалы пакутуюць &lt;color=#FF0000&gt;больш страт&lt;/color&gt; з-за прывідным арэолам падзямелля</v>
          </cell>
          <cell r="BD935" t="str">
            <v>&lt;color=#FF0000&gt;{0}&lt;/color&gt; и &lt;color=#FF0000&gt;{1}&lt;/color&gt; символи страдат &lt;color=#FF0000&gt;още увреждане&lt;/color&gt; поради призрачна аура на ямата</v>
          </cell>
          <cell r="BE935" t="str">
            <v>&lt;color=#FF0000&gt;{0}&lt;/color&gt; a &lt;color=#FF0000&gt;{1}&lt;/color&gt; znaky trpí &lt;color=#FF0000&gt;více škody&lt;/color&gt; v důsledku přízračné aury kobky</v>
          </cell>
          <cell r="BF935" t="str">
            <v>&lt;color=#FF0000&gt;{0}&lt;/color&gt; en &lt;color=#FF0000&gt;{1}&lt;/color&gt; tekens lijden &lt;color=#FF0000&gt;meer schade&lt;/color&gt; als gevolg van een spookachtige aura van de dungeon</v>
          </cell>
          <cell r="BG935" t="str">
            <v>&lt;color=#FF0000&gt;{0}&lt;/color&gt; ja &lt;color=#FF0000&gt;{1}&lt;/color&gt; merkkiä kärsivät &lt;color=#FF0000&gt;enemmän vahinkoa&lt;/color&gt; johtuu kalpea aura kaivosta</v>
          </cell>
          <cell r="BH935" t="str">
            <v>&lt;color=#FF0000&gt;{0}&lt;/color&gt; και &lt;color=#FF0000&gt;{1}&lt;/color&gt; χαρακτήρες υποφέρουν &lt;color=#FF0000&gt;περισσότερα ζημιά&lt;/color&gt; οφείλεται σε φάντασμα αύρα της μπουντρούμι</v>
          </cell>
          <cell r="BI935" t="str">
            <v>&lt;color=#FF0000&gt;{0}&lt;/color&gt; ו- &lt;color=#FF0000&gt;{1}&lt;/color&gt; הדמויות סובלות &lt;color=#FF0000&gt;נזק יותר&lt;/color&gt; בשל הילת הרפאים של צינוק</v>
          </cell>
          <cell r="BJ935" t="str">
            <v>&lt;color=#FF0000&gt;{0}&lt;/color&gt; és &lt;color=#FF0000&gt;{1}&lt;/color&gt; karakter szenvednek &lt;color=#FF0000&gt;több kárt&lt;/color&gt; miatt kísérteties aura a labirintusból</v>
          </cell>
          <cell r="BK935" t="str">
            <v>&lt;color=#FF0000&gt;{0}&lt;/color&gt; dan &lt;color=#FF0000&gt;{1}&lt;/color&gt; watak menderita &lt;color=#FF0000&gt;lebih banyak kerosakan&lt;/color&gt; kerana aura hantu dari penjara</v>
          </cell>
          <cell r="BL935" t="str">
            <v>&lt;color=#FF0000&gt;{0}&lt;/color&gt; i &lt;color=#FF0000&gt;{1}&lt;/color&gt; znaków cierpią &lt;color=#FF0000&gt;więcej szkód&lt;/color&gt; powodu widmowym aurą podziemiach</v>
          </cell>
          <cell r="BM935" t="str">
            <v>&lt;color=#FF0000&gt;{0}&lt;/color&gt; și &lt;color=#FF0000&gt;{1}&lt;/color&gt; caractere suferi &lt;color=#FF0000&gt;mai mult daune&lt;/color&gt; din cauza unei aură fantomatică din groapă</v>
          </cell>
          <cell r="BN935" t="str">
            <v>&lt;color=#FF0000&gt;{0}&lt;/color&gt; a &lt;color=#FF0000&gt;{1}&lt;/color&gt; znaky trpia &lt;color=#FF0000&gt;viac škody&lt;/color&gt; v dôsledku prízračnej aury kobky</v>
          </cell>
          <cell r="BO935" t="str">
            <v>&lt;color=#FF0000&gt;{0}&lt;/color&gt; och &lt;color=#FF0000&gt;{1}&lt;/color&gt; tecken lider &lt;color=#FF0000&gt;mer skada&lt;/color&gt; grund av en spöklik aura av hålan</v>
          </cell>
          <cell r="BP935" t="str">
            <v>&lt;color=#FF0000&gt;{0}&lt;/color&gt; ve &lt;color=#FF0000&gt;{1}&lt;/color&gt; karakterleri nedeniyle zindan bir hayalet aura &lt;color=#FF0000&gt;daha fazla zarar&lt;/color&gt; zarar</v>
          </cell>
          <cell r="BQ935" t="str">
            <v>&lt;color=#FF0000&gt;{0}&lt;/color&gt; і &lt;color=#FF0000&gt;{1}&lt;/color&gt; символи страждають &lt;color=#FF0000&gt;більше шкоди&lt;/color&gt; через примарним ореолом підземелля</v>
          </cell>
          <cell r="BS935">
            <v>1</v>
          </cell>
          <cell r="BT935">
            <v>0</v>
          </cell>
          <cell r="BU935">
            <v>1</v>
          </cell>
          <cell r="BV935">
            <v>0</v>
          </cell>
          <cell r="BW935">
            <v>1</v>
          </cell>
          <cell r="BX935">
            <v>0</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51</v>
          </cell>
          <cell r="CO935">
            <v>2</v>
          </cell>
          <cell r="CP935">
            <v>52</v>
          </cell>
          <cell r="CQ935">
            <v>3</v>
          </cell>
          <cell r="CR935">
            <v>53</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15</v>
          </cell>
          <cell r="DH935">
            <v>33</v>
          </cell>
          <cell r="DI935">
            <v>43</v>
          </cell>
          <cell r="DJ935">
            <v>61</v>
          </cell>
          <cell r="DK935">
            <v>74</v>
          </cell>
          <cell r="DL935">
            <v>97</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29</v>
          </cell>
          <cell r="EB935">
            <v>40</v>
          </cell>
          <cell r="EC935">
            <v>57</v>
          </cell>
          <cell r="ED935">
            <v>68</v>
          </cell>
          <cell r="EE935">
            <v>88</v>
          </cell>
          <cell r="EF935">
            <v>104</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0</v>
          </cell>
          <cell r="EX935">
            <v>1</v>
          </cell>
          <cell r="EY935">
            <v>0</v>
          </cell>
          <cell r="EZ935">
            <v>1</v>
          </cell>
          <cell r="FA935">
            <v>0</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51</v>
          </cell>
          <cell r="FR935">
            <v>2</v>
          </cell>
          <cell r="FS935">
            <v>52</v>
          </cell>
          <cell r="FT935">
            <v>3</v>
          </cell>
          <cell r="FU935">
            <v>53</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19</v>
          </cell>
          <cell r="GL935">
            <v>32</v>
          </cell>
          <cell r="GM935">
            <v>50</v>
          </cell>
          <cell r="GN935">
            <v>77</v>
          </cell>
          <cell r="GO935">
            <v>103</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15</v>
          </cell>
          <cell r="HE935">
            <v>26</v>
          </cell>
          <cell r="HF935">
            <v>46</v>
          </cell>
          <cell r="HG935">
            <v>57</v>
          </cell>
          <cell r="HH935">
            <v>91</v>
          </cell>
          <cell r="HI935">
            <v>110</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던전의 으스스한 기운으로 &lt;[{0}]&gt;, &lt;[{1}]&gt; 계열이 &lt;[더 많은 데미지]&gt;를 입게 됩니다</v>
          </cell>
          <cell r="HZ935" t="str">
            <v>던전의 으스스한 기운으로 &lt;㉿[{0}]㉿&gt;, &lt;㉿[{1}]㉿&gt; 계열이 &lt;㉿[더 많은 데미지]㉿&gt;를 입게 됩니다</v>
          </cell>
          <cell r="IA935" t="str">
            <v>던전의 으스스한 기운으로 &lt;㉿[{0}]㉿&gt;, &lt;㉿[{1}]㉿&gt; 계열이 &lt;㉿[더 많은 데미지]㉿&gt;를 입게 됩니다</v>
          </cell>
          <cell r="IB935" t="str">
            <v>&lt;[{0}]&gt; and &lt;[{1}]&gt; characters suffer &lt;[more damage]&gt; due to a ghostly aura of the dungeon</v>
          </cell>
          <cell r="IC935" t="str">
            <v>&lt;[{0}]&gt; and &lt;[{1}]&gt; characters suffer &lt;[more damage]&gt; due to a ghostly aura of the dungeon</v>
          </cell>
          <cell r="ID935" t="str">
            <v>&lt;[{0}]&gt; and &lt;[{1}]&gt; characters suffer &lt;[more damage]&gt; due to a ghostly aura of the dungeon</v>
          </cell>
          <cell r="IE935" t="str">
            <v>&lt;[{0}]&gt; and &lt;[{1}]&gt; characters suffer &lt;[more damage]&gt; due to a ghostly aura of the dungeon</v>
          </cell>
          <cell r="IF935" t="str">
            <v>&lt;[{0}]&gt; and &lt;[{1}]&gt; characters suffer &lt;[more damage]&gt; due to a ghostly aura of the dungeon</v>
          </cell>
          <cell r="IG935" t="str">
            <v>&lt;[{0}]&gt; and &lt;[{1}]&gt; characters suffer &lt;[more damage]&gt; due to a ghostly aura of the dungeon</v>
          </cell>
          <cell r="IH935" t="str">
            <v>&lt;[{0}]&gt; and &lt;[{1}]&gt; characters suffer &lt;[more damage]&gt; due to a ghostly aura of the dungeon</v>
          </cell>
          <cell r="II935" t="str">
            <v>&lt;[{0}]&gt; and &lt;[{1}]&gt; characters suffer &lt;[more damage]&gt; due to a ghostly aura of the dungeon</v>
          </cell>
          <cell r="IJ935" t="str">
            <v>&lt;[{0}]&gt; and &lt;[{1}]&gt; characters suffer &lt;[more damage]&gt; due to a ghostly aura of the dungeon</v>
          </cell>
          <cell r="IK935" t="str">
            <v>&lt;[{0}]&gt; and &lt;[{1}]&gt; characters suffer &lt;[more damage]&gt; due to a ghostly aura of the dungeon</v>
          </cell>
          <cell r="IL935" t="str">
            <v>&lt;[{0}]&gt; and &lt;[{1}]&gt; characters suffer &lt;[more damage]&gt; due to a ghostly aura of the dungeon</v>
          </cell>
          <cell r="IM935" t="str">
            <v>&lt;[{0}]&gt; and &lt;[{1}]&gt; characters suffer &lt;[more damage]&gt; due to a ghostly aura of the dungeon</v>
          </cell>
          <cell r="IN935" t="str">
            <v>&lt;[{0}]&gt; and &lt;[{1}]&gt; characters suffer &lt;[more damage]&gt; due to a ghostly aura of the dungeon</v>
          </cell>
          <cell r="IO935" t="str">
            <v>&lt;[{0}]&gt; and &lt;[{1}]&gt; characters suffer &lt;[more damage]&gt; due to a ghostly aura of the dungeon</v>
          </cell>
          <cell r="IP935" t="str">
            <v>&lt;[{0}]&gt; and &lt;[{1}]&gt; characters suffer &lt;[more damage]&gt; due to a ghostly aura of the dungeon</v>
          </cell>
          <cell r="IQ935" t="str">
            <v>&lt;[{0}]&gt; and &lt;[{1}]&gt; characters suffer &lt;[more damage]&gt; due to a ghostly aura of the dungeon</v>
          </cell>
          <cell r="IR935" t="str">
            <v>&lt;[{0}]&gt; and &lt;[{1}]&gt; characters suffer &lt;[more damage]&gt; due to a ghostly aura of the dungeon</v>
          </cell>
          <cell r="IS935" t="str">
            <v>&lt;[{0}]&gt; and &lt;[{1}]&gt; characters suffer &lt;[more damage]&gt; due to a ghostly aura of the dungeon</v>
          </cell>
          <cell r="IT935" t="str">
            <v>&lt;[{0}]&gt; and &lt;[{1}]&gt; characters suffer &lt;[more damage]&gt; due to a ghostly aura of the dungeon</v>
          </cell>
          <cell r="IU935" t="str">
            <v>&lt;[{0}]&gt; and &lt;[{1}]&gt; characters suffer &lt;[more damage]&gt; due to a ghostly aura of the dungeon</v>
          </cell>
          <cell r="IV935" t="str">
            <v>&lt;[{0}]&gt; and &lt;[{1}]&gt; characters suffer &lt;[more damage]&gt; due to a ghostly aura of the dungeon</v>
          </cell>
          <cell r="IW935" t="str">
            <v>&lt;[{0}]&gt; and &lt;[{1}]&gt; characters suffer &lt;[more damage]&gt; due to a ghostly aura of the dungeon</v>
          </cell>
          <cell r="IX935" t="str">
            <v>&lt;[{0}]&gt; and &lt;[{1}]&gt; characters suffer &lt;[more damage]&gt; due to a ghostly aura of the dungeon</v>
          </cell>
          <cell r="IY935" t="str">
            <v>&lt;[{0}]&gt; and &lt;[{1}]&gt; characters suffer &lt;[more damage]&gt; due to a ghostly aura of the dungeon</v>
          </cell>
          <cell r="IZ935" t="str">
            <v>&lt;[{0}]&gt; and &lt;[{1}]&gt; characters suffer &lt;[more damage]&gt; due to a ghostly aura of the dungeon</v>
          </cell>
          <cell r="JB935" t="str">
            <v>ダンジョンの不気味なオーラに&lt;[{0}]&gt;、&lt;[{1}]&gt;系列が&lt;[より多くのダメージ]&gt;を受けるようになります</v>
          </cell>
          <cell r="JC935" t="str">
            <v>的能量怪异地牢&lt;㉿[{0}]㉿&gt;，&lt;㉿[{1}]㉿&gt;序列是磨损&lt;㉿[更多的损害]㉿&gt;</v>
          </cell>
          <cell r="JD935" t="str">
            <v>的能量怪異地牢&lt;㉿[{0}]㉿&gt;，&lt;㉿[{1}]㉿&gt;序列是磨損&lt;㉿[更多的損害]㉿&gt;</v>
          </cell>
          <cell r="JE935" t="str">
            <v>&lt;[{0}]&gt; - type et &lt;[{1}]&gt; - caractères de type souffrent &lt;[plus de dégâts]&gt; en raison d'une aura fantomatique du donjon</v>
          </cell>
          <cell r="JF935" t="str">
            <v>&lt;[{0}]&gt; und &lt;[{1}]&gt; Charaktere leiden &lt;[mehr Schaden]&gt; aufgrund einer geisterhaften Aura des Dungeons</v>
          </cell>
          <cell r="JG935" t="str">
            <v>&lt;[{0}]&gt; dan &lt;[{1}]&gt; karakter menderita &lt;[kerusakan]&gt; karena aura hantu penjara</v>
          </cell>
          <cell r="JH935" t="str">
            <v>&lt;[{0}]&gt; e &lt;[{1}]&gt; personaggi soffrono &lt;[più danni]&gt; a causa di un alone spettrale del dungeon</v>
          </cell>
          <cell r="JI935" t="str">
            <v>&lt;[{0}]&gt; и &lt;[{1}]&gt; символы страдают &lt;[больше урона]&gt; из-за призрачным ореолом подземелья</v>
          </cell>
          <cell r="JJ935" t="str">
            <v>&lt;[{0}]&gt; y &lt;[{1}]&gt; personajes sufren &lt;[más daño]&gt; debido a un aura espectral de la cisterna</v>
          </cell>
          <cell r="JK935" t="str">
            <v>&lt;[{0}]&gt; และ &lt;[{1}]&gt; ตัวละครประสบ &lt;[ความเสียหายมากขึ้น]&gt; เนื่องจากมีกลิ่นอายที่น่ากลัวของดันเจี้ยน</v>
          </cell>
          <cell r="JL935" t="str">
            <v>&lt;[{0}]&gt; và &lt;[{1}]&gt; ký tự bị &lt;[thiệt hại hơn]&gt; do một hào quang ma quái của dungeon</v>
          </cell>
          <cell r="JM935" t="str">
            <v>&lt;[{0}]&gt; e &lt;[{1}]&gt; personagens sofrem &lt;[mais danos]&gt; devido a uma aura fantasmagórica do calabouço</v>
          </cell>
          <cell r="JN935" t="str">
            <v>&lt;[{0}]&gt; و &lt;[{1}]&gt; شخصيات تعاني &lt;[المزيد من الضرر]&gt; بسبب هالة شبحي من الجب</v>
          </cell>
          <cell r="JO935" t="str">
            <v>&lt;[{0}]&gt; і &lt;[{1}]&gt; сімвалы пакутуюць &lt;[больш страт]&gt; з-за прывідным арэолам падзямелля</v>
          </cell>
          <cell r="JP935" t="str">
            <v>&lt;[{0}]&gt; и &lt;[{1}]&gt; символи страдат &lt;[още увреждане]&gt; поради призрачна аура на ямата</v>
          </cell>
          <cell r="JQ935" t="str">
            <v>&lt;[{0}]&gt; a &lt;[{1}]&gt; znaky trpí &lt;[více škody]&gt; v důsledku přízračné aury kobky</v>
          </cell>
          <cell r="JR935" t="str">
            <v>&lt;[{0}]&gt; en &lt;[{1}]&gt; tekens lijden &lt;[meer schade]&gt; als gevolg van een spookachtige aura van de dungeon</v>
          </cell>
          <cell r="JS935" t="str">
            <v>&lt;[{0}]&gt; ja &lt;[{1}]&gt; merkkiä kärsivät &lt;[enemmän vahinkoa]&gt; johtuu kalpea aura kaivosta</v>
          </cell>
          <cell r="JT935" t="str">
            <v>&lt;[{0}]&gt; και &lt;[{1}]&gt; χαρακτήρες υποφέρουν &lt;[περισσότερα ζημιά]&gt; οφείλεται σε φάντασμα αύρα της μπουντρούμι</v>
          </cell>
          <cell r="JU935" t="str">
            <v>&lt;[{0}]&gt; ו- &lt;[{1}]&gt; הדמויות סובלות &lt;[נזק יותר]&gt; בשל הילת הרפאים של צינוק</v>
          </cell>
          <cell r="JV935" t="str">
            <v>&lt;[{0}]&gt; és &lt;[{1}]&gt; karakter szenvednek &lt;[több kárt]&gt; miatt kísérteties aura a labirintusból</v>
          </cell>
          <cell r="JW935" t="str">
            <v>&lt;[{0}]&gt; dan &lt;[{1}]&gt; watak menderita &lt;[lebih banyak kerosakan]&gt; kerana aura hantu dari penjara</v>
          </cell>
          <cell r="JX935" t="str">
            <v>&lt;[{0}]&gt; i &lt;[{1}]&gt; znaków cierpią &lt;[więcej szkód]&gt; powodu widmowym aurą podziemiach</v>
          </cell>
          <cell r="JY935" t="str">
            <v>&lt;[{0}]&gt; și &lt;[{1}]&gt; caractere suferi &lt;[mai mult daune]&gt; din cauza unei aură fantomatică din groapă</v>
          </cell>
          <cell r="JZ935" t="str">
            <v>&lt;[{0}]&gt; a &lt;[{1}]&gt; znaky trpia &lt;[viac škody]&gt; v dôsledku prízračnej aury kobky</v>
          </cell>
          <cell r="KA935" t="str">
            <v>&lt;[{0}]&gt; och &lt;[{1}]&gt; tecken lider &lt;[mer skada]&gt; grund av en spöklik aura av hålan</v>
          </cell>
          <cell r="KB935" t="str">
            <v>&lt;[{0}]&gt; ve &lt;[{1}]&gt; karakterleri nedeniyle zindan bir hayalet aura &lt;[daha fazla zarar]&gt; zarar</v>
          </cell>
          <cell r="KC935" t="str">
            <v>&lt;[{0}]&gt; і &lt;[{1}]&gt; символи страждають &lt;[більше шкоди]&gt; через примарним ореолом підземелля</v>
          </cell>
        </row>
        <row r="936">
          <cell r="A936" t="str">
            <v>PenaltyUIRepre_TwoOfFour</v>
          </cell>
          <cell r="B936">
            <v>1</v>
          </cell>
          <cell r="C936" t="str">
            <v>&lt;color=#FF0000&gt;{0}&lt;/color&gt;, &lt;color=#FF0000&gt;{1}&lt;/color&gt;, &lt;color=#FF0000&gt;{2}&lt;/color&gt;, &lt;color=#FF0000&gt;{3}&lt;/color&gt; 계열 중 &lt;color=#FF0000&gt;{4} 계열&lt;/color&gt; 캐릭터의 &lt;color=#FF0000&gt;데미지 {5}배&lt;/color&gt;</v>
          </cell>
          <cell r="D936" t="str">
            <v>&lt;color=#FF0000&gt;{0}&lt;/color&gt;, &lt;color=#FF0000&gt;{1}&lt;/color&gt;, &lt;color=#FF0000&gt;{2}&lt;/color&gt;, &lt;color=#FF0000&gt;{3}&lt;/color&gt; series of &lt;color=#FF0000&gt;{4} series&lt;/color&gt; &lt;color=#FF0000&gt;Damage Damage {5} of character ship&lt;/color&gt;</v>
          </cell>
          <cell r="E936" t="str">
            <v>&lt;color=#FF0000&gt;{5}x damage&lt;/color&gt; to &lt;color=#FF0000&gt;{4} types&lt;/color&gt; of characters among &lt;color=#FF0000&gt;{0}&lt;/color&gt;, &lt;color=#FF0000&gt;{1}&lt;/color&gt;, &lt;color=#FF0000&gt;{2}&lt;/color&gt; and &lt;color=#FF0000&gt;{3}&lt;/color&gt; characters</v>
          </cell>
          <cell r="F936" t="str">
            <v/>
          </cell>
          <cell r="H936" t="str">
            <v>&lt;color=#FF0000&gt;{5}x damage&lt;/color&gt; to &lt;color=#FF0000&gt;{4} types&lt;/color&gt; of characters among &lt;color=#FF0000&gt;{0}&lt;/color&gt;, &lt;color=#FF0000&gt;{1}&lt;/color&gt;, &lt;color=#FF0000&gt;{2}&lt;/color&gt; and &lt;color=#FF0000&gt;{3}&lt;/color&gt; characters</v>
          </cell>
          <cell r="J936">
            <v>1</v>
          </cell>
          <cell r="L936">
            <v>0</v>
          </cell>
          <cell r="N936" t="str">
            <v>&lt;color=#FF0000&gt;{0}&lt;/color&gt;，&lt;color=#FF0000&gt;{1}&lt;/color&gt;，&lt;color=#FF0000&gt;{2}&lt;/color&gt;，&lt;color=#FF0000&gt;{3}&lt;/color&gt;的&lt;color=#FF0000&gt;{4}系列序列&lt;/color&gt; &lt;color=#FF0000&gt;损坏{5}次的字符&lt;/color&gt;</v>
          </cell>
          <cell r="O936" t="str">
            <v>&lt;color=#FF0000&gt;{0}&lt;/color&gt;，&lt;color=#FF0000&gt;{1}&lt;/color&gt;，&lt;color=#FF0000&gt;{2}&lt;/color&gt;，&lt;color=#FF0000&gt;{3}&lt;/color&gt;的&lt;color=#FF0000&gt;{4}系列序列&lt;/color&gt; &lt;color=#FF0000&gt;損壞{5}次的字符&lt;/color&gt;</v>
          </cell>
          <cell r="AP936" t="str">
            <v>&lt;color=#FF0000&gt;{0}&lt;/color&gt;、&lt;color=#FF0000&gt;{1}&lt;/color&gt;、&lt;color=#FF0000&gt;{2}&lt;/color&gt;、&lt;color=#FF0000&gt;{3}&lt;/color&gt;系列の&lt;color=#FF0000&gt;{4}系列&lt;/color&gt;キャラクターの&lt;color=#FF0000&gt;ダメージ{5}倍&lt;/color&gt;</v>
          </cell>
          <cell r="AQ936" t="str">
            <v>&lt;color=#FF0000&gt;{0}&lt;/color&gt;，&lt;color=#FF0000&gt;{1}&lt;/color&gt;，&lt;color=#FF0000&gt;{2}&lt;/color&gt;，&lt;color=#FF0000&gt;{3}&lt;/color&gt;的&lt;color=#FF0000&gt;{4}系列序列&lt;/color&gt; &lt;color=#FF0000&gt;损坏{5}次的字符&lt;/color&gt;</v>
          </cell>
          <cell r="AR936" t="str">
            <v>&lt;color=#FF0000&gt;{0}&lt;/color&gt;，&lt;color=#FF0000&gt;{1}&lt;/color&gt;，&lt;color=#FF0000&gt;{2}&lt;/color&gt;，&lt;color=#FF0000&gt;{3}&lt;/color&gt;的&lt;color=#FF0000&gt;{4}系列序列&lt;/color&gt; &lt;color=#FF0000&gt;損壞{5}次的字符&lt;/color&gt;</v>
          </cell>
          <cell r="AS936" t="str">
            <v>&lt;color=#FF0000&gt;{5} x dommages&lt;/color&gt; à &lt;color=#FF0000&gt;{4} types&lt;/color&gt; de caractères entre &lt;color=#FF0000&gt;{0}&lt;/color&gt;, &lt;color=#FF0000&gt;{1}&lt;/color&gt;, &lt;color=#FF0000&gt;{2}&lt;/color&gt; et &lt;color=#FF0000&gt;{3} &lt;/color&gt; caractères</v>
          </cell>
          <cell r="AT936" t="str">
            <v>&lt;color=#FF0000&gt;{5} x Schaden&lt;/color&gt; bis &lt;color=#FF0000&gt;{4} types&lt;/color&gt; Zeichen unter &lt;color=#FF0000&gt;{0}&lt;/color&gt;, &lt;color=#FF0000&gt;{1}&lt;/color&gt;, &lt;color=#FF0000&gt;{2}&lt;/color&gt; und &lt;color=#FF0000&gt;{3} &lt;/color&gt; Zeichen</v>
          </cell>
          <cell r="AU936" t="str">
            <v>&lt;color=#FF0000&gt;{5} x kerusakan&lt;/color&gt; untuk &lt;color=#FF0000&gt;{4} jenis&lt;/color&gt; karakter di antara &lt;color=#FF0000&gt;{0}&lt;/color&gt;, &lt;color=#FF0000&gt;{1}&lt;/color&gt;, &lt;color=#FF0000&gt;{2}&lt;/color&gt; dan &lt;color=#FF0000&gt;{3} &lt;/color&gt; karakter</v>
          </cell>
          <cell r="AV936" t="str">
            <v>&lt;color=#FF0000&gt;{5} x danni&lt;/color&gt; a &lt;color=#FF0000&gt;{4} tipi&lt;/color&gt; di caratteri tra &lt;color=#FF0000&gt;{0}&lt;/color&gt;, &lt;color=#FF0000&gt;{1}&lt;/color&gt;, &lt;color=#FF0000&gt;{2}&lt;/color&gt; e &lt;color=#FF0000&gt;{3} &lt;/color&gt; caratteri</v>
          </cell>
          <cell r="AW936" t="str">
            <v>&lt;color=#FF0000&gt;{5} х повреждение&lt;/color&gt; к &lt;color=#FF0000&gt;{4} типы&lt;/color&gt; символов между &lt;color=#FF0000&gt;{0}&lt;/color&gt;, &lt;color=#FF0000&gt;{1}&lt;/color&gt;, &lt;color=#FF0000&gt;{2}&lt;/color&gt; и &lt;color=#FF0000&gt;{3} &lt;/color&gt; символы</v>
          </cell>
          <cell r="AX936" t="str">
            <v>&lt;color=#FF0000&gt;{5} x daño&lt;/color&gt; a &lt;color=#FF0000&gt;{4} tipos&lt;/color&gt; de caracteres entre &lt;color=#FF0000&gt;{0}&lt;/color&gt;, &lt;color=#FF0000&gt;{1}&lt;/color&gt;, &lt;color=#FF0000&gt;{2}&lt;/color&gt; y &lt;color=#FF0000&gt;{3} &lt;/color&gt; caracteres</v>
          </cell>
          <cell r="AY93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36" t="str">
            <v>&lt;color=#FF0000&gt;{5} x thiệt hại&lt;/color&gt; để &lt;color=#FF0000&gt;{4} loại&lt;/color&gt; nhân vật trong &lt;color=#FF0000&gt;{0}&lt;/color&gt;, &lt;color=#FF0000&gt;{1}&lt;/color&gt;, &lt;color=#FF0000&gt;{2}&lt;/color&gt; và &lt;color=#FF0000&gt;{3} &lt;/color&gt; ký tự</v>
          </cell>
          <cell r="BA936" t="str">
            <v>&lt;color=#FF0000&gt;{5} x danos&lt;/color&gt; a &lt;color=#FF0000&gt;{4} tipos&lt;/color&gt; de caracteres entre &lt;color=#FF0000&gt;{0}&lt;/color&gt;, &lt;color=#FF0000&gt;{1}&lt;/color&gt;, &lt;color=#FF0000&gt;{2}&lt;/color&gt; e &lt;color=#FF0000&gt;{3} &lt;/color&gt; caracteres</v>
          </cell>
          <cell r="BB936" t="str">
            <v>&lt;color=#FF0000&gt;{5} الضرر س&lt;/color&gt; إلى &lt;color=#FF0000&gt;{4} أنواع&lt;/color&gt; من الأحرف بين &lt;color=#FF0000&gt;{0}&lt;/color&gt;، &lt;color=#FF0000&gt;{1}&lt;/color&gt;، &lt;color=#FF0000&gt;{2}&lt;/color&gt; و &lt;color=#FF0000&gt;{3} &lt;/color&gt; الأحرف</v>
          </cell>
          <cell r="BC936" t="str">
            <v>&lt;color=#FF0000&gt;{5} х пашкоджанне&lt;/color&gt; да &lt;color=#FF0000&gt;{4} тыпы&lt;/color&gt; сімвалаў паміж &lt;color=#FF0000&gt;{0}&lt;/color&gt;, &lt;color=#FF0000&gt;{1}&lt;/color&gt;, &lt;color=#FF0000&gt;{2}&lt;/color&gt; і &lt;color=#FF0000&gt;{3} &lt;/color&gt; сімвалы</v>
          </cell>
          <cell r="BD936" t="str">
            <v>&lt;color=#FF0000&gt;{5} х увреждане&lt;/color&gt; до &lt;color=#FF0000&gt;{4} видове&lt;/color&gt; символи между &lt;color=#FF0000&gt;{0}&lt;/color&gt;, &lt;color=#FF0000&gt;{1}&lt;/color&gt;, &lt;color=#FF0000&gt;{2}&lt;/color&gt; и &lt;color=#FF0000&gt;{3} &lt;/color&gt; символи</v>
          </cell>
          <cell r="BE936" t="str">
            <v>&lt;color=#FF0000&gt;{5} x poškození&lt;/color&gt; k &lt;color=#FF0000&gt;{4} typy&lt;/color&gt; znaků mezi &lt;color=#FF0000&gt;{0}&lt;/color&gt;, &lt;color=#FF0000&gt;{1}&lt;/color&gt;, &lt;color=#FF0000&gt;{2}&lt;/color&gt; a &lt;color=#FF0000&gt;{3} &lt;/color&gt; znaky</v>
          </cell>
          <cell r="BF936" t="str">
            <v>&lt;color=#FF0000&gt;{5} x beschadiging&lt;/color&gt; tot &lt;color=#FF0000&gt;{4} types&lt;/color&gt; karakters onder &lt;color=#FF0000&gt;{0}&lt;/color&gt;, &lt;color=#FF0000&gt;{1}&lt;/color&gt;, &lt;color=#FF0000&gt;{2}&lt;/color&gt; en &lt;color=#FF0000&gt;{3} &lt;/color&gt; tekens</v>
          </cell>
          <cell r="BG936" t="str">
            <v>&lt;color=#FF0000&gt;{5} x vahinkoa&lt;/color&gt; ja &lt;color=#FF0000&gt;{4} tyyppisiä&lt;/color&gt; merkkien joukossa &lt;color=#FF0000&gt;{0}&lt;/color&gt;, &lt;color=#FF0000&gt;{1}&lt;/color&gt;, &lt;color=#FF0000&gt;{2}&lt;/color&gt; ja &lt;color=#FF0000&gt;{3} &lt;/color&gt; merkkiä</v>
          </cell>
          <cell r="BH93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36" t="str">
            <v>&lt;color=#FF0000&gt;{5} נזק x&lt;/color&gt; ל &lt;color=#FF0000&gt;{4} סוגים&lt;/color&gt; של דמויות בין &lt;color=#FF0000&gt;{0}&lt;/color&gt;, &lt;color=#FF0000&gt;{1}&lt;/color&gt;, &lt;color=#FF0000&gt;{2}&lt;/color&gt; ו- &lt;color=#FF0000&gt;{3} &lt;/color&gt; תווים</v>
          </cell>
          <cell r="BJ936" t="str">
            <v>&lt;color=#FF0000&gt;{5} x kárt&lt;/color&gt; a &lt;color=#FF0000&gt;{4} típusú&lt;/color&gt; karakterekből körében &lt;color=#FF0000&gt;{0}&lt;/color&gt;, &lt;color=#FF0000&gt;{1}&lt;/color&gt;, &lt;color=#FF0000&gt;{2}&lt;/color&gt; és &lt;color=#FF0000&gt;{3} &lt;/color&gt; karakterek</v>
          </cell>
          <cell r="BK936" t="str">
            <v>&lt;color=#FF0000&gt;{5} x kerosakan&lt;/color&gt; ke &lt;color=#FF0000&gt;{4} jenis&lt;/color&gt; watak di kalangan &lt;color=#FF0000&gt;{0}&lt;/color&gt;, &lt;color=#FF0000&gt;{1}&lt;/color&gt;, &lt;color=#FF0000&gt;{2}&lt;/color&gt; dan &lt;color=#FF0000&gt;{3} &lt;/color&gt; aksara</v>
          </cell>
          <cell r="BL936" t="str">
            <v>&lt;color=#FF0000&gt;{5} x uszkodzenia&lt;/color&gt; do &lt;color=#FF0000&gt;{4} rodzaje&lt;/color&gt; znaków między &lt;color=#FF0000&gt;{0}&lt;/color&gt; &lt;color=#FF0000&gt;{1}&lt;/color&gt; &lt;color=#FF0000&gt;{2}&lt;/color&gt; i &lt;color=#FF0000&gt;{3} &lt;/color&gt; znaków</v>
          </cell>
          <cell r="BM936" t="str">
            <v>&lt;color=#FF0000&gt;{5} x daune&lt;/color&gt; to &lt;color=#FF0000&gt;{4} tipuri&lt;/color&gt; de caractere între &lt;color=#FF0000&gt;{0}&lt;/color&gt; &lt;color=#FF0000&gt;{1}&lt;/color&gt; &lt;color=#FF0000&gt;{2}&lt;/color&gt; și &lt;color=#FF0000&gt;{3} &lt;/color&gt; caractere</v>
          </cell>
          <cell r="BN936" t="str">
            <v>&lt;color=#FF0000&gt;{5} x poškodeniu&lt;/color&gt; k &lt;color=#FF0000&gt;{4} typy&lt;/color&gt; znakov medzi &lt;color=#FF0000&gt;{0}&lt;/color&gt;, &lt;color=#FF0000&gt;{1}&lt;/color&gt;, &lt;color=#FF0000&gt;{2}&lt;/color&gt; a &lt;color=#FF0000&gt;{3} &lt;/color&gt; znaky</v>
          </cell>
          <cell r="BO936" t="str">
            <v>&lt;color=#FF0000&gt;{5} x skador&lt;/color&gt; till &lt;color=#FF0000&gt;{4} typer&lt;/color&gt; tecken bland &lt;color=#FF0000&gt;{0}&lt;/color&gt;, &lt;color=#FF0000&gt;{1}&lt;/color&gt;, &lt;color=#FF0000&gt;{2}&lt;/color&gt; och &lt;color=#FF0000&gt;{3} &lt;/color&gt; tecken</v>
          </cell>
          <cell r="BP936" t="str">
            <v>&lt;color=#FF0000&gt;{5} x hasar&lt;/color&gt; için &lt;color=#FF0000&gt;{4} türleri&lt;/color&gt; arasında karakter &lt;color=#FF0000&gt;{0}&lt;/color&gt;, &lt;color=#FF0000&gt;{1}&lt;/color&gt;, &lt;color=#FF0000&gt;{2}&lt;/color&gt; ve &lt;color=#FF0000&gt;{3} &lt;/color&gt; karakter</v>
          </cell>
          <cell r="BQ936" t="str">
            <v>&lt;color=#FF0000&gt;{5} х пошкодження&lt;/color&gt; до &lt;color=#FF0000&gt;{4} типи&lt;/color&gt; символів між &lt;color=#FF0000&gt;{0}&lt;/color&gt;, &lt;color=#FF0000&gt;{1}&lt;/color&gt;, &lt;color=#FF0000&gt;{2}&lt;/color&gt; і &lt;color=#FF0000&gt;{3} &lt;/color&gt; символи</v>
          </cell>
          <cell r="BS936">
            <v>1</v>
          </cell>
          <cell r="BT936">
            <v>0</v>
          </cell>
          <cell r="BU936">
            <v>1</v>
          </cell>
          <cell r="BV936">
            <v>0</v>
          </cell>
          <cell r="BW936">
            <v>1</v>
          </cell>
          <cell r="BX936">
            <v>0</v>
          </cell>
          <cell r="BY936">
            <v>1</v>
          </cell>
          <cell r="BZ936">
            <v>0</v>
          </cell>
          <cell r="CA936">
            <v>1</v>
          </cell>
          <cell r="CB936">
            <v>0</v>
          </cell>
          <cell r="CC936">
            <v>1</v>
          </cell>
          <cell r="CD936">
            <v>0</v>
          </cell>
          <cell r="CE936">
            <v>-1</v>
          </cell>
          <cell r="CF936">
            <v>-1</v>
          </cell>
          <cell r="CG936">
            <v>-1</v>
          </cell>
          <cell r="CH936">
            <v>-1</v>
          </cell>
          <cell r="CI936">
            <v>-1</v>
          </cell>
          <cell r="CJ936">
            <v>-1</v>
          </cell>
          <cell r="CK936">
            <v>-1</v>
          </cell>
          <cell r="CL936">
            <v>-1</v>
          </cell>
          <cell r="CM936">
            <v>1</v>
          </cell>
          <cell r="CN936">
            <v>51</v>
          </cell>
          <cell r="CO936">
            <v>2</v>
          </cell>
          <cell r="CP936">
            <v>52</v>
          </cell>
          <cell r="CQ936">
            <v>3</v>
          </cell>
          <cell r="CR936">
            <v>53</v>
          </cell>
          <cell r="CS936">
            <v>4</v>
          </cell>
          <cell r="CT936">
            <v>54</v>
          </cell>
          <cell r="CU936">
            <v>5</v>
          </cell>
          <cell r="CV936">
            <v>55</v>
          </cell>
          <cell r="CW936">
            <v>6</v>
          </cell>
          <cell r="CX936">
            <v>56</v>
          </cell>
          <cell r="CY936">
            <v>-1</v>
          </cell>
          <cell r="CZ936">
            <v>-1</v>
          </cell>
          <cell r="DA936">
            <v>-1</v>
          </cell>
          <cell r="DB936">
            <v>-1</v>
          </cell>
          <cell r="DC936">
            <v>-1</v>
          </cell>
          <cell r="DD936">
            <v>-1</v>
          </cell>
          <cell r="DE936">
            <v>-1</v>
          </cell>
          <cell r="DF936">
            <v>-1</v>
          </cell>
          <cell r="DG936">
            <v>1</v>
          </cell>
          <cell r="DH936">
            <v>19</v>
          </cell>
          <cell r="DI936">
            <v>29</v>
          </cell>
          <cell r="DJ936">
            <v>47</v>
          </cell>
          <cell r="DK936">
            <v>57</v>
          </cell>
          <cell r="DL936">
            <v>75</v>
          </cell>
          <cell r="DM936">
            <v>85</v>
          </cell>
          <cell r="DN936">
            <v>103</v>
          </cell>
          <cell r="DO936">
            <v>117</v>
          </cell>
          <cell r="DP936">
            <v>138</v>
          </cell>
          <cell r="DQ936">
            <v>152</v>
          </cell>
          <cell r="DR936">
            <v>175</v>
          </cell>
          <cell r="DS936">
            <v>-1</v>
          </cell>
          <cell r="DT936">
            <v>-1</v>
          </cell>
          <cell r="DU936">
            <v>-1</v>
          </cell>
          <cell r="DV936">
            <v>-1</v>
          </cell>
          <cell r="DW936">
            <v>-1</v>
          </cell>
          <cell r="DX936">
            <v>-1</v>
          </cell>
          <cell r="DY936">
            <v>-1</v>
          </cell>
          <cell r="DZ936">
            <v>-1</v>
          </cell>
          <cell r="EA936">
            <v>15</v>
          </cell>
          <cell r="EB936">
            <v>26</v>
          </cell>
          <cell r="EC936">
            <v>43</v>
          </cell>
          <cell r="ED936">
            <v>54</v>
          </cell>
          <cell r="EE936">
            <v>71</v>
          </cell>
          <cell r="EF936">
            <v>82</v>
          </cell>
          <cell r="EG936">
            <v>99</v>
          </cell>
          <cell r="EH936">
            <v>110</v>
          </cell>
          <cell r="EI936">
            <v>131</v>
          </cell>
          <cell r="EJ936">
            <v>145</v>
          </cell>
          <cell r="EK936">
            <v>166</v>
          </cell>
          <cell r="EL936">
            <v>182</v>
          </cell>
          <cell r="EM936">
            <v>-1</v>
          </cell>
          <cell r="EN936">
            <v>-1</v>
          </cell>
          <cell r="EO936">
            <v>-1</v>
          </cell>
          <cell r="EP936">
            <v>-1</v>
          </cell>
          <cell r="EQ936">
            <v>-1</v>
          </cell>
          <cell r="ER936">
            <v>-1</v>
          </cell>
          <cell r="ES936">
            <v>-1</v>
          </cell>
          <cell r="ET936">
            <v>-1</v>
          </cell>
          <cell r="EV936">
            <v>1</v>
          </cell>
          <cell r="EW936">
            <v>0</v>
          </cell>
          <cell r="EX936">
            <v>1</v>
          </cell>
          <cell r="EY936">
            <v>0</v>
          </cell>
          <cell r="EZ936">
            <v>1</v>
          </cell>
          <cell r="FA936">
            <v>0</v>
          </cell>
          <cell r="FB936">
            <v>1</v>
          </cell>
          <cell r="FC936">
            <v>0</v>
          </cell>
          <cell r="FD936">
            <v>1</v>
          </cell>
          <cell r="FE936">
            <v>0</v>
          </cell>
          <cell r="FF936">
            <v>1</v>
          </cell>
          <cell r="FG936">
            <v>0</v>
          </cell>
          <cell r="FH936">
            <v>-1</v>
          </cell>
          <cell r="FI936">
            <v>-1</v>
          </cell>
          <cell r="FJ936">
            <v>-1</v>
          </cell>
          <cell r="FK936">
            <v>-1</v>
          </cell>
          <cell r="FL936">
            <v>-1</v>
          </cell>
          <cell r="FM936">
            <v>-1</v>
          </cell>
          <cell r="FN936">
            <v>-1</v>
          </cell>
          <cell r="FO936">
            <v>-1</v>
          </cell>
          <cell r="FP936">
            <v>1</v>
          </cell>
          <cell r="FQ936">
            <v>51</v>
          </cell>
          <cell r="FR936">
            <v>2</v>
          </cell>
          <cell r="FS936">
            <v>52</v>
          </cell>
          <cell r="FT936">
            <v>3</v>
          </cell>
          <cell r="FU936">
            <v>53</v>
          </cell>
          <cell r="FV936">
            <v>4</v>
          </cell>
          <cell r="FW936">
            <v>54</v>
          </cell>
          <cell r="FX936">
            <v>5</v>
          </cell>
          <cell r="FY936">
            <v>55</v>
          </cell>
          <cell r="FZ936">
            <v>6</v>
          </cell>
          <cell r="GA936">
            <v>56</v>
          </cell>
          <cell r="GB936">
            <v>-1</v>
          </cell>
          <cell r="GC936">
            <v>-1</v>
          </cell>
          <cell r="GD936">
            <v>-1</v>
          </cell>
          <cell r="GE936">
            <v>-1</v>
          </cell>
          <cell r="GF936">
            <v>-1</v>
          </cell>
          <cell r="GG936">
            <v>-1</v>
          </cell>
          <cell r="GH936">
            <v>-1</v>
          </cell>
          <cell r="GI936">
            <v>-1</v>
          </cell>
          <cell r="GJ936">
            <v>1</v>
          </cell>
          <cell r="GK936">
            <v>27</v>
          </cell>
          <cell r="GL936">
            <v>39</v>
          </cell>
          <cell r="GM936">
            <v>63</v>
          </cell>
          <cell r="GN936">
            <v>92</v>
          </cell>
          <cell r="GO936">
            <v>110</v>
          </cell>
          <cell r="GP936">
            <v>120</v>
          </cell>
          <cell r="GQ936">
            <v>138</v>
          </cell>
          <cell r="GR936">
            <v>148</v>
          </cell>
          <cell r="GS936">
            <v>166</v>
          </cell>
          <cell r="GT936">
            <v>179</v>
          </cell>
          <cell r="GU936">
            <v>197</v>
          </cell>
          <cell r="GV936">
            <v>-1</v>
          </cell>
          <cell r="GW936">
            <v>-1</v>
          </cell>
          <cell r="GX936">
            <v>-1</v>
          </cell>
          <cell r="GY936">
            <v>-1</v>
          </cell>
          <cell r="GZ936">
            <v>-1</v>
          </cell>
          <cell r="HA936">
            <v>-1</v>
          </cell>
          <cell r="HB936">
            <v>-1</v>
          </cell>
          <cell r="HC936">
            <v>-1</v>
          </cell>
          <cell r="HD936">
            <v>15</v>
          </cell>
          <cell r="HE936">
            <v>34</v>
          </cell>
          <cell r="HF936">
            <v>53</v>
          </cell>
          <cell r="HG936">
            <v>70</v>
          </cell>
          <cell r="HH936">
            <v>106</v>
          </cell>
          <cell r="HI936">
            <v>117</v>
          </cell>
          <cell r="HJ936">
            <v>134</v>
          </cell>
          <cell r="HK936">
            <v>145</v>
          </cell>
          <cell r="HL936">
            <v>162</v>
          </cell>
          <cell r="HM936">
            <v>173</v>
          </cell>
          <cell r="HN936">
            <v>193</v>
          </cell>
          <cell r="HO936">
            <v>204</v>
          </cell>
          <cell r="HP936">
            <v>-1</v>
          </cell>
          <cell r="HQ936">
            <v>-1</v>
          </cell>
          <cell r="HR936">
            <v>-1</v>
          </cell>
          <cell r="HS936">
            <v>-1</v>
          </cell>
          <cell r="HT936">
            <v>-1</v>
          </cell>
          <cell r="HU936">
            <v>-1</v>
          </cell>
          <cell r="HV936">
            <v>-1</v>
          </cell>
          <cell r="HW936">
            <v>-1</v>
          </cell>
          <cell r="HY936" t="str">
            <v>&lt;[{0}]&gt;, &lt;[{1}]&gt;, &lt;[{2}]&gt;, &lt;[{3}]&gt; 계열 중 &lt;[{4} 계열]&gt; 캐릭터의 &lt;[데미지 {5}배]&gt;</v>
          </cell>
          <cell r="HZ936" t="str">
            <v>&lt;㉿[{0}]㉿&gt;, &lt;㉿[{1}]㉿&gt;, &lt;㉿[{2}]㉿&gt;, &lt;㉿[{3}]㉿&gt; 계열 중 &lt;㉿[{4} 계열]㉿&gt; 캐릭터의 &lt;㉿[데미지 {5}배]㉿&gt;</v>
          </cell>
          <cell r="IA936" t="str">
            <v>&lt;㉿[{0}]㉿&gt;, &lt;㉿[{1}]㉿&gt;, &lt;㉿[{2}]㉿&gt;, &lt;㉿[{3}]㉿&gt; 계열 중 &lt;㉿[{4} 계열]㉿&gt; 캐릭터의 &lt;㉿[데미지 {5}배]㉿&gt;</v>
          </cell>
          <cell r="IB936" t="str">
            <v>&lt;[{5}x damage]&gt; to &lt;[{4} types]&gt; of characters among &lt;[{0}]&gt;, &lt;[{1}]&gt;, &lt;[{2}]&gt; and &lt;[{3}]&gt; characters</v>
          </cell>
          <cell r="IC936" t="str">
            <v>&lt;[{5}x damage]&gt; to &lt;[{4} types]&gt; of characters among &lt;[{0}]&gt;, &lt;[{1}]&gt;, &lt;[{2}]&gt; and &lt;[{3}]&gt; characters</v>
          </cell>
          <cell r="ID936" t="str">
            <v>&lt;[{5}x damage]&gt; to &lt;[{4} types]&gt; of characters among &lt;[{0}]&gt;, &lt;[{1}]&gt;, &lt;[{2}]&gt; and &lt;[{3}]&gt; characters</v>
          </cell>
          <cell r="IE936" t="str">
            <v>&lt;[{5}x damage]&gt; to &lt;[{4} types]&gt; of characters among &lt;[{0}]&gt;, &lt;[{1}]&gt;, &lt;[{2}]&gt; and &lt;[{3}]&gt; characters</v>
          </cell>
          <cell r="IF936" t="str">
            <v>&lt;[{5}x damage]&gt; to &lt;[{4} types]&gt; of characters among &lt;[{0}]&gt;, &lt;[{1}]&gt;, &lt;[{2}]&gt; and &lt;[{3}]&gt; characters</v>
          </cell>
          <cell r="IG936" t="str">
            <v>&lt;[{5}x damage]&gt; to &lt;[{4} types]&gt; of characters among &lt;[{0}]&gt;, &lt;[{1}]&gt;, &lt;[{2}]&gt; and &lt;[{3}]&gt; characters</v>
          </cell>
          <cell r="IH936" t="str">
            <v>&lt;[{5}x damage]&gt; to &lt;[{4} types]&gt; of characters among &lt;[{0}]&gt;, &lt;[{1}]&gt;, &lt;[{2}]&gt; and &lt;[{3}]&gt; characters</v>
          </cell>
          <cell r="II936" t="str">
            <v>&lt;[{5}x damage]&gt; to &lt;[{4} types]&gt; of characters among &lt;[{0}]&gt;, &lt;[{1}]&gt;, &lt;[{2}]&gt; and &lt;[{3}]&gt; characters</v>
          </cell>
          <cell r="IJ936" t="str">
            <v>&lt;[{5}x damage]&gt; to &lt;[{4} types]&gt; of characters among &lt;[{0}]&gt;, &lt;[{1}]&gt;, &lt;[{2}]&gt; and &lt;[{3}]&gt; characters</v>
          </cell>
          <cell r="IK936" t="str">
            <v>&lt;[{5}x damage]&gt; to &lt;[{4} types]&gt; of characters among &lt;[{0}]&gt;, &lt;[{1}]&gt;, &lt;[{2}]&gt; and &lt;[{3}]&gt; characters</v>
          </cell>
          <cell r="IL936" t="str">
            <v>&lt;[{5}x damage]&gt; to &lt;[{4} types]&gt; of characters among &lt;[{0}]&gt;, &lt;[{1}]&gt;, &lt;[{2}]&gt; and &lt;[{3}]&gt; characters</v>
          </cell>
          <cell r="IM936" t="str">
            <v>&lt;[{5}x damage]&gt; to &lt;[{4} types]&gt; of characters among &lt;[{0}]&gt;, &lt;[{1}]&gt;, &lt;[{2}]&gt; and &lt;[{3}]&gt; characters</v>
          </cell>
          <cell r="IN936" t="str">
            <v>&lt;[{5}x damage]&gt; to &lt;[{4} types]&gt; of characters among &lt;[{0}]&gt;, &lt;[{1}]&gt;, &lt;[{2}]&gt; and &lt;[{3}]&gt; characters</v>
          </cell>
          <cell r="IO936" t="str">
            <v>&lt;[{5}x damage]&gt; to &lt;[{4} types]&gt; of characters among &lt;[{0}]&gt;, &lt;[{1}]&gt;, &lt;[{2}]&gt; and &lt;[{3}]&gt; characters</v>
          </cell>
          <cell r="IP936" t="str">
            <v>&lt;[{5}x damage]&gt; to &lt;[{4} types]&gt; of characters among &lt;[{0}]&gt;, &lt;[{1}]&gt;, &lt;[{2}]&gt; and &lt;[{3}]&gt; characters</v>
          </cell>
          <cell r="IQ936" t="str">
            <v>&lt;[{5}x damage]&gt; to &lt;[{4} types]&gt; of characters among &lt;[{0}]&gt;, &lt;[{1}]&gt;, &lt;[{2}]&gt; and &lt;[{3}]&gt; characters</v>
          </cell>
          <cell r="IR936" t="str">
            <v>&lt;[{5}x damage]&gt; to &lt;[{4} types]&gt; of characters among &lt;[{0}]&gt;, &lt;[{1}]&gt;, &lt;[{2}]&gt; and &lt;[{3}]&gt; characters</v>
          </cell>
          <cell r="IS936" t="str">
            <v>&lt;[{5}x damage]&gt; to &lt;[{4} types]&gt; of characters among &lt;[{0}]&gt;, &lt;[{1}]&gt;, &lt;[{2}]&gt; and &lt;[{3}]&gt; characters</v>
          </cell>
          <cell r="IT936" t="str">
            <v>&lt;[{5}x damage]&gt; to &lt;[{4} types]&gt; of characters among &lt;[{0}]&gt;, &lt;[{1}]&gt;, &lt;[{2}]&gt; and &lt;[{3}]&gt; characters</v>
          </cell>
          <cell r="IU936" t="str">
            <v>&lt;[{5}x damage]&gt; to &lt;[{4} types]&gt; of characters among &lt;[{0}]&gt;, &lt;[{1}]&gt;, &lt;[{2}]&gt; and &lt;[{3}]&gt; characters</v>
          </cell>
          <cell r="IV936" t="str">
            <v>&lt;[{5}x damage]&gt; to &lt;[{4} types]&gt; of characters among &lt;[{0}]&gt;, &lt;[{1}]&gt;, &lt;[{2}]&gt; and &lt;[{3}]&gt; characters</v>
          </cell>
          <cell r="IW936" t="str">
            <v>&lt;[{5}x damage]&gt; to &lt;[{4} types]&gt; of characters among &lt;[{0}]&gt;, &lt;[{1}]&gt;, &lt;[{2}]&gt; and &lt;[{3}]&gt; characters</v>
          </cell>
          <cell r="IX936" t="str">
            <v>&lt;[{5}x damage]&gt; to &lt;[{4} types]&gt; of characters among &lt;[{0}]&gt;, &lt;[{1}]&gt;, &lt;[{2}]&gt; and &lt;[{3}]&gt; characters</v>
          </cell>
          <cell r="IY936" t="str">
            <v>&lt;[{5}x damage]&gt; to &lt;[{4} types]&gt; of characters among &lt;[{0}]&gt;, &lt;[{1}]&gt;, &lt;[{2}]&gt; and &lt;[{3}]&gt; characters</v>
          </cell>
          <cell r="IZ936" t="str">
            <v>&lt;[{5}x damage]&gt; to &lt;[{4} types]&gt; of characters among &lt;[{0}]&gt;, &lt;[{1}]&gt;, &lt;[{2}]&gt; and &lt;[{3}]&gt; characters</v>
          </cell>
          <cell r="JB936" t="str">
            <v>&lt;[{0}]&gt;、&lt;[{1}]&gt;、&lt;[{2}]&gt;、&lt;[{3}]&gt;系列の&lt;[{4}系列]&gt;キャラクターの&lt;[ダメージ{5}倍]&gt;</v>
          </cell>
          <cell r="JC936" t="str">
            <v>&lt;㉿[{0}]㉿&gt;，&lt;㉿[{1}]㉿&gt;，&lt;㉿[{2}]㉿&gt;，&lt;㉿[{3}]㉿&gt;的&lt;㉿[{4}系列序列]㉿&gt; &lt;㉿[损坏{5}次的字符]㉿&gt;</v>
          </cell>
          <cell r="JD936" t="str">
            <v>&lt;㉿[{0}]㉿&gt;，&lt;㉿[{1}]㉿&gt;，&lt;㉿[{2}]㉿&gt;，&lt;㉿[{3}]㉿&gt;的&lt;㉿[{4}系列序列]㉿&gt; &lt;㉿[損壞{5}次的字符]㉿&gt;</v>
          </cell>
          <cell r="JE936" t="str">
            <v>&lt;[{5} x dommages]&gt; à &lt;[{4} types]&gt; de caractères entre &lt;[{0}]&gt;, &lt;[{1}]&gt;, &lt;[{2}]&gt; et &lt;[{3} ]&gt; caractères</v>
          </cell>
          <cell r="JF936" t="str">
            <v>&lt;[{5} x Schaden]&gt; bis &lt;[{4} types]&gt; Zeichen unter &lt;[{0}]&gt;, &lt;[{1}]&gt;, &lt;[{2}]&gt; und &lt;[{3} ]&gt; Zeichen</v>
          </cell>
          <cell r="JG936" t="str">
            <v>&lt;[{5} x kerusakan]&gt; untuk &lt;[{4} jenis]&gt; karakter di antara &lt;[{0}]&gt;, &lt;[{1}]&gt;, &lt;[{2}]&gt; dan &lt;[{3} ]&gt; karakter</v>
          </cell>
          <cell r="JH936" t="str">
            <v>&lt;[{5} x danni]&gt; a &lt;[{4} tipi]&gt; di caratteri tra &lt;[{0}]&gt;, &lt;[{1}]&gt;, &lt;[{2}]&gt; e &lt;[{3} ]&gt; caratteri</v>
          </cell>
          <cell r="JI936" t="str">
            <v>&lt;[{5} х повреждение]&gt; к &lt;[{4} типы]&gt; символов между &lt;[{0}]&gt;, &lt;[{1}]&gt;, &lt;[{2}]&gt; и &lt;[{3} ]&gt; символы</v>
          </cell>
          <cell r="JJ936" t="str">
            <v>&lt;[{5} x daño]&gt; a &lt;[{4} tipos]&gt; de caracteres entre &lt;[{0}]&gt;, &lt;[{1}]&gt;, &lt;[{2}]&gt; y &lt;[{3} ]&gt; caracteres</v>
          </cell>
          <cell r="JK936" t="str">
            <v>&lt;[{5} x ความเสียหาย]&gt; ที่ &lt;[{4} ประเภท]&gt; ของตัวละครในหมู่ &lt;[{0}]&gt; &lt;[{1}]&gt; &lt;[{2}]&gt; และ &lt;[{3} ]&gt; ตัวอักษร</v>
          </cell>
          <cell r="JL936" t="str">
            <v>&lt;[{5} x thiệt hại]&gt; để &lt;[{4} loại]&gt; nhân vật trong &lt;[{0}]&gt;, &lt;[{1}]&gt;, &lt;[{2}]&gt; và &lt;[{3} ]&gt; ký tự</v>
          </cell>
          <cell r="JM936" t="str">
            <v>&lt;[{5} x danos]&gt; a &lt;[{4} tipos]&gt; de caracteres entre &lt;[{0}]&gt;, &lt;[{1}]&gt;, &lt;[{2}]&gt; e &lt;[{3} ]&gt; caracteres</v>
          </cell>
          <cell r="JN936" t="str">
            <v>&lt;[{5} الضرر س]&gt; إلى &lt;[{4} أنواع]&gt; من الأحرف بين &lt;[{0}]&gt;، &lt;[{1}]&gt;، &lt;[{2}]&gt; و &lt;[{3} ]&gt; الأحرف</v>
          </cell>
          <cell r="JO936" t="str">
            <v>&lt;[{5} х пашкоджанне]&gt; да &lt;[{4} тыпы]&gt; сімвалаў паміж &lt;[{0}]&gt;, &lt;[{1}]&gt;, &lt;[{2}]&gt; і &lt;[{3} ]&gt; сімвалы</v>
          </cell>
          <cell r="JP936" t="str">
            <v>&lt;[{5} х увреждане]&gt; до &lt;[{4} видове]&gt; символи между &lt;[{0}]&gt;, &lt;[{1}]&gt;, &lt;[{2}]&gt; и &lt;[{3} ]&gt; символи</v>
          </cell>
          <cell r="JQ936" t="str">
            <v>&lt;[{5} x poškození]&gt; k &lt;[{4} typy]&gt; znaků mezi &lt;[{0}]&gt;, &lt;[{1}]&gt;, &lt;[{2}]&gt; a &lt;[{3} ]&gt; znaky</v>
          </cell>
          <cell r="JR936" t="str">
            <v>&lt;[{5} x beschadiging]&gt; tot &lt;[{4} types]&gt; karakters onder &lt;[{0}]&gt;, &lt;[{1}]&gt;, &lt;[{2}]&gt; en &lt;[{3} ]&gt; tekens</v>
          </cell>
          <cell r="JS936" t="str">
            <v>&lt;[{5} x vahinkoa]&gt; ja &lt;[{4} tyyppisiä]&gt; merkkien joukossa &lt;[{0}]&gt;, &lt;[{1}]&gt;, &lt;[{2}]&gt; ja &lt;[{3} ]&gt; merkkiä</v>
          </cell>
          <cell r="JT936" t="str">
            <v>&lt;[{5} x βλάβη]&gt; έως &lt;[{4} τύπους]&gt; των χαρακτήρων μεταξύ &lt;[{0}]&gt;, &lt;[{1}]&gt;, &lt;[{2}]&gt; και &lt;[{3} ]&gt; χαρακτήρες</v>
          </cell>
          <cell r="JU936" t="str">
            <v>&lt;[{5} נזק x]&gt; ל &lt;[{4} סוגים]&gt; של דמויות בין &lt;[{0}]&gt;, &lt;[{1}]&gt;, &lt;[{2}]&gt; ו- &lt;[{3} ]&gt; תווים</v>
          </cell>
          <cell r="JV936" t="str">
            <v>&lt;[{5} x kárt]&gt; a &lt;[{4} típusú]&gt; karakterekből körében &lt;[{0}]&gt;, &lt;[{1}]&gt;, &lt;[{2}]&gt; és &lt;[{3} ]&gt; karakterek</v>
          </cell>
          <cell r="JW936" t="str">
            <v>&lt;[{5} x kerosakan]&gt; ke &lt;[{4} jenis]&gt; watak di kalangan &lt;[{0}]&gt;, &lt;[{1}]&gt;, &lt;[{2}]&gt; dan &lt;[{3} ]&gt; aksara</v>
          </cell>
          <cell r="JX936" t="str">
            <v>&lt;[{5} x uszkodzenia]&gt; do &lt;[{4} rodzaje]&gt; znaków między &lt;[{0}]&gt; &lt;[{1}]&gt; &lt;[{2}]&gt; i &lt;[{3} ]&gt; znaków</v>
          </cell>
          <cell r="JY936" t="str">
            <v>&lt;[{5} x daune]&gt; to &lt;[{4} tipuri]&gt; de caractere între &lt;[{0}]&gt; &lt;[{1}]&gt; &lt;[{2}]&gt; și &lt;[{3} ]&gt; caractere</v>
          </cell>
          <cell r="JZ936" t="str">
            <v>&lt;[{5} x poškodeniu]&gt; k &lt;[{4} typy]&gt; znakov medzi &lt;[{0}]&gt;, &lt;[{1}]&gt;, &lt;[{2}]&gt; a &lt;[{3} ]&gt; znaky</v>
          </cell>
          <cell r="KA936" t="str">
            <v>&lt;[{5} x skador]&gt; till &lt;[{4} typer]&gt; tecken bland &lt;[{0}]&gt;, &lt;[{1}]&gt;, &lt;[{2}]&gt; och &lt;[{3} ]&gt; tecken</v>
          </cell>
          <cell r="KB936" t="str">
            <v>&lt;[{5} x hasar]&gt; için &lt;[{4} türleri]&gt; arasında karakter &lt;[{0}]&gt;, &lt;[{1}]&gt;, &lt;[{2}]&gt; ve &lt;[{3} ]&gt; karakter</v>
          </cell>
          <cell r="KC936" t="str">
            <v>&lt;[{5} х пошкодження]&gt; до &lt;[{4} типи]&gt; символів між &lt;[{0}]&gt;, &lt;[{1}]&gt;, &lt;[{2}]&gt; і &lt;[{3} ]&gt; символи</v>
          </cell>
        </row>
        <row r="937">
          <cell r="A937" t="str">
            <v>Tr_MaxHpAddRate</v>
          </cell>
          <cell r="B937">
            <v>1</v>
          </cell>
          <cell r="C937" t="str">
            <v>체력</v>
          </cell>
          <cell r="D937" t="str">
            <v>Max Stamina</v>
          </cell>
          <cell r="E937" t="str">
            <v>Health</v>
          </cell>
          <cell r="F937" t="str">
            <v/>
          </cell>
          <cell r="H937" t="str">
            <v>Health</v>
          </cell>
          <cell r="J937">
            <v>1</v>
          </cell>
          <cell r="K937">
            <v>1</v>
          </cell>
          <cell r="L937">
            <v>0</v>
          </cell>
          <cell r="AP937" t="str">
            <v>Health</v>
          </cell>
          <cell r="AQ937" t="str">
            <v>Health</v>
          </cell>
          <cell r="AR937" t="str">
            <v>Health</v>
          </cell>
          <cell r="AS937" t="str">
            <v>Health</v>
          </cell>
          <cell r="AT937" t="str">
            <v>Health</v>
          </cell>
          <cell r="AU937" t="str">
            <v>Health</v>
          </cell>
          <cell r="AV937" t="str">
            <v>Health</v>
          </cell>
          <cell r="AW937" t="str">
            <v>Health</v>
          </cell>
          <cell r="AX937" t="str">
            <v>Health</v>
          </cell>
          <cell r="AY937" t="str">
            <v>Health</v>
          </cell>
          <cell r="AZ937" t="str">
            <v>Health</v>
          </cell>
          <cell r="BA937" t="str">
            <v>Health</v>
          </cell>
          <cell r="BB937" t="str">
            <v>Health</v>
          </cell>
          <cell r="BC937" t="str">
            <v>Health</v>
          </cell>
          <cell r="BD937" t="str">
            <v>Health</v>
          </cell>
          <cell r="BE937" t="str">
            <v>Health</v>
          </cell>
          <cell r="BF937" t="str">
            <v>Health</v>
          </cell>
          <cell r="BG937" t="str">
            <v>Health</v>
          </cell>
          <cell r="BH937" t="str">
            <v>Health</v>
          </cell>
          <cell r="BI937" t="str">
            <v>Health</v>
          </cell>
          <cell r="BJ937" t="str">
            <v>Health</v>
          </cell>
          <cell r="BK937" t="str">
            <v>Health</v>
          </cell>
          <cell r="BL937" t="str">
            <v>Health</v>
          </cell>
          <cell r="BM937" t="str">
            <v>Health</v>
          </cell>
          <cell r="BN937" t="str">
            <v>Health</v>
          </cell>
          <cell r="BO937" t="str">
            <v>Health</v>
          </cell>
          <cell r="BP937" t="str">
            <v>Health</v>
          </cell>
          <cell r="BQ937" t="str">
            <v>Health</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체력</v>
          </cell>
          <cell r="HZ937" t="str">
            <v>체력</v>
          </cell>
          <cell r="IA937" t="str">
            <v>체력</v>
          </cell>
          <cell r="IB937" t="str">
            <v>Health</v>
          </cell>
          <cell r="IC937" t="str">
            <v>Health</v>
          </cell>
          <cell r="ID937" t="str">
            <v>Health</v>
          </cell>
          <cell r="IE937" t="str">
            <v>Health</v>
          </cell>
          <cell r="IF937" t="str">
            <v>Health</v>
          </cell>
          <cell r="IG937" t="str">
            <v>Health</v>
          </cell>
          <cell r="IH937" t="str">
            <v>Health</v>
          </cell>
          <cell r="II937" t="str">
            <v>Health</v>
          </cell>
          <cell r="IJ937" t="str">
            <v>Health</v>
          </cell>
          <cell r="IK937" t="str">
            <v>Health</v>
          </cell>
          <cell r="IL937" t="str">
            <v>Health</v>
          </cell>
          <cell r="IM937" t="str">
            <v>Health</v>
          </cell>
          <cell r="IN937" t="str">
            <v>Health</v>
          </cell>
          <cell r="IO937" t="str">
            <v>Health</v>
          </cell>
          <cell r="IP937" t="str">
            <v>Health</v>
          </cell>
          <cell r="IQ937" t="str">
            <v>Health</v>
          </cell>
          <cell r="IR937" t="str">
            <v>Health</v>
          </cell>
          <cell r="IS937" t="str">
            <v>Health</v>
          </cell>
          <cell r="IT937" t="str">
            <v>Health</v>
          </cell>
          <cell r="IU937" t="str">
            <v>Health</v>
          </cell>
          <cell r="IV937" t="str">
            <v>Health</v>
          </cell>
          <cell r="IW937" t="str">
            <v>Health</v>
          </cell>
          <cell r="IX937" t="str">
            <v>Health</v>
          </cell>
          <cell r="IY937" t="str">
            <v>Health</v>
          </cell>
          <cell r="IZ937" t="str">
            <v>Health</v>
          </cell>
          <cell r="JB937" t="str">
            <v>最大体力</v>
          </cell>
          <cell r="JC937" t="str">
            <v>最大体力</v>
          </cell>
          <cell r="JD937" t="str">
            <v>最大體力</v>
          </cell>
          <cell r="JE937" t="str">
            <v>Santé maximale</v>
          </cell>
          <cell r="JF937" t="str">
            <v>Maximale Gesundheit</v>
          </cell>
          <cell r="JG937" t="str">
            <v>Max Kesehatan</v>
          </cell>
          <cell r="JH937" t="str">
            <v>Salute massima</v>
          </cell>
          <cell r="JI937" t="str">
            <v>Максимальное здоровье</v>
          </cell>
          <cell r="JJ937" t="str">
            <v>Máxima salud</v>
          </cell>
          <cell r="JK937" t="str">
            <v>สุขภาพสูงสุด</v>
          </cell>
          <cell r="JL937" t="str">
            <v>Tràn đầy sức khỏe</v>
          </cell>
          <cell r="JM937" t="str">
            <v>Saúde máxima</v>
          </cell>
          <cell r="JN937" t="str">
            <v>الصحة القصوى</v>
          </cell>
          <cell r="JO937" t="str">
            <v>Max Health</v>
          </cell>
          <cell r="JP937" t="str">
            <v>Макс Здраве</v>
          </cell>
          <cell r="JQ937" t="str">
            <v>Max Health</v>
          </cell>
          <cell r="JR937" t="str">
            <v>Maximale gezondheid</v>
          </cell>
          <cell r="JS937" t="str">
            <v>Enimmäisterveys</v>
          </cell>
          <cell r="JT937" t="str">
            <v>Μέγιστη υγεία</v>
          </cell>
          <cell r="JU937" t="str">
            <v>בריאות מקסימלית</v>
          </cell>
          <cell r="JV937" t="str">
            <v>Max Health</v>
          </cell>
          <cell r="JW937" t="str">
            <v>Max Kesihatan</v>
          </cell>
          <cell r="JX937" t="str">
            <v>Maksymalne życie</v>
          </cell>
          <cell r="JY937" t="str">
            <v>Max Sănătate</v>
          </cell>
          <cell r="JZ937" t="str">
            <v>Max Health</v>
          </cell>
          <cell r="KA937" t="str">
            <v>Maxhälsa</v>
          </cell>
          <cell r="KB937" t="str">
            <v>Maksimum Sağlık</v>
          </cell>
          <cell r="KC937" t="str">
            <v>Max Health</v>
          </cell>
        </row>
        <row r="938">
          <cell r="A938" t="str">
            <v>Tr_AttackAddRate</v>
          </cell>
          <cell r="B938">
            <v>1</v>
          </cell>
          <cell r="C938" t="str">
            <v>공격력</v>
          </cell>
          <cell r="D938" t="str">
            <v>offense power</v>
          </cell>
          <cell r="E938" t="str">
            <v>Attack</v>
          </cell>
          <cell r="F938" t="str">
            <v/>
          </cell>
          <cell r="H938" t="str">
            <v>Attack</v>
          </cell>
          <cell r="J938">
            <v>1</v>
          </cell>
          <cell r="K938">
            <v>1</v>
          </cell>
          <cell r="L938">
            <v>0</v>
          </cell>
          <cell r="M938" t="str">
            <v>攻撃力</v>
          </cell>
          <cell r="N938" t="str">
            <v>ATK</v>
          </cell>
          <cell r="O938" t="str">
            <v>ATK</v>
          </cell>
          <cell r="P938" t="str">
            <v>Attaque</v>
          </cell>
          <cell r="Q938" t="str">
            <v>Attacke</v>
          </cell>
          <cell r="R938" t="str">
            <v>Menyerang</v>
          </cell>
          <cell r="S938" t="str">
            <v>attacco</v>
          </cell>
          <cell r="T938" t="str">
            <v>Атака</v>
          </cell>
          <cell r="U938" t="str">
            <v>Ataque</v>
          </cell>
          <cell r="V938" t="str">
            <v>โจมตี</v>
          </cell>
          <cell r="W938" t="str">
            <v>Tấn công</v>
          </cell>
          <cell r="X938" t="str">
            <v>Ataque</v>
          </cell>
          <cell r="Y938" t="str">
            <v>هجوم</v>
          </cell>
          <cell r="Z938" t="str">
            <v>атака</v>
          </cell>
          <cell r="AA938" t="str">
            <v>атака</v>
          </cell>
          <cell r="AB938" t="str">
            <v>Záchvat</v>
          </cell>
          <cell r="AC938" t="str">
            <v>Aanval</v>
          </cell>
          <cell r="AD938" t="str">
            <v>Hyökkäys</v>
          </cell>
          <cell r="AE938" t="str">
            <v>Επίθεση</v>
          </cell>
          <cell r="AF938" t="str">
            <v>התקפה</v>
          </cell>
          <cell r="AG938" t="str">
            <v>Támadás</v>
          </cell>
          <cell r="AH938" t="str">
            <v>Serang</v>
          </cell>
          <cell r="AI938" t="str">
            <v>Atak</v>
          </cell>
          <cell r="AJ938" t="str">
            <v>Atac</v>
          </cell>
          <cell r="AK938" t="str">
            <v>útok</v>
          </cell>
          <cell r="AL938" t="str">
            <v>Ge sig på</v>
          </cell>
          <cell r="AM938" t="str">
            <v>saldırı</v>
          </cell>
          <cell r="AN938" t="str">
            <v>атака</v>
          </cell>
          <cell r="AP938" t="str">
            <v>攻撃力</v>
          </cell>
          <cell r="AQ938" t="str">
            <v>ATK</v>
          </cell>
          <cell r="AR938" t="str">
            <v>ATK</v>
          </cell>
          <cell r="AS938" t="str">
            <v>Attaque</v>
          </cell>
          <cell r="AT938" t="str">
            <v>Attacke</v>
          </cell>
          <cell r="AU938" t="str">
            <v>Menyerang</v>
          </cell>
          <cell r="AV938" t="str">
            <v>attacco</v>
          </cell>
          <cell r="AW938" t="str">
            <v>Атака</v>
          </cell>
          <cell r="AX938" t="str">
            <v>Ataque</v>
          </cell>
          <cell r="AY938" t="str">
            <v>โจมตี</v>
          </cell>
          <cell r="AZ938" t="str">
            <v>Tấn công</v>
          </cell>
          <cell r="BA938" t="str">
            <v>Ataque</v>
          </cell>
          <cell r="BB938" t="str">
            <v>هجوم</v>
          </cell>
          <cell r="BC938" t="str">
            <v>атака</v>
          </cell>
          <cell r="BD938" t="str">
            <v>атака</v>
          </cell>
          <cell r="BE938" t="str">
            <v>Záchvat</v>
          </cell>
          <cell r="BF938" t="str">
            <v>Aanval</v>
          </cell>
          <cell r="BG938" t="str">
            <v>Hyökkäys</v>
          </cell>
          <cell r="BH938" t="str">
            <v>Επίθεση</v>
          </cell>
          <cell r="BI938" t="str">
            <v>התקפה</v>
          </cell>
          <cell r="BJ938" t="str">
            <v>Támadás</v>
          </cell>
          <cell r="BK938" t="str">
            <v>Serang</v>
          </cell>
          <cell r="BL938" t="str">
            <v>Atak</v>
          </cell>
          <cell r="BM938" t="str">
            <v>Atac</v>
          </cell>
          <cell r="BN938" t="str">
            <v>útok</v>
          </cell>
          <cell r="BO938" t="str">
            <v>Ge sig på</v>
          </cell>
          <cell r="BP938" t="str">
            <v>saldırı</v>
          </cell>
          <cell r="BQ938" t="str">
            <v>атака</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공격력</v>
          </cell>
          <cell r="HZ938" t="str">
            <v>공격력</v>
          </cell>
          <cell r="IA938" t="str">
            <v>공격력</v>
          </cell>
          <cell r="IB938" t="str">
            <v>Attack</v>
          </cell>
          <cell r="IC938" t="str">
            <v>Attack</v>
          </cell>
          <cell r="ID938" t="str">
            <v>Attack</v>
          </cell>
          <cell r="IE938" t="str">
            <v>Attack</v>
          </cell>
          <cell r="IF938" t="str">
            <v>Attack</v>
          </cell>
          <cell r="IG938" t="str">
            <v>Attack</v>
          </cell>
          <cell r="IH938" t="str">
            <v>Attack</v>
          </cell>
          <cell r="II938" t="str">
            <v>Attack</v>
          </cell>
          <cell r="IJ938" t="str">
            <v>Attack</v>
          </cell>
          <cell r="IK938" t="str">
            <v>Attack</v>
          </cell>
          <cell r="IL938" t="str">
            <v>Attack</v>
          </cell>
          <cell r="IM938" t="str">
            <v>Attack</v>
          </cell>
          <cell r="IN938" t="str">
            <v>Attack</v>
          </cell>
          <cell r="IO938" t="str">
            <v>Attack</v>
          </cell>
          <cell r="IP938" t="str">
            <v>Attack</v>
          </cell>
          <cell r="IQ938" t="str">
            <v>Attack</v>
          </cell>
          <cell r="IR938" t="str">
            <v>Attack</v>
          </cell>
          <cell r="IS938" t="str">
            <v>Attack</v>
          </cell>
          <cell r="IT938" t="str">
            <v>Attack</v>
          </cell>
          <cell r="IU938" t="str">
            <v>Attack</v>
          </cell>
          <cell r="IV938" t="str">
            <v>Attack</v>
          </cell>
          <cell r="IW938" t="str">
            <v>Attack</v>
          </cell>
          <cell r="IX938" t="str">
            <v>Attack</v>
          </cell>
          <cell r="IY938" t="str">
            <v>Attack</v>
          </cell>
          <cell r="IZ938" t="str">
            <v>Attack</v>
          </cell>
          <cell r="JB938" t="str">
            <v>攻撃力</v>
          </cell>
          <cell r="JC938" t="str">
            <v>ATK</v>
          </cell>
          <cell r="JD938" t="str">
            <v>ATK</v>
          </cell>
          <cell r="JE938" t="str">
            <v>Attaque</v>
          </cell>
          <cell r="JF938" t="str">
            <v>Attacke</v>
          </cell>
          <cell r="JG938" t="str">
            <v>Menyerang</v>
          </cell>
          <cell r="JH938" t="str">
            <v>attacco</v>
          </cell>
          <cell r="JI938" t="str">
            <v>Атака</v>
          </cell>
          <cell r="JJ938" t="str">
            <v>Ataque</v>
          </cell>
          <cell r="JK938" t="str">
            <v>โจมตี</v>
          </cell>
          <cell r="JL938" t="str">
            <v>Tấn công</v>
          </cell>
          <cell r="JM938" t="str">
            <v>Ataque</v>
          </cell>
          <cell r="JN938" t="str">
            <v>هجوم</v>
          </cell>
          <cell r="JO938" t="str">
            <v>атака</v>
          </cell>
          <cell r="JP938" t="str">
            <v>атака</v>
          </cell>
          <cell r="JQ938" t="str">
            <v>Záchvat</v>
          </cell>
          <cell r="JR938" t="str">
            <v>Aanval</v>
          </cell>
          <cell r="JS938" t="str">
            <v>Hyökkäys</v>
          </cell>
          <cell r="JT938" t="str">
            <v>Επίθεση</v>
          </cell>
          <cell r="JU938" t="str">
            <v>התקפה</v>
          </cell>
          <cell r="JV938" t="str">
            <v>Támadás</v>
          </cell>
          <cell r="JW938" t="str">
            <v>Serang</v>
          </cell>
          <cell r="JX938" t="str">
            <v>Atak</v>
          </cell>
          <cell r="JY938" t="str">
            <v>Atac</v>
          </cell>
          <cell r="JZ938" t="str">
            <v>útok</v>
          </cell>
          <cell r="KA938" t="str">
            <v>Ge sig på</v>
          </cell>
          <cell r="KB938" t="str">
            <v>saldırı</v>
          </cell>
          <cell r="KC938" t="str">
            <v>атака</v>
          </cell>
        </row>
        <row r="939">
          <cell r="A939" t="str">
            <v>Op_AttackAddRate</v>
          </cell>
          <cell r="B939">
            <v>1</v>
          </cell>
          <cell r="C939" t="str">
            <v>공격력</v>
          </cell>
          <cell r="D939" t="str">
            <v>offense power</v>
          </cell>
          <cell r="E939" t="str">
            <v>Attack</v>
          </cell>
          <cell r="F939" t="str">
            <v/>
          </cell>
          <cell r="H939" t="str">
            <v>Attack</v>
          </cell>
          <cell r="J939">
            <v>1</v>
          </cell>
          <cell r="K939">
            <v>1</v>
          </cell>
          <cell r="L939">
            <v>0</v>
          </cell>
          <cell r="M939" t="str">
            <v>攻撃力</v>
          </cell>
          <cell r="N939" t="str">
            <v>ATK</v>
          </cell>
          <cell r="O939" t="str">
            <v>ATK</v>
          </cell>
          <cell r="P939" t="str">
            <v>Attaque</v>
          </cell>
          <cell r="Q939" t="str">
            <v>Attacke</v>
          </cell>
          <cell r="R939" t="str">
            <v>Menyerang</v>
          </cell>
          <cell r="S939" t="str">
            <v>attacco</v>
          </cell>
          <cell r="T939" t="str">
            <v>Атака</v>
          </cell>
          <cell r="U939" t="str">
            <v>Ataque</v>
          </cell>
          <cell r="V939" t="str">
            <v>โจมตี</v>
          </cell>
          <cell r="W939" t="str">
            <v>Tấn công</v>
          </cell>
          <cell r="X939" t="str">
            <v>Ataque</v>
          </cell>
          <cell r="Y939" t="str">
            <v>هجوم</v>
          </cell>
          <cell r="Z939" t="str">
            <v>атака</v>
          </cell>
          <cell r="AA939" t="str">
            <v>атака</v>
          </cell>
          <cell r="AB939" t="str">
            <v>Záchvat</v>
          </cell>
          <cell r="AC939" t="str">
            <v>Aanval</v>
          </cell>
          <cell r="AD939" t="str">
            <v>Hyökkäys</v>
          </cell>
          <cell r="AE939" t="str">
            <v>Επίθεση</v>
          </cell>
          <cell r="AF939" t="str">
            <v>התקפה</v>
          </cell>
          <cell r="AG939" t="str">
            <v>Támadás</v>
          </cell>
          <cell r="AH939" t="str">
            <v>Serang</v>
          </cell>
          <cell r="AI939" t="str">
            <v>Atak</v>
          </cell>
          <cell r="AJ939" t="str">
            <v>Atac</v>
          </cell>
          <cell r="AK939" t="str">
            <v>útok</v>
          </cell>
          <cell r="AL939" t="str">
            <v>Ge sig på</v>
          </cell>
          <cell r="AM939" t="str">
            <v>saldırı</v>
          </cell>
          <cell r="AN939" t="str">
            <v>атака</v>
          </cell>
          <cell r="AP939" t="str">
            <v>攻撃力</v>
          </cell>
          <cell r="AQ939" t="str">
            <v>ATK</v>
          </cell>
          <cell r="AR939" t="str">
            <v>ATK</v>
          </cell>
          <cell r="AS939" t="str">
            <v>Attaque</v>
          </cell>
          <cell r="AT939" t="str">
            <v>Attacke</v>
          </cell>
          <cell r="AU939" t="str">
            <v>Menyerang</v>
          </cell>
          <cell r="AV939" t="str">
            <v>attacco</v>
          </cell>
          <cell r="AW939" t="str">
            <v>Атака</v>
          </cell>
          <cell r="AX939" t="str">
            <v>Ataque</v>
          </cell>
          <cell r="AY939" t="str">
            <v>โจมตี</v>
          </cell>
          <cell r="AZ939" t="str">
            <v>Tấn công</v>
          </cell>
          <cell r="BA939" t="str">
            <v>Ataque</v>
          </cell>
          <cell r="BB939" t="str">
            <v>هجوم</v>
          </cell>
          <cell r="BC939" t="str">
            <v>атака</v>
          </cell>
          <cell r="BD939" t="str">
            <v>атака</v>
          </cell>
          <cell r="BE939" t="str">
            <v>Záchvat</v>
          </cell>
          <cell r="BF939" t="str">
            <v>Aanval</v>
          </cell>
          <cell r="BG939" t="str">
            <v>Hyökkäys</v>
          </cell>
          <cell r="BH939" t="str">
            <v>Επίθεση</v>
          </cell>
          <cell r="BI939" t="str">
            <v>התקפה</v>
          </cell>
          <cell r="BJ939" t="str">
            <v>Támadás</v>
          </cell>
          <cell r="BK939" t="str">
            <v>Serang</v>
          </cell>
          <cell r="BL939" t="str">
            <v>Atak</v>
          </cell>
          <cell r="BM939" t="str">
            <v>Atac</v>
          </cell>
          <cell r="BN939" t="str">
            <v>útok</v>
          </cell>
          <cell r="BO939" t="str">
            <v>Ge sig på</v>
          </cell>
          <cell r="BP939" t="str">
            <v>saldırı</v>
          </cell>
          <cell r="BQ939" t="str">
            <v>атака</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공격력</v>
          </cell>
          <cell r="HZ939" t="str">
            <v>공격력</v>
          </cell>
          <cell r="IA939" t="str">
            <v>공격력</v>
          </cell>
          <cell r="IB939" t="str">
            <v>Attack</v>
          </cell>
          <cell r="IC939" t="str">
            <v>Attack</v>
          </cell>
          <cell r="ID939" t="str">
            <v>Attack</v>
          </cell>
          <cell r="IE939" t="str">
            <v>Attack</v>
          </cell>
          <cell r="IF939" t="str">
            <v>Attack</v>
          </cell>
          <cell r="IG939" t="str">
            <v>Attack</v>
          </cell>
          <cell r="IH939" t="str">
            <v>Attack</v>
          </cell>
          <cell r="II939" t="str">
            <v>Attack</v>
          </cell>
          <cell r="IJ939" t="str">
            <v>Attack</v>
          </cell>
          <cell r="IK939" t="str">
            <v>Attack</v>
          </cell>
          <cell r="IL939" t="str">
            <v>Attack</v>
          </cell>
          <cell r="IM939" t="str">
            <v>Attack</v>
          </cell>
          <cell r="IN939" t="str">
            <v>Attack</v>
          </cell>
          <cell r="IO939" t="str">
            <v>Attack</v>
          </cell>
          <cell r="IP939" t="str">
            <v>Attack</v>
          </cell>
          <cell r="IQ939" t="str">
            <v>Attack</v>
          </cell>
          <cell r="IR939" t="str">
            <v>Attack</v>
          </cell>
          <cell r="IS939" t="str">
            <v>Attack</v>
          </cell>
          <cell r="IT939" t="str">
            <v>Attack</v>
          </cell>
          <cell r="IU939" t="str">
            <v>Attack</v>
          </cell>
          <cell r="IV939" t="str">
            <v>Attack</v>
          </cell>
          <cell r="IW939" t="str">
            <v>Attack</v>
          </cell>
          <cell r="IX939" t="str">
            <v>Attack</v>
          </cell>
          <cell r="IY939" t="str">
            <v>Attack</v>
          </cell>
          <cell r="IZ939" t="str">
            <v>Attack</v>
          </cell>
          <cell r="JB939" t="str">
            <v>攻撃力</v>
          </cell>
          <cell r="JC939" t="str">
            <v>ATK</v>
          </cell>
          <cell r="JD939" t="str">
            <v>ATK</v>
          </cell>
          <cell r="JE939" t="str">
            <v>Attaque</v>
          </cell>
          <cell r="JF939" t="str">
            <v>Attacke</v>
          </cell>
          <cell r="JG939" t="str">
            <v>Menyerang</v>
          </cell>
          <cell r="JH939" t="str">
            <v>attacco</v>
          </cell>
          <cell r="JI939" t="str">
            <v>Атака</v>
          </cell>
          <cell r="JJ939" t="str">
            <v>Ataque</v>
          </cell>
          <cell r="JK939" t="str">
            <v>โจมตี</v>
          </cell>
          <cell r="JL939" t="str">
            <v>Tấn công</v>
          </cell>
          <cell r="JM939" t="str">
            <v>Ataque</v>
          </cell>
          <cell r="JN939" t="str">
            <v>هجوم</v>
          </cell>
          <cell r="JO939" t="str">
            <v>атака</v>
          </cell>
          <cell r="JP939" t="str">
            <v>атака</v>
          </cell>
          <cell r="JQ939" t="str">
            <v>Záchvat</v>
          </cell>
          <cell r="JR939" t="str">
            <v>Aanval</v>
          </cell>
          <cell r="JS939" t="str">
            <v>Hyökkäys</v>
          </cell>
          <cell r="JT939" t="str">
            <v>Επίθεση</v>
          </cell>
          <cell r="JU939" t="str">
            <v>התקפה</v>
          </cell>
          <cell r="JV939" t="str">
            <v>Támadás</v>
          </cell>
          <cell r="JW939" t="str">
            <v>Serang</v>
          </cell>
          <cell r="JX939" t="str">
            <v>Atak</v>
          </cell>
          <cell r="JY939" t="str">
            <v>Atac</v>
          </cell>
          <cell r="JZ939" t="str">
            <v>útok</v>
          </cell>
          <cell r="KA939" t="str">
            <v>Ge sig på</v>
          </cell>
          <cell r="KB939" t="str">
            <v>saldırı</v>
          </cell>
          <cell r="KC939" t="str">
            <v>атака</v>
          </cell>
        </row>
        <row r="940">
          <cell r="A940" t="str">
            <v>Op_Attack</v>
          </cell>
          <cell r="B940">
            <v>1</v>
          </cell>
          <cell r="C940" t="str">
            <v>공격력</v>
          </cell>
          <cell r="D940" t="str">
            <v>offense power</v>
          </cell>
          <cell r="E940" t="str">
            <v>Attack</v>
          </cell>
          <cell r="F940" t="str">
            <v/>
          </cell>
          <cell r="H940" t="str">
            <v>Attack</v>
          </cell>
          <cell r="J940">
            <v>1</v>
          </cell>
          <cell r="K940">
            <v>1</v>
          </cell>
          <cell r="L940">
            <v>0</v>
          </cell>
          <cell r="M940" t="str">
            <v>攻撃力</v>
          </cell>
          <cell r="N940" t="str">
            <v>ATK</v>
          </cell>
          <cell r="O940" t="str">
            <v>ATK</v>
          </cell>
          <cell r="P940" t="str">
            <v>Attaque</v>
          </cell>
          <cell r="Q940" t="str">
            <v>Attacke</v>
          </cell>
          <cell r="R940" t="str">
            <v>Menyerang</v>
          </cell>
          <cell r="S940" t="str">
            <v>attacco</v>
          </cell>
          <cell r="T940" t="str">
            <v>Атака</v>
          </cell>
          <cell r="U940" t="str">
            <v>Ataque</v>
          </cell>
          <cell r="V940" t="str">
            <v>โจมตี</v>
          </cell>
          <cell r="W940" t="str">
            <v>Tấn công</v>
          </cell>
          <cell r="X940" t="str">
            <v>Ataque</v>
          </cell>
          <cell r="Y940" t="str">
            <v>هجوم</v>
          </cell>
          <cell r="Z940" t="str">
            <v>атака</v>
          </cell>
          <cell r="AA940" t="str">
            <v>атака</v>
          </cell>
          <cell r="AB940" t="str">
            <v>Záchvat</v>
          </cell>
          <cell r="AC940" t="str">
            <v>Aanval</v>
          </cell>
          <cell r="AD940" t="str">
            <v>Hyökkäys</v>
          </cell>
          <cell r="AE940" t="str">
            <v>Επίθεση</v>
          </cell>
          <cell r="AF940" t="str">
            <v>התקפה</v>
          </cell>
          <cell r="AG940" t="str">
            <v>Támadás</v>
          </cell>
          <cell r="AH940" t="str">
            <v>Serang</v>
          </cell>
          <cell r="AI940" t="str">
            <v>Atak</v>
          </cell>
          <cell r="AJ940" t="str">
            <v>Atac</v>
          </cell>
          <cell r="AK940" t="str">
            <v>útok</v>
          </cell>
          <cell r="AL940" t="str">
            <v>Ge sig på</v>
          </cell>
          <cell r="AM940" t="str">
            <v>saldırı</v>
          </cell>
          <cell r="AN940" t="str">
            <v>атака</v>
          </cell>
          <cell r="AP940" t="str">
            <v>攻撃力</v>
          </cell>
          <cell r="AQ940" t="str">
            <v>ATK</v>
          </cell>
          <cell r="AR940" t="str">
            <v>ATK</v>
          </cell>
          <cell r="AS940" t="str">
            <v>Attaque</v>
          </cell>
          <cell r="AT940" t="str">
            <v>Attacke</v>
          </cell>
          <cell r="AU940" t="str">
            <v>Menyerang</v>
          </cell>
          <cell r="AV940" t="str">
            <v>attacco</v>
          </cell>
          <cell r="AW940" t="str">
            <v>Атака</v>
          </cell>
          <cell r="AX940" t="str">
            <v>Ataque</v>
          </cell>
          <cell r="AY940" t="str">
            <v>โจมตี</v>
          </cell>
          <cell r="AZ940" t="str">
            <v>Tấn công</v>
          </cell>
          <cell r="BA940" t="str">
            <v>Ataque</v>
          </cell>
          <cell r="BB940" t="str">
            <v>هجوم</v>
          </cell>
          <cell r="BC940" t="str">
            <v>атака</v>
          </cell>
          <cell r="BD940" t="str">
            <v>атака</v>
          </cell>
          <cell r="BE940" t="str">
            <v>Záchvat</v>
          </cell>
          <cell r="BF940" t="str">
            <v>Aanval</v>
          </cell>
          <cell r="BG940" t="str">
            <v>Hyökkäys</v>
          </cell>
          <cell r="BH940" t="str">
            <v>Επίθεση</v>
          </cell>
          <cell r="BI940" t="str">
            <v>התקפה</v>
          </cell>
          <cell r="BJ940" t="str">
            <v>Támadás</v>
          </cell>
          <cell r="BK940" t="str">
            <v>Serang</v>
          </cell>
          <cell r="BL940" t="str">
            <v>Atak</v>
          </cell>
          <cell r="BM940" t="str">
            <v>Atac</v>
          </cell>
          <cell r="BN940" t="str">
            <v>útok</v>
          </cell>
          <cell r="BO940" t="str">
            <v>Ge sig på</v>
          </cell>
          <cell r="BP940" t="str">
            <v>saldırı</v>
          </cell>
          <cell r="BQ940" t="str">
            <v>атака</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공격력</v>
          </cell>
          <cell r="HZ940" t="str">
            <v>공격력</v>
          </cell>
          <cell r="IA940" t="str">
            <v>공격력</v>
          </cell>
          <cell r="IB940" t="str">
            <v>Attack</v>
          </cell>
          <cell r="IC940" t="str">
            <v>Attack</v>
          </cell>
          <cell r="ID940" t="str">
            <v>Attack</v>
          </cell>
          <cell r="IE940" t="str">
            <v>Attack</v>
          </cell>
          <cell r="IF940" t="str">
            <v>Attack</v>
          </cell>
          <cell r="IG940" t="str">
            <v>Attack</v>
          </cell>
          <cell r="IH940" t="str">
            <v>Attack</v>
          </cell>
          <cell r="II940" t="str">
            <v>Attack</v>
          </cell>
          <cell r="IJ940" t="str">
            <v>Attack</v>
          </cell>
          <cell r="IK940" t="str">
            <v>Attack</v>
          </cell>
          <cell r="IL940" t="str">
            <v>Attack</v>
          </cell>
          <cell r="IM940" t="str">
            <v>Attack</v>
          </cell>
          <cell r="IN940" t="str">
            <v>Attack</v>
          </cell>
          <cell r="IO940" t="str">
            <v>Attack</v>
          </cell>
          <cell r="IP940" t="str">
            <v>Attack</v>
          </cell>
          <cell r="IQ940" t="str">
            <v>Attack</v>
          </cell>
          <cell r="IR940" t="str">
            <v>Attack</v>
          </cell>
          <cell r="IS940" t="str">
            <v>Attack</v>
          </cell>
          <cell r="IT940" t="str">
            <v>Attack</v>
          </cell>
          <cell r="IU940" t="str">
            <v>Attack</v>
          </cell>
          <cell r="IV940" t="str">
            <v>Attack</v>
          </cell>
          <cell r="IW940" t="str">
            <v>Attack</v>
          </cell>
          <cell r="IX940" t="str">
            <v>Attack</v>
          </cell>
          <cell r="IY940" t="str">
            <v>Attack</v>
          </cell>
          <cell r="IZ940" t="str">
            <v>Attack</v>
          </cell>
          <cell r="JB940" t="str">
            <v>攻撃力</v>
          </cell>
          <cell r="JC940" t="str">
            <v>ATK</v>
          </cell>
          <cell r="JD940" t="str">
            <v>ATK</v>
          </cell>
          <cell r="JE940" t="str">
            <v>Attaque</v>
          </cell>
          <cell r="JF940" t="str">
            <v>Attacke</v>
          </cell>
          <cell r="JG940" t="str">
            <v>Menyerang</v>
          </cell>
          <cell r="JH940" t="str">
            <v>attacco</v>
          </cell>
          <cell r="JI940" t="str">
            <v>Атака</v>
          </cell>
          <cell r="JJ940" t="str">
            <v>Ataque</v>
          </cell>
          <cell r="JK940" t="str">
            <v>โจมตี</v>
          </cell>
          <cell r="JL940" t="str">
            <v>Tấn công</v>
          </cell>
          <cell r="JM940" t="str">
            <v>Ataque</v>
          </cell>
          <cell r="JN940" t="str">
            <v>هجوم</v>
          </cell>
          <cell r="JO940" t="str">
            <v>атака</v>
          </cell>
          <cell r="JP940" t="str">
            <v>атака</v>
          </cell>
          <cell r="JQ940" t="str">
            <v>Záchvat</v>
          </cell>
          <cell r="JR940" t="str">
            <v>Aanval</v>
          </cell>
          <cell r="JS940" t="str">
            <v>Hyökkäys</v>
          </cell>
          <cell r="JT940" t="str">
            <v>Επίθεση</v>
          </cell>
          <cell r="JU940" t="str">
            <v>התקפה</v>
          </cell>
          <cell r="JV940" t="str">
            <v>Támadás</v>
          </cell>
          <cell r="JW940" t="str">
            <v>Serang</v>
          </cell>
          <cell r="JX940" t="str">
            <v>Atak</v>
          </cell>
          <cell r="JY940" t="str">
            <v>Atac</v>
          </cell>
          <cell r="JZ940" t="str">
            <v>útok</v>
          </cell>
          <cell r="KA940" t="str">
            <v>Ge sig på</v>
          </cell>
          <cell r="KB940" t="str">
            <v>saldırı</v>
          </cell>
          <cell r="KC940" t="str">
            <v>атака</v>
          </cell>
        </row>
        <row r="941">
          <cell r="A941" t="str">
            <v>Op_BossMonsterDamageIncreaseAddRate</v>
          </cell>
          <cell r="B941">
            <v>1</v>
          </cell>
          <cell r="C941" t="str">
            <v>보스에게 주는 피해 증가</v>
          </cell>
          <cell r="D941" t="str">
            <v>BOSS increased damage</v>
          </cell>
          <cell r="E941" t="str">
            <v>Damage Up to Boss</v>
          </cell>
          <cell r="F941" t="str">
            <v/>
          </cell>
          <cell r="H941" t="str">
            <v>Damage Up to Boss</v>
          </cell>
          <cell r="I941">
            <v>1</v>
          </cell>
          <cell r="J941">
            <v>1</v>
          </cell>
          <cell r="K941">
            <v>1</v>
          </cell>
          <cell r="L941">
            <v>0</v>
          </cell>
          <cell r="AP941" t="str">
            <v>Damage Up to Boss</v>
          </cell>
          <cell r="AQ941" t="str">
            <v>Damage Up to Boss</v>
          </cell>
          <cell r="AR941" t="str">
            <v>Damage Up to Boss</v>
          </cell>
          <cell r="AS941" t="str">
            <v>Damage Up to Boss</v>
          </cell>
          <cell r="AT941" t="str">
            <v>Damage Up to Boss</v>
          </cell>
          <cell r="AU941" t="str">
            <v>Damage Up to Boss</v>
          </cell>
          <cell r="AV941" t="str">
            <v>Damage Up to Boss</v>
          </cell>
          <cell r="AW941" t="str">
            <v>Damage Up to Boss</v>
          </cell>
          <cell r="AX941" t="str">
            <v>Damage Up to Boss</v>
          </cell>
          <cell r="AY941" t="str">
            <v>Damage Up to Boss</v>
          </cell>
          <cell r="AZ941" t="str">
            <v>Damage Up to Boss</v>
          </cell>
          <cell r="BA941" t="str">
            <v>Damage Up to Boss</v>
          </cell>
          <cell r="BB941" t="str">
            <v>Damage Up to Boss</v>
          </cell>
          <cell r="BC941" t="str">
            <v>Damage Up to Boss</v>
          </cell>
          <cell r="BD941" t="str">
            <v>Damage Up to Boss</v>
          </cell>
          <cell r="BE941" t="str">
            <v>Damage Up to Boss</v>
          </cell>
          <cell r="BF941" t="str">
            <v>Damage Up to Boss</v>
          </cell>
          <cell r="BG941" t="str">
            <v>Damage Up to Boss</v>
          </cell>
          <cell r="BH941" t="str">
            <v>Damage Up to Boss</v>
          </cell>
          <cell r="BI941" t="str">
            <v>Damage Up to Boss</v>
          </cell>
          <cell r="BJ941" t="str">
            <v>Damage Up to Boss</v>
          </cell>
          <cell r="BK941" t="str">
            <v>Damage Up to Boss</v>
          </cell>
          <cell r="BL941" t="str">
            <v>Damage Up to Boss</v>
          </cell>
          <cell r="BM941" t="str">
            <v>Damage Up to Boss</v>
          </cell>
          <cell r="BN941" t="str">
            <v>Damage Up to Boss</v>
          </cell>
          <cell r="BO941" t="str">
            <v>Damage Up to Boss</v>
          </cell>
          <cell r="BP941" t="str">
            <v>Damage Up to Boss</v>
          </cell>
          <cell r="BQ941" t="str">
            <v>Damage Up to Boss</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보스에게 주는 피해 증가</v>
          </cell>
          <cell r="HZ941" t="str">
            <v>보스에게 주는 피해 증가</v>
          </cell>
          <cell r="IA941" t="str">
            <v>보스에게 주는 피해 증가</v>
          </cell>
          <cell r="IB941" t="str">
            <v>Damage Up to Boss</v>
          </cell>
          <cell r="IC941" t="str">
            <v>Damage Up to Boss</v>
          </cell>
          <cell r="ID941" t="str">
            <v>Damage Up to Boss</v>
          </cell>
          <cell r="IE941" t="str">
            <v>Damage Up to Boss</v>
          </cell>
          <cell r="IF941" t="str">
            <v>Damage Up to Boss</v>
          </cell>
          <cell r="IG941" t="str">
            <v>Damage Up to Boss</v>
          </cell>
          <cell r="IH941" t="str">
            <v>Damage Up to Boss</v>
          </cell>
          <cell r="II941" t="str">
            <v>Damage Up to Boss</v>
          </cell>
          <cell r="IJ941" t="str">
            <v>Damage Up to Boss</v>
          </cell>
          <cell r="IK941" t="str">
            <v>Damage Up to Boss</v>
          </cell>
          <cell r="IL941" t="str">
            <v>Damage Up to Boss</v>
          </cell>
          <cell r="IM941" t="str">
            <v>Damage Up to Boss</v>
          </cell>
          <cell r="IN941" t="str">
            <v>Damage Up to Boss</v>
          </cell>
          <cell r="IO941" t="str">
            <v>Damage Up to Boss</v>
          </cell>
          <cell r="IP941" t="str">
            <v>Damage Up to Boss</v>
          </cell>
          <cell r="IQ941" t="str">
            <v>Damage Up to Boss</v>
          </cell>
          <cell r="IR941" t="str">
            <v>Damage Up to Boss</v>
          </cell>
          <cell r="IS941" t="str">
            <v>Damage Up to Boss</v>
          </cell>
          <cell r="IT941" t="str">
            <v>Damage Up to Boss</v>
          </cell>
          <cell r="IU941" t="str">
            <v>Damage Up to Boss</v>
          </cell>
          <cell r="IV941" t="str">
            <v>Damage Up to Boss</v>
          </cell>
          <cell r="IW941" t="str">
            <v>Damage Up to Boss</v>
          </cell>
          <cell r="IX941" t="str">
            <v>Damage Up to Boss</v>
          </cell>
          <cell r="IY941" t="str">
            <v>Damage Up to Boss</v>
          </cell>
          <cell r="IZ941" t="str">
            <v>Damage Up to Boss</v>
          </cell>
          <cell r="JB941" t="str">
            <v>ボスに与えるダメージ増加</v>
          </cell>
          <cell r="JC941" t="str">
            <v>提高伤害做老大</v>
          </cell>
          <cell r="JD941" t="str">
            <v>提高傷害做老大</v>
          </cell>
          <cell r="JE941" t="str">
            <v>Dommages Jusqu'à patron</v>
          </cell>
          <cell r="JF941" t="str">
            <v>Schaden bis zu Boss</v>
          </cell>
          <cell r="JG941" t="str">
            <v>Merusak Sampai Boss</v>
          </cell>
          <cell r="JH941" t="str">
            <v>Danni fino al Boss</v>
          </cell>
          <cell r="JI941" t="str">
            <v>Повреждение до Boss</v>
          </cell>
          <cell r="JJ941" t="str">
            <v>Hasta dañar jefe</v>
          </cell>
          <cell r="JK941" t="str">
            <v>เกิดความเสียหายขึ้นกับบอส</v>
          </cell>
          <cell r="JL941" t="str">
            <v>Thiệt hại lên tới Boss</v>
          </cell>
          <cell r="JM941" t="str">
            <v>Danificar Até chefe</v>
          </cell>
          <cell r="JN941" t="str">
            <v>تلف ما يصل إلى Boss</v>
          </cell>
          <cell r="JO941" t="str">
            <v>Пашкоджанне да Boss</v>
          </cell>
          <cell r="JP941" t="str">
            <v>Щета в Boss</v>
          </cell>
          <cell r="JQ941" t="str">
            <v>Škodu až do výše Boss</v>
          </cell>
          <cell r="JR941" t="str">
            <v>Schade tot Boss</v>
          </cell>
          <cell r="JS941" t="str">
            <v>Vahingoittaa Jopa Boss</v>
          </cell>
          <cell r="JT941" t="str">
            <v>Να βλάψει Μέχρι Boss</v>
          </cell>
          <cell r="JU941" t="str">
            <v>נזק עד בוס</v>
          </cell>
          <cell r="JV941" t="str">
            <v>Károsíthatja Akár Boss</v>
          </cell>
          <cell r="JW941" t="str">
            <v>Merosakkan Sehingga Boss</v>
          </cell>
          <cell r="JX941" t="str">
            <v>Szkody do Boss</v>
          </cell>
          <cell r="JY941" t="str">
            <v>Până la Boss Damage</v>
          </cell>
          <cell r="JZ941" t="str">
            <v>Škodu až do výšky Boss</v>
          </cell>
          <cell r="KA941" t="str">
            <v>Skador upp till Boss</v>
          </cell>
          <cell r="KB941" t="str">
            <v>Boss kadar zarar</v>
          </cell>
          <cell r="KC941" t="str">
            <v>Пошкодження до Boss</v>
          </cell>
        </row>
        <row r="942">
          <cell r="A942" t="str">
            <v>Op_NormalMonsterDamageIncreaseAddRate</v>
          </cell>
          <cell r="B942">
            <v>1</v>
          </cell>
          <cell r="C942" t="str">
            <v>잔몹에게 주는 피해 증가</v>
          </cell>
          <cell r="D942" t="str">
            <v>Janmop increased damage</v>
          </cell>
          <cell r="E942" t="str">
            <v>Damage UP to Trash</v>
          </cell>
          <cell r="F942" t="str">
            <v/>
          </cell>
          <cell r="H942" t="str">
            <v>Damage UP to Trash</v>
          </cell>
          <cell r="I942">
            <v>1</v>
          </cell>
          <cell r="J942">
            <v>1</v>
          </cell>
          <cell r="K942">
            <v>1</v>
          </cell>
          <cell r="L942">
            <v>0</v>
          </cell>
          <cell r="M942" t="str">
            <v>Damage UP to Normal</v>
          </cell>
          <cell r="N942" t="str">
            <v>Damage UP to Normal</v>
          </cell>
          <cell r="O942" t="str">
            <v>Damage UP to Normal</v>
          </cell>
          <cell r="P942" t="str">
            <v>Damage UP to Normal</v>
          </cell>
          <cell r="Q942" t="str">
            <v>Damage UP to Normal</v>
          </cell>
          <cell r="R942" t="str">
            <v>Damage UP to Normal</v>
          </cell>
          <cell r="S942" t="str">
            <v>Damage UP to Normal</v>
          </cell>
          <cell r="T942" t="str">
            <v>Damage UP to Normal</v>
          </cell>
          <cell r="U942" t="str">
            <v>Damage UP to Normal</v>
          </cell>
          <cell r="V942" t="str">
            <v>Damage UP to Normal</v>
          </cell>
          <cell r="W942" t="str">
            <v>Damage UP to Normal</v>
          </cell>
          <cell r="X942" t="str">
            <v>Damage UP to Normal</v>
          </cell>
          <cell r="Y942" t="str">
            <v>Damage UP to Normal</v>
          </cell>
          <cell r="Z942" t="str">
            <v>Damage UP to Normal</v>
          </cell>
          <cell r="AA942" t="str">
            <v>Damage UP to Normal</v>
          </cell>
          <cell r="AB942" t="str">
            <v>Damage UP to Normal</v>
          </cell>
          <cell r="AC942" t="str">
            <v>Damage UP to Normal</v>
          </cell>
          <cell r="AD942" t="str">
            <v>Damage UP to Normal</v>
          </cell>
          <cell r="AE942" t="str">
            <v>Damage UP to Normal</v>
          </cell>
          <cell r="AF942" t="str">
            <v>Damage UP to Normal</v>
          </cell>
          <cell r="AG942" t="str">
            <v>Damage UP to Normal</v>
          </cell>
          <cell r="AH942" t="str">
            <v>Damage UP to Normal</v>
          </cell>
          <cell r="AI942" t="str">
            <v>Damage UP to Normal</v>
          </cell>
          <cell r="AJ942" t="str">
            <v>Damage UP to Normal</v>
          </cell>
          <cell r="AK942" t="str">
            <v>Damage UP to Normal</v>
          </cell>
          <cell r="AL942" t="str">
            <v>Damage UP to Normal</v>
          </cell>
          <cell r="AM942" t="str">
            <v>Damage UP to Normal</v>
          </cell>
          <cell r="AN942" t="str">
            <v>Damage UP to Normal</v>
          </cell>
          <cell r="AP942" t="str">
            <v>Damage UP to Normal</v>
          </cell>
          <cell r="AQ942" t="str">
            <v>Damage UP to Normal</v>
          </cell>
          <cell r="AR942" t="str">
            <v>Damage UP to Normal</v>
          </cell>
          <cell r="AS942" t="str">
            <v>Damage UP to Normal</v>
          </cell>
          <cell r="AT942" t="str">
            <v>Damage UP to Normal</v>
          </cell>
          <cell r="AU942" t="str">
            <v>Damage UP to Normal</v>
          </cell>
          <cell r="AV942" t="str">
            <v>Damage UP to Normal</v>
          </cell>
          <cell r="AW942" t="str">
            <v>Damage UP to Normal</v>
          </cell>
          <cell r="AX942" t="str">
            <v>Damage UP to Normal</v>
          </cell>
          <cell r="AY942" t="str">
            <v>Damage UP to Normal</v>
          </cell>
          <cell r="AZ942" t="str">
            <v>Damage UP to Normal</v>
          </cell>
          <cell r="BA942" t="str">
            <v>Damage UP to Normal</v>
          </cell>
          <cell r="BB942" t="str">
            <v>Damage UP to Normal</v>
          </cell>
          <cell r="BC942" t="str">
            <v>Damage UP to Normal</v>
          </cell>
          <cell r="BD942" t="str">
            <v>Damage UP to Normal</v>
          </cell>
          <cell r="BE942" t="str">
            <v>Damage UP to Normal</v>
          </cell>
          <cell r="BF942" t="str">
            <v>Damage UP to Normal</v>
          </cell>
          <cell r="BG942" t="str">
            <v>Damage UP to Normal</v>
          </cell>
          <cell r="BH942" t="str">
            <v>Damage UP to Normal</v>
          </cell>
          <cell r="BI942" t="str">
            <v>Damage UP to Normal</v>
          </cell>
          <cell r="BJ942" t="str">
            <v>Damage UP to Normal</v>
          </cell>
          <cell r="BK942" t="str">
            <v>Damage UP to Normal</v>
          </cell>
          <cell r="BL942" t="str">
            <v>Damage UP to Normal</v>
          </cell>
          <cell r="BM942" t="str">
            <v>Damage UP to Normal</v>
          </cell>
          <cell r="BN942" t="str">
            <v>Damage UP to Normal</v>
          </cell>
          <cell r="BO942" t="str">
            <v>Damage UP to Normal</v>
          </cell>
          <cell r="BP942" t="str">
            <v>Damage UP to Normal</v>
          </cell>
          <cell r="BQ942" t="str">
            <v>Damage UP to Normal</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잔몹에게 주는 피해 증가</v>
          </cell>
          <cell r="HZ942" t="str">
            <v>잔몹에게 주는 피해 증가</v>
          </cell>
          <cell r="IA942" t="str">
            <v>잔몹에게 주는 피해 증가</v>
          </cell>
          <cell r="IB942" t="str">
            <v>Damage UP to Trash</v>
          </cell>
          <cell r="IC942" t="str">
            <v>Damage UP to Trash</v>
          </cell>
          <cell r="ID942" t="str">
            <v>Damage UP to Trash</v>
          </cell>
          <cell r="IE942" t="str">
            <v>Damage UP to Trash</v>
          </cell>
          <cell r="IF942" t="str">
            <v>Damage UP to Trash</v>
          </cell>
          <cell r="IG942" t="str">
            <v>Damage UP to Trash</v>
          </cell>
          <cell r="IH942" t="str">
            <v>Damage UP to Trash</v>
          </cell>
          <cell r="II942" t="str">
            <v>Damage UP to Trash</v>
          </cell>
          <cell r="IJ942" t="str">
            <v>Damage UP to Trash</v>
          </cell>
          <cell r="IK942" t="str">
            <v>Damage UP to Trash</v>
          </cell>
          <cell r="IL942" t="str">
            <v>Damage UP to Trash</v>
          </cell>
          <cell r="IM942" t="str">
            <v>Damage UP to Trash</v>
          </cell>
          <cell r="IN942" t="str">
            <v>Damage UP to Trash</v>
          </cell>
          <cell r="IO942" t="str">
            <v>Damage UP to Trash</v>
          </cell>
          <cell r="IP942" t="str">
            <v>Damage UP to Trash</v>
          </cell>
          <cell r="IQ942" t="str">
            <v>Damage UP to Trash</v>
          </cell>
          <cell r="IR942" t="str">
            <v>Damage UP to Trash</v>
          </cell>
          <cell r="IS942" t="str">
            <v>Damage UP to Trash</v>
          </cell>
          <cell r="IT942" t="str">
            <v>Damage UP to Trash</v>
          </cell>
          <cell r="IU942" t="str">
            <v>Damage UP to Trash</v>
          </cell>
          <cell r="IV942" t="str">
            <v>Damage UP to Trash</v>
          </cell>
          <cell r="IW942" t="str">
            <v>Damage UP to Trash</v>
          </cell>
          <cell r="IX942" t="str">
            <v>Damage UP to Trash</v>
          </cell>
          <cell r="IY942" t="str">
            <v>Damage UP to Trash</v>
          </cell>
          <cell r="IZ942" t="str">
            <v>Damage UP to Trash</v>
          </cell>
          <cell r="JB942" t="str">
            <v>ジャンモプに与えるダメージ増加</v>
          </cell>
          <cell r="JC942" t="str">
            <v>提高伤害做janmop</v>
          </cell>
          <cell r="JD942" t="str">
            <v>提高傷害做janmop</v>
          </cell>
          <cell r="JE942" t="str">
            <v>UP dommages à la corbeille</v>
          </cell>
          <cell r="JF942" t="str">
            <v>Schaden bis zu Trash</v>
          </cell>
          <cell r="JG942" t="str">
            <v>Merusak UP ke Sampah</v>
          </cell>
          <cell r="JH942" t="str">
            <v>Danni fino al Cestino</v>
          </cell>
          <cell r="JI942" t="str">
            <v>Повреждение UP в корзину</v>
          </cell>
          <cell r="JJ942" t="str">
            <v>UP dañar a la papelera</v>
          </cell>
          <cell r="JK942" t="str">
            <v>เกิดความเสียหายขึ้นไปที่ถังขยะ</v>
          </cell>
          <cell r="JL942" t="str">
            <v>Làm hỏng UP vào Thùng rác</v>
          </cell>
          <cell r="JM942" t="str">
            <v>Dano até Trash</v>
          </cell>
          <cell r="JN942" t="str">
            <v>تلف UP إلى المهملات</v>
          </cell>
          <cell r="JO942" t="str">
            <v>Пашкоджанне UP ў кошык</v>
          </cell>
          <cell r="JP942" t="str">
            <v>Щета в кошчето</v>
          </cell>
          <cell r="JQ942" t="str">
            <v>Škod do koše</v>
          </cell>
          <cell r="JR942" t="str">
            <v>Schade tot Trash</v>
          </cell>
          <cell r="JS942" t="str">
            <v>Vahingoilta roskakoriin</v>
          </cell>
          <cell r="JT942" t="str">
            <v>Ζημία μέχρι Trash</v>
          </cell>
          <cell r="JU942" t="str">
            <v>נזק עד אשפה</v>
          </cell>
          <cell r="JV942" t="str">
            <v>Károsíthatja UP a kukába</v>
          </cell>
          <cell r="JW942" t="str">
            <v>Merosakkan UP ke Tong Sampah</v>
          </cell>
          <cell r="JX942" t="str">
            <v>Szkody do kosza</v>
          </cell>
          <cell r="JY942" t="str">
            <v>Damage UP Coșul de gunoi</v>
          </cell>
          <cell r="JZ942" t="str">
            <v>Škôd do koša</v>
          </cell>
          <cell r="KA942" t="str">
            <v>Skador upp till papperskorgen</v>
          </cell>
          <cell r="KB942" t="str">
            <v>Çöp Kutusuna YUKARI Hasar</v>
          </cell>
          <cell r="KC942" t="str">
            <v>Пошкодження UP в кошик</v>
          </cell>
        </row>
        <row r="943">
          <cell r="A943" t="str">
            <v>Op_BossMonsterDamageDecreaseAddRate</v>
          </cell>
          <cell r="B943">
            <v>1</v>
          </cell>
          <cell r="C943" t="str">
            <v>보스에게 받는 피해 감소</v>
          </cell>
          <cell r="D943" t="str">
            <v>Boss harm reduction</v>
          </cell>
          <cell r="E943" t="str">
            <v>Damage Down by Boss</v>
          </cell>
          <cell r="F943" t="str">
            <v/>
          </cell>
          <cell r="H943" t="str">
            <v>Damage Down by Boss</v>
          </cell>
          <cell r="I943">
            <v>1</v>
          </cell>
          <cell r="J943">
            <v>1</v>
          </cell>
          <cell r="K943">
            <v>1</v>
          </cell>
          <cell r="L943">
            <v>0</v>
          </cell>
          <cell r="AP943" t="str">
            <v>Damage Down by Boss</v>
          </cell>
          <cell r="AQ943" t="str">
            <v>Damage Down by Boss</v>
          </cell>
          <cell r="AR943" t="str">
            <v>Damage Down by Boss</v>
          </cell>
          <cell r="AS943" t="str">
            <v>Damage Down by Boss</v>
          </cell>
          <cell r="AT943" t="str">
            <v>Damage Down by Boss</v>
          </cell>
          <cell r="AU943" t="str">
            <v>Damage Down by Boss</v>
          </cell>
          <cell r="AV943" t="str">
            <v>Damage Down by Boss</v>
          </cell>
          <cell r="AW943" t="str">
            <v>Damage Down by Boss</v>
          </cell>
          <cell r="AX943" t="str">
            <v>Damage Down by Boss</v>
          </cell>
          <cell r="AY943" t="str">
            <v>Damage Down by Boss</v>
          </cell>
          <cell r="AZ943" t="str">
            <v>Damage Down by Boss</v>
          </cell>
          <cell r="BA943" t="str">
            <v>Damage Down by Boss</v>
          </cell>
          <cell r="BB943" t="str">
            <v>Damage Down by Boss</v>
          </cell>
          <cell r="BC943" t="str">
            <v>Damage Down by Boss</v>
          </cell>
          <cell r="BD943" t="str">
            <v>Damage Down by Boss</v>
          </cell>
          <cell r="BE943" t="str">
            <v>Damage Down by Boss</v>
          </cell>
          <cell r="BF943" t="str">
            <v>Damage Down by Boss</v>
          </cell>
          <cell r="BG943" t="str">
            <v>Damage Down by Boss</v>
          </cell>
          <cell r="BH943" t="str">
            <v>Damage Down by Boss</v>
          </cell>
          <cell r="BI943" t="str">
            <v>Damage Down by Boss</v>
          </cell>
          <cell r="BJ943" t="str">
            <v>Damage Down by Boss</v>
          </cell>
          <cell r="BK943" t="str">
            <v>Damage Down by Boss</v>
          </cell>
          <cell r="BL943" t="str">
            <v>Damage Down by Boss</v>
          </cell>
          <cell r="BM943" t="str">
            <v>Damage Down by Boss</v>
          </cell>
          <cell r="BN943" t="str">
            <v>Damage Down by Boss</v>
          </cell>
          <cell r="BO943" t="str">
            <v>Damage Down by Boss</v>
          </cell>
          <cell r="BP943" t="str">
            <v>Damage Down by Boss</v>
          </cell>
          <cell r="BQ943" t="str">
            <v>Damage Down by Boss</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보스에게 받는 피해 감소</v>
          </cell>
          <cell r="HZ943" t="str">
            <v>보스에게 받는 피해 감소</v>
          </cell>
          <cell r="IA943" t="str">
            <v>보스에게 받는 피해 감소</v>
          </cell>
          <cell r="IB943" t="str">
            <v>Damage Down by Boss</v>
          </cell>
          <cell r="IC943" t="str">
            <v>Damage Down by Boss</v>
          </cell>
          <cell r="ID943" t="str">
            <v>Damage Down by Boss</v>
          </cell>
          <cell r="IE943" t="str">
            <v>Damage Down by Boss</v>
          </cell>
          <cell r="IF943" t="str">
            <v>Damage Down by Boss</v>
          </cell>
          <cell r="IG943" t="str">
            <v>Damage Down by Boss</v>
          </cell>
          <cell r="IH943" t="str">
            <v>Damage Down by Boss</v>
          </cell>
          <cell r="II943" t="str">
            <v>Damage Down by Boss</v>
          </cell>
          <cell r="IJ943" t="str">
            <v>Damage Down by Boss</v>
          </cell>
          <cell r="IK943" t="str">
            <v>Damage Down by Boss</v>
          </cell>
          <cell r="IL943" t="str">
            <v>Damage Down by Boss</v>
          </cell>
          <cell r="IM943" t="str">
            <v>Damage Down by Boss</v>
          </cell>
          <cell r="IN943" t="str">
            <v>Damage Down by Boss</v>
          </cell>
          <cell r="IO943" t="str">
            <v>Damage Down by Boss</v>
          </cell>
          <cell r="IP943" t="str">
            <v>Damage Down by Boss</v>
          </cell>
          <cell r="IQ943" t="str">
            <v>Damage Down by Boss</v>
          </cell>
          <cell r="IR943" t="str">
            <v>Damage Down by Boss</v>
          </cell>
          <cell r="IS943" t="str">
            <v>Damage Down by Boss</v>
          </cell>
          <cell r="IT943" t="str">
            <v>Damage Down by Boss</v>
          </cell>
          <cell r="IU943" t="str">
            <v>Damage Down by Boss</v>
          </cell>
          <cell r="IV943" t="str">
            <v>Damage Down by Boss</v>
          </cell>
          <cell r="IW943" t="str">
            <v>Damage Down by Boss</v>
          </cell>
          <cell r="IX943" t="str">
            <v>Damage Down by Boss</v>
          </cell>
          <cell r="IY943" t="str">
            <v>Damage Down by Boss</v>
          </cell>
          <cell r="IZ943" t="str">
            <v>Damage Down by Boss</v>
          </cell>
          <cell r="JB943" t="str">
            <v>ボスから受けるダメージ減少</v>
          </cell>
          <cell r="JC943" t="str">
            <v>减少带到老板损坏</v>
          </cell>
          <cell r="JD943" t="str">
            <v>減少帶到老闆損壞</v>
          </cell>
          <cell r="JE943" t="str">
            <v>Boss dommages vers le bas</v>
          </cell>
          <cell r="JF943" t="str">
            <v>Schaden Down by Boss</v>
          </cell>
          <cell r="JG943" t="str">
            <v>Merusak Down Boss</v>
          </cell>
          <cell r="JH943" t="str">
            <v>Danno Down di Boss</v>
          </cell>
          <cell r="JI943" t="str">
            <v>Повреждение вниз Boss</v>
          </cell>
          <cell r="JJ943" t="str">
            <v>Dañar abajo de Boss</v>
          </cell>
          <cell r="JK943" t="str">
            <v>สร้างความเสียหายลงบอส</v>
          </cell>
          <cell r="JL943" t="str">
            <v>Làm hỏng xuống bởi Boss</v>
          </cell>
          <cell r="JM943" t="str">
            <v>Danos Down por Boss</v>
          </cell>
          <cell r="JN943" t="str">
            <v>تلف أسفل كتبها Boss</v>
          </cell>
          <cell r="JO943" t="str">
            <v>Пашкоджанне ўніз Boss</v>
          </cell>
          <cell r="JP943" t="str">
            <v>Щета на Даун от Boss</v>
          </cell>
          <cell r="JQ943" t="str">
            <v>Poškodit dolů Boss</v>
          </cell>
          <cell r="JR943" t="str">
            <v>Schade Down van Boss</v>
          </cell>
          <cell r="JS943" t="str">
            <v>Vaurioittaa Down Boss</v>
          </cell>
          <cell r="JT943" t="str">
            <v>Προκαλέσει βλάβη κάτω από την Boss</v>
          </cell>
          <cell r="JU943" t="str">
            <v>נזק דאון ידי בוס</v>
          </cell>
          <cell r="JV943" t="str">
            <v>Károsíthatja Le a Boss</v>
          </cell>
          <cell r="JW943" t="str">
            <v>Merosakkan Down oleh Boss</v>
          </cell>
          <cell r="JX943" t="str">
            <v>Uszkodzić dół przez Boss</v>
          </cell>
          <cell r="JY943" t="str">
            <v>Damage în jos de Boss</v>
          </cell>
          <cell r="JZ943" t="str">
            <v>Poškodiť dole Boss</v>
          </cell>
          <cell r="KA943" t="str">
            <v>Skador Down by Boss</v>
          </cell>
          <cell r="KB943" t="str">
            <v>Boss Down by Hasar</v>
          </cell>
          <cell r="KC943" t="str">
            <v>Пошкодження вниз Boss</v>
          </cell>
        </row>
        <row r="944">
          <cell r="A944" t="str">
            <v>Op_NormalMonsterDamageDecreaseAddRate</v>
          </cell>
          <cell r="B944">
            <v>1</v>
          </cell>
          <cell r="C944" t="str">
            <v>잔몹에게 받는 피해 감소</v>
          </cell>
          <cell r="D944" t="str">
            <v>Janmop damage reduction</v>
          </cell>
          <cell r="E944" t="str">
            <v>Damage Down by Trash</v>
          </cell>
          <cell r="F944" t="str">
            <v/>
          </cell>
          <cell r="H944" t="str">
            <v>Damage Down by Trash</v>
          </cell>
          <cell r="I944">
            <v>1</v>
          </cell>
          <cell r="J944">
            <v>1</v>
          </cell>
          <cell r="K944">
            <v>1</v>
          </cell>
          <cell r="L944">
            <v>0</v>
          </cell>
          <cell r="M944" t="str">
            <v>Damage Down by Normal</v>
          </cell>
          <cell r="N944" t="str">
            <v>Damage Down by Normal</v>
          </cell>
          <cell r="O944" t="str">
            <v>Damage Down by Normal</v>
          </cell>
          <cell r="P944" t="str">
            <v>Damage Down by Normal</v>
          </cell>
          <cell r="Q944" t="str">
            <v>Damage Down by Normal</v>
          </cell>
          <cell r="R944" t="str">
            <v>Damage Down by Normal</v>
          </cell>
          <cell r="S944" t="str">
            <v>Damage Down by Normal</v>
          </cell>
          <cell r="T944" t="str">
            <v>Damage Down by Normal</v>
          </cell>
          <cell r="U944" t="str">
            <v>Damage Down by Normal</v>
          </cell>
          <cell r="V944" t="str">
            <v>Damage Down by Normal</v>
          </cell>
          <cell r="W944" t="str">
            <v>Damage Down by Normal</v>
          </cell>
          <cell r="X944" t="str">
            <v>Damage Down by Normal</v>
          </cell>
          <cell r="Y944" t="str">
            <v>Damage Down by Normal</v>
          </cell>
          <cell r="Z944" t="str">
            <v>Damage Down by Normal</v>
          </cell>
          <cell r="AA944" t="str">
            <v>Damage Down by Normal</v>
          </cell>
          <cell r="AB944" t="str">
            <v>Damage Down by Normal</v>
          </cell>
          <cell r="AC944" t="str">
            <v>Damage Down by Normal</v>
          </cell>
          <cell r="AD944" t="str">
            <v>Damage Down by Normal</v>
          </cell>
          <cell r="AE944" t="str">
            <v>Damage Down by Normal</v>
          </cell>
          <cell r="AF944" t="str">
            <v>Damage Down by Normal</v>
          </cell>
          <cell r="AG944" t="str">
            <v>Damage Down by Normal</v>
          </cell>
          <cell r="AH944" t="str">
            <v>Damage Down by Normal</v>
          </cell>
          <cell r="AI944" t="str">
            <v>Damage Down by Normal</v>
          </cell>
          <cell r="AJ944" t="str">
            <v>Damage Down by Normal</v>
          </cell>
          <cell r="AK944" t="str">
            <v>Damage Down by Normal</v>
          </cell>
          <cell r="AL944" t="str">
            <v>Damage Down by Normal</v>
          </cell>
          <cell r="AM944" t="str">
            <v>Damage Down by Normal</v>
          </cell>
          <cell r="AN944" t="str">
            <v>Damage Down by Normal</v>
          </cell>
          <cell r="AP944" t="str">
            <v>Damage Down by Normal</v>
          </cell>
          <cell r="AQ944" t="str">
            <v>Damage Down by Normal</v>
          </cell>
          <cell r="AR944" t="str">
            <v>Damage Down by Normal</v>
          </cell>
          <cell r="AS944" t="str">
            <v>Damage Down by Normal</v>
          </cell>
          <cell r="AT944" t="str">
            <v>Damage Down by Normal</v>
          </cell>
          <cell r="AU944" t="str">
            <v>Damage Down by Normal</v>
          </cell>
          <cell r="AV944" t="str">
            <v>Damage Down by Normal</v>
          </cell>
          <cell r="AW944" t="str">
            <v>Damage Down by Normal</v>
          </cell>
          <cell r="AX944" t="str">
            <v>Damage Down by Normal</v>
          </cell>
          <cell r="AY944" t="str">
            <v>Damage Down by Normal</v>
          </cell>
          <cell r="AZ944" t="str">
            <v>Damage Down by Normal</v>
          </cell>
          <cell r="BA944" t="str">
            <v>Damage Down by Normal</v>
          </cell>
          <cell r="BB944" t="str">
            <v>Damage Down by Normal</v>
          </cell>
          <cell r="BC944" t="str">
            <v>Damage Down by Normal</v>
          </cell>
          <cell r="BD944" t="str">
            <v>Damage Down by Normal</v>
          </cell>
          <cell r="BE944" t="str">
            <v>Damage Down by Normal</v>
          </cell>
          <cell r="BF944" t="str">
            <v>Damage Down by Normal</v>
          </cell>
          <cell r="BG944" t="str">
            <v>Damage Down by Normal</v>
          </cell>
          <cell r="BH944" t="str">
            <v>Damage Down by Normal</v>
          </cell>
          <cell r="BI944" t="str">
            <v>Damage Down by Normal</v>
          </cell>
          <cell r="BJ944" t="str">
            <v>Damage Down by Normal</v>
          </cell>
          <cell r="BK944" t="str">
            <v>Damage Down by Normal</v>
          </cell>
          <cell r="BL944" t="str">
            <v>Damage Down by Normal</v>
          </cell>
          <cell r="BM944" t="str">
            <v>Damage Down by Normal</v>
          </cell>
          <cell r="BN944" t="str">
            <v>Damage Down by Normal</v>
          </cell>
          <cell r="BO944" t="str">
            <v>Damage Down by Normal</v>
          </cell>
          <cell r="BP944" t="str">
            <v>Damage Down by Normal</v>
          </cell>
          <cell r="BQ944" t="str">
            <v>Damage Down by Normal</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잔몹에게 받는 피해 감소</v>
          </cell>
          <cell r="HZ944" t="str">
            <v>잔몹에게 받는 피해 감소</v>
          </cell>
          <cell r="IA944" t="str">
            <v>잔몹에게 받는 피해 감소</v>
          </cell>
          <cell r="IB944" t="str">
            <v>Damage Down by Trash</v>
          </cell>
          <cell r="IC944" t="str">
            <v>Damage Down by Trash</v>
          </cell>
          <cell r="ID944" t="str">
            <v>Damage Down by Trash</v>
          </cell>
          <cell r="IE944" t="str">
            <v>Damage Down by Trash</v>
          </cell>
          <cell r="IF944" t="str">
            <v>Damage Down by Trash</v>
          </cell>
          <cell r="IG944" t="str">
            <v>Damage Down by Trash</v>
          </cell>
          <cell r="IH944" t="str">
            <v>Damage Down by Trash</v>
          </cell>
          <cell r="II944" t="str">
            <v>Damage Down by Trash</v>
          </cell>
          <cell r="IJ944" t="str">
            <v>Damage Down by Trash</v>
          </cell>
          <cell r="IK944" t="str">
            <v>Damage Down by Trash</v>
          </cell>
          <cell r="IL944" t="str">
            <v>Damage Down by Trash</v>
          </cell>
          <cell r="IM944" t="str">
            <v>Damage Down by Trash</v>
          </cell>
          <cell r="IN944" t="str">
            <v>Damage Down by Trash</v>
          </cell>
          <cell r="IO944" t="str">
            <v>Damage Down by Trash</v>
          </cell>
          <cell r="IP944" t="str">
            <v>Damage Down by Trash</v>
          </cell>
          <cell r="IQ944" t="str">
            <v>Damage Down by Trash</v>
          </cell>
          <cell r="IR944" t="str">
            <v>Damage Down by Trash</v>
          </cell>
          <cell r="IS944" t="str">
            <v>Damage Down by Trash</v>
          </cell>
          <cell r="IT944" t="str">
            <v>Damage Down by Trash</v>
          </cell>
          <cell r="IU944" t="str">
            <v>Damage Down by Trash</v>
          </cell>
          <cell r="IV944" t="str">
            <v>Damage Down by Trash</v>
          </cell>
          <cell r="IW944" t="str">
            <v>Damage Down by Trash</v>
          </cell>
          <cell r="IX944" t="str">
            <v>Damage Down by Trash</v>
          </cell>
          <cell r="IY944" t="str">
            <v>Damage Down by Trash</v>
          </cell>
          <cell r="IZ944" t="str">
            <v>Damage Down by Trash</v>
          </cell>
          <cell r="JB944" t="str">
            <v>ジャンモプに受けるダメージ減少</v>
          </cell>
          <cell r="JC944" t="str">
            <v>减少损坏采取janmop</v>
          </cell>
          <cell r="JD944" t="str">
            <v>減少損壞採取janmop</v>
          </cell>
          <cell r="JE944" t="str">
            <v>Vers le bas par dommages Trash</v>
          </cell>
          <cell r="JF944" t="str">
            <v>Schaden Down by Trash</v>
          </cell>
          <cell r="JG944" t="str">
            <v>Merusak Down Sampah</v>
          </cell>
          <cell r="JH944" t="str">
            <v>Danno Down di Trash</v>
          </cell>
          <cell r="JI944" t="str">
            <v>Повреждение вниз корзины</v>
          </cell>
          <cell r="JJ944" t="str">
            <v>Bajo el peso de la basura dañar</v>
          </cell>
          <cell r="JK944" t="str">
            <v>สร้างความเสียหายโดยลงถังขยะ</v>
          </cell>
          <cell r="JL944" t="str">
            <v>Làm hỏng xuống bởi Thùng rác</v>
          </cell>
          <cell r="JM944" t="str">
            <v>Danificar Down by Trash</v>
          </cell>
          <cell r="JN944" t="str">
            <v>تلف أسفل من المهملات</v>
          </cell>
          <cell r="JO944" t="str">
            <v>Пашкоджанне ўніз кошыка</v>
          </cell>
          <cell r="JP944" t="str">
            <v>Щета на Даун от кошчето</v>
          </cell>
          <cell r="JQ944" t="str">
            <v>Poškodit dolů koše</v>
          </cell>
          <cell r="JR944" t="str">
            <v>Schade Down van Trash</v>
          </cell>
          <cell r="JS944" t="str">
            <v>Vaurioittaa Down roskakoriin</v>
          </cell>
          <cell r="JT944" t="str">
            <v>Προκαλέσει βλάβη κάτω από κάδο απορριμμάτων</v>
          </cell>
          <cell r="JU944" t="str">
            <v>נזק דאון ידי אשפה</v>
          </cell>
          <cell r="JV944" t="str">
            <v>Károsíthatja Le a kukába</v>
          </cell>
          <cell r="JW944" t="str">
            <v>Merosakkan Down oleh Sampah</v>
          </cell>
          <cell r="JX944" t="str">
            <v>Uszkodzenie przez Kosza</v>
          </cell>
          <cell r="JY944" t="str">
            <v>Damage în jos de gunoi</v>
          </cell>
          <cell r="JZ944" t="str">
            <v>Poškodiť dole koša</v>
          </cell>
          <cell r="KA944" t="str">
            <v>Skador Nere vid papperskorgen</v>
          </cell>
          <cell r="KB944" t="str">
            <v>Çöp Kutusu Down by Hasar</v>
          </cell>
          <cell r="KC944" t="str">
            <v>Пошкодження вниз кошика</v>
          </cell>
        </row>
        <row r="945">
          <cell r="A945" t="str">
            <v>Op_MaxHpAddRate</v>
          </cell>
          <cell r="B945">
            <v>1</v>
          </cell>
          <cell r="C945" t="str">
            <v>최대 체력</v>
          </cell>
          <cell r="D945" t="str">
            <v>Max Stamina</v>
          </cell>
          <cell r="E945" t="str">
            <v>Max Health</v>
          </cell>
          <cell r="F945" t="str">
            <v/>
          </cell>
          <cell r="H945" t="str">
            <v>Max Health</v>
          </cell>
          <cell r="J945">
            <v>1</v>
          </cell>
          <cell r="K945">
            <v>1</v>
          </cell>
          <cell r="L945">
            <v>0</v>
          </cell>
          <cell r="AP945" t="str">
            <v>Max Health</v>
          </cell>
          <cell r="AQ945" t="str">
            <v>Max Health</v>
          </cell>
          <cell r="AR945" t="str">
            <v>Max Health</v>
          </cell>
          <cell r="AS945" t="str">
            <v>Max Health</v>
          </cell>
          <cell r="AT945" t="str">
            <v>Max Health</v>
          </cell>
          <cell r="AU945" t="str">
            <v>Max Health</v>
          </cell>
          <cell r="AV945" t="str">
            <v>Max Health</v>
          </cell>
          <cell r="AW945" t="str">
            <v>Max Health</v>
          </cell>
          <cell r="AX945" t="str">
            <v>Max Health</v>
          </cell>
          <cell r="AY945" t="str">
            <v>Max Health</v>
          </cell>
          <cell r="AZ945" t="str">
            <v>Max Health</v>
          </cell>
          <cell r="BA945" t="str">
            <v>Max Health</v>
          </cell>
          <cell r="BB945" t="str">
            <v>Max Health</v>
          </cell>
          <cell r="BC945" t="str">
            <v>Max Health</v>
          </cell>
          <cell r="BD945" t="str">
            <v>Max Health</v>
          </cell>
          <cell r="BE945" t="str">
            <v>Max Health</v>
          </cell>
          <cell r="BF945" t="str">
            <v>Max Health</v>
          </cell>
          <cell r="BG945" t="str">
            <v>Max Health</v>
          </cell>
          <cell r="BH945" t="str">
            <v>Max Health</v>
          </cell>
          <cell r="BI945" t="str">
            <v>Max Health</v>
          </cell>
          <cell r="BJ945" t="str">
            <v>Max Health</v>
          </cell>
          <cell r="BK945" t="str">
            <v>Max Health</v>
          </cell>
          <cell r="BL945" t="str">
            <v>Max Health</v>
          </cell>
          <cell r="BM945" t="str">
            <v>Max Health</v>
          </cell>
          <cell r="BN945" t="str">
            <v>Max Health</v>
          </cell>
          <cell r="BO945" t="str">
            <v>Max Health</v>
          </cell>
          <cell r="BP945" t="str">
            <v>Max Health</v>
          </cell>
          <cell r="BQ945" t="str">
            <v>Max Health</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최대 체력</v>
          </cell>
          <cell r="HZ945" t="str">
            <v>최대 체력</v>
          </cell>
          <cell r="IA945" t="str">
            <v>최대 체력</v>
          </cell>
          <cell r="IB945" t="str">
            <v>Max Health</v>
          </cell>
          <cell r="IC945" t="str">
            <v>Max Health</v>
          </cell>
          <cell r="ID945" t="str">
            <v>Max Health</v>
          </cell>
          <cell r="IE945" t="str">
            <v>Max Health</v>
          </cell>
          <cell r="IF945" t="str">
            <v>Max Health</v>
          </cell>
          <cell r="IG945" t="str">
            <v>Max Health</v>
          </cell>
          <cell r="IH945" t="str">
            <v>Max Health</v>
          </cell>
          <cell r="II945" t="str">
            <v>Max Health</v>
          </cell>
          <cell r="IJ945" t="str">
            <v>Max Health</v>
          </cell>
          <cell r="IK945" t="str">
            <v>Max Health</v>
          </cell>
          <cell r="IL945" t="str">
            <v>Max Health</v>
          </cell>
          <cell r="IM945" t="str">
            <v>Max Health</v>
          </cell>
          <cell r="IN945" t="str">
            <v>Max Health</v>
          </cell>
          <cell r="IO945" t="str">
            <v>Max Health</v>
          </cell>
          <cell r="IP945" t="str">
            <v>Max Health</v>
          </cell>
          <cell r="IQ945" t="str">
            <v>Max Health</v>
          </cell>
          <cell r="IR945" t="str">
            <v>Max Health</v>
          </cell>
          <cell r="IS945" t="str">
            <v>Max Health</v>
          </cell>
          <cell r="IT945" t="str">
            <v>Max Health</v>
          </cell>
          <cell r="IU945" t="str">
            <v>Max Health</v>
          </cell>
          <cell r="IV945" t="str">
            <v>Max Health</v>
          </cell>
          <cell r="IW945" t="str">
            <v>Max Health</v>
          </cell>
          <cell r="IX945" t="str">
            <v>Max Health</v>
          </cell>
          <cell r="IY945" t="str">
            <v>Max Health</v>
          </cell>
          <cell r="IZ945" t="str">
            <v>Max Health</v>
          </cell>
          <cell r="JB945" t="str">
            <v>最大体力</v>
          </cell>
          <cell r="JC945" t="str">
            <v>最大体力</v>
          </cell>
          <cell r="JD945" t="str">
            <v>最大體力</v>
          </cell>
          <cell r="JE945" t="str">
            <v>Santé maximale</v>
          </cell>
          <cell r="JF945" t="str">
            <v>Maximale Gesundheit</v>
          </cell>
          <cell r="JG945" t="str">
            <v>Max Kesehatan</v>
          </cell>
          <cell r="JH945" t="str">
            <v>Salute massima</v>
          </cell>
          <cell r="JI945" t="str">
            <v>Максимальное здоровье</v>
          </cell>
          <cell r="JJ945" t="str">
            <v>Máxima salud</v>
          </cell>
          <cell r="JK945" t="str">
            <v>สุขภาพสูงสุด</v>
          </cell>
          <cell r="JL945" t="str">
            <v>Tràn đầy sức khỏe</v>
          </cell>
          <cell r="JM945" t="str">
            <v>Saúde máxima</v>
          </cell>
          <cell r="JN945" t="str">
            <v>الصحة القصوى</v>
          </cell>
          <cell r="JO945" t="str">
            <v>Max Health</v>
          </cell>
          <cell r="JP945" t="str">
            <v>Макс Здраве</v>
          </cell>
          <cell r="JQ945" t="str">
            <v>Max Health</v>
          </cell>
          <cell r="JR945" t="str">
            <v>Maximale gezondheid</v>
          </cell>
          <cell r="JS945" t="str">
            <v>Enimmäisterveys</v>
          </cell>
          <cell r="JT945" t="str">
            <v>Μέγιστη υγεία</v>
          </cell>
          <cell r="JU945" t="str">
            <v>בריאות מקסימלית</v>
          </cell>
          <cell r="JV945" t="str">
            <v>Max Health</v>
          </cell>
          <cell r="JW945" t="str">
            <v>Max Kesihatan</v>
          </cell>
          <cell r="JX945" t="str">
            <v>Maksymalne życie</v>
          </cell>
          <cell r="JY945" t="str">
            <v>Max Sănătate</v>
          </cell>
          <cell r="JZ945" t="str">
            <v>Max Health</v>
          </cell>
          <cell r="KA945" t="str">
            <v>Maxhälsa</v>
          </cell>
          <cell r="KB945" t="str">
            <v>Maksimum Sağlık</v>
          </cell>
          <cell r="KC945" t="str">
            <v>Max Health</v>
          </cell>
        </row>
        <row r="946">
          <cell r="A946" t="str">
            <v>Op_MaxHp</v>
          </cell>
          <cell r="B946">
            <v>1</v>
          </cell>
          <cell r="C946" t="str">
            <v>최대 체력</v>
          </cell>
          <cell r="D946" t="str">
            <v>Max Stamina</v>
          </cell>
          <cell r="E946" t="str">
            <v>Max Health</v>
          </cell>
          <cell r="F946" t="str">
            <v/>
          </cell>
          <cell r="H946" t="str">
            <v>Max Health</v>
          </cell>
          <cell r="J946">
            <v>1</v>
          </cell>
          <cell r="K946">
            <v>1</v>
          </cell>
          <cell r="L946">
            <v>0</v>
          </cell>
          <cell r="AP946" t="str">
            <v>Max Health</v>
          </cell>
          <cell r="AQ946" t="str">
            <v>Max Health</v>
          </cell>
          <cell r="AR946" t="str">
            <v>Max Health</v>
          </cell>
          <cell r="AS946" t="str">
            <v>Max Health</v>
          </cell>
          <cell r="AT946" t="str">
            <v>Max Health</v>
          </cell>
          <cell r="AU946" t="str">
            <v>Max Health</v>
          </cell>
          <cell r="AV946" t="str">
            <v>Max Health</v>
          </cell>
          <cell r="AW946" t="str">
            <v>Max Health</v>
          </cell>
          <cell r="AX946" t="str">
            <v>Max Health</v>
          </cell>
          <cell r="AY946" t="str">
            <v>Max Health</v>
          </cell>
          <cell r="AZ946" t="str">
            <v>Max Health</v>
          </cell>
          <cell r="BA946" t="str">
            <v>Max Health</v>
          </cell>
          <cell r="BB946" t="str">
            <v>Max Health</v>
          </cell>
          <cell r="BC946" t="str">
            <v>Max Health</v>
          </cell>
          <cell r="BD946" t="str">
            <v>Max Health</v>
          </cell>
          <cell r="BE946" t="str">
            <v>Max Health</v>
          </cell>
          <cell r="BF946" t="str">
            <v>Max Health</v>
          </cell>
          <cell r="BG946" t="str">
            <v>Max Health</v>
          </cell>
          <cell r="BH946" t="str">
            <v>Max Health</v>
          </cell>
          <cell r="BI946" t="str">
            <v>Max Health</v>
          </cell>
          <cell r="BJ946" t="str">
            <v>Max Health</v>
          </cell>
          <cell r="BK946" t="str">
            <v>Max Health</v>
          </cell>
          <cell r="BL946" t="str">
            <v>Max Health</v>
          </cell>
          <cell r="BM946" t="str">
            <v>Max Health</v>
          </cell>
          <cell r="BN946" t="str">
            <v>Max Health</v>
          </cell>
          <cell r="BO946" t="str">
            <v>Max Health</v>
          </cell>
          <cell r="BP946" t="str">
            <v>Max Health</v>
          </cell>
          <cell r="BQ946" t="str">
            <v>Max Health</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최대 체력</v>
          </cell>
          <cell r="HZ946" t="str">
            <v>최대 체력</v>
          </cell>
          <cell r="IA946" t="str">
            <v>최대 체력</v>
          </cell>
          <cell r="IB946" t="str">
            <v>Max Health</v>
          </cell>
          <cell r="IC946" t="str">
            <v>Max Health</v>
          </cell>
          <cell r="ID946" t="str">
            <v>Max Health</v>
          </cell>
          <cell r="IE946" t="str">
            <v>Max Health</v>
          </cell>
          <cell r="IF946" t="str">
            <v>Max Health</v>
          </cell>
          <cell r="IG946" t="str">
            <v>Max Health</v>
          </cell>
          <cell r="IH946" t="str">
            <v>Max Health</v>
          </cell>
          <cell r="II946" t="str">
            <v>Max Health</v>
          </cell>
          <cell r="IJ946" t="str">
            <v>Max Health</v>
          </cell>
          <cell r="IK946" t="str">
            <v>Max Health</v>
          </cell>
          <cell r="IL946" t="str">
            <v>Max Health</v>
          </cell>
          <cell r="IM946" t="str">
            <v>Max Health</v>
          </cell>
          <cell r="IN946" t="str">
            <v>Max Health</v>
          </cell>
          <cell r="IO946" t="str">
            <v>Max Health</v>
          </cell>
          <cell r="IP946" t="str">
            <v>Max Health</v>
          </cell>
          <cell r="IQ946" t="str">
            <v>Max Health</v>
          </cell>
          <cell r="IR946" t="str">
            <v>Max Health</v>
          </cell>
          <cell r="IS946" t="str">
            <v>Max Health</v>
          </cell>
          <cell r="IT946" t="str">
            <v>Max Health</v>
          </cell>
          <cell r="IU946" t="str">
            <v>Max Health</v>
          </cell>
          <cell r="IV946" t="str">
            <v>Max Health</v>
          </cell>
          <cell r="IW946" t="str">
            <v>Max Health</v>
          </cell>
          <cell r="IX946" t="str">
            <v>Max Health</v>
          </cell>
          <cell r="IY946" t="str">
            <v>Max Health</v>
          </cell>
          <cell r="IZ946" t="str">
            <v>Max Health</v>
          </cell>
          <cell r="JB946" t="str">
            <v>最大体力</v>
          </cell>
          <cell r="JC946" t="str">
            <v>最大体力</v>
          </cell>
          <cell r="JD946" t="str">
            <v>最大體力</v>
          </cell>
          <cell r="JE946" t="str">
            <v>Santé maximale</v>
          </cell>
          <cell r="JF946" t="str">
            <v>Maximale Gesundheit</v>
          </cell>
          <cell r="JG946" t="str">
            <v>Max Kesehatan</v>
          </cell>
          <cell r="JH946" t="str">
            <v>Salute massima</v>
          </cell>
          <cell r="JI946" t="str">
            <v>Максимальное здоровье</v>
          </cell>
          <cell r="JJ946" t="str">
            <v>Máxima salud</v>
          </cell>
          <cell r="JK946" t="str">
            <v>สุขภาพสูงสุด</v>
          </cell>
          <cell r="JL946" t="str">
            <v>Tràn đầy sức khỏe</v>
          </cell>
          <cell r="JM946" t="str">
            <v>Saúde máxima</v>
          </cell>
          <cell r="JN946" t="str">
            <v>الصحة القصوى</v>
          </cell>
          <cell r="JO946" t="str">
            <v>Max Health</v>
          </cell>
          <cell r="JP946" t="str">
            <v>Макс Здраве</v>
          </cell>
          <cell r="JQ946" t="str">
            <v>Max Health</v>
          </cell>
          <cell r="JR946" t="str">
            <v>Maximale gezondheid</v>
          </cell>
          <cell r="JS946" t="str">
            <v>Enimmäisterveys</v>
          </cell>
          <cell r="JT946" t="str">
            <v>Μέγιστη υγεία</v>
          </cell>
          <cell r="JU946" t="str">
            <v>בריאות מקסימלית</v>
          </cell>
          <cell r="JV946" t="str">
            <v>Max Health</v>
          </cell>
          <cell r="JW946" t="str">
            <v>Max Kesihatan</v>
          </cell>
          <cell r="JX946" t="str">
            <v>Maksymalne życie</v>
          </cell>
          <cell r="JY946" t="str">
            <v>Max Sănătate</v>
          </cell>
          <cell r="JZ946" t="str">
            <v>Max Health</v>
          </cell>
          <cell r="KA946" t="str">
            <v>Maxhälsa</v>
          </cell>
          <cell r="KB946" t="str">
            <v>Maksimum Sağlık</v>
          </cell>
          <cell r="KC946" t="str">
            <v>Max Health</v>
          </cell>
        </row>
        <row r="947">
          <cell r="A947" t="str">
            <v>Op_PowerSourceHealAddRate</v>
          </cell>
          <cell r="B947">
            <v>1</v>
          </cell>
          <cell r="C947" t="str">
            <v>파워소스 회복량</v>
          </cell>
          <cell r="D947" t="str">
            <v>Power source Regeneration</v>
          </cell>
          <cell r="E947" t="str">
            <v>Power Source Heal</v>
          </cell>
          <cell r="F947" t="str">
            <v/>
          </cell>
          <cell r="H947" t="str">
            <v>Power Source Heal</v>
          </cell>
          <cell r="J947">
            <v>1</v>
          </cell>
          <cell r="K947">
            <v>1</v>
          </cell>
          <cell r="L947">
            <v>0</v>
          </cell>
          <cell r="AP947" t="str">
            <v>Power Source Heal</v>
          </cell>
          <cell r="AQ947" t="str">
            <v>Power Source Heal</v>
          </cell>
          <cell r="AR947" t="str">
            <v>Power Source Heal</v>
          </cell>
          <cell r="AS947" t="str">
            <v>Power Source Heal</v>
          </cell>
          <cell r="AT947" t="str">
            <v>Power Source Heal</v>
          </cell>
          <cell r="AU947" t="str">
            <v>Power Source Heal</v>
          </cell>
          <cell r="AV947" t="str">
            <v>Power Source Heal</v>
          </cell>
          <cell r="AW947" t="str">
            <v>Power Source Heal</v>
          </cell>
          <cell r="AX947" t="str">
            <v>Power Source Heal</v>
          </cell>
          <cell r="AY947" t="str">
            <v>Power Source Heal</v>
          </cell>
          <cell r="AZ947" t="str">
            <v>Power Source Heal</v>
          </cell>
          <cell r="BA947" t="str">
            <v>Power Source Heal</v>
          </cell>
          <cell r="BB947" t="str">
            <v>Power Source Heal</v>
          </cell>
          <cell r="BC947" t="str">
            <v>Power Source Heal</v>
          </cell>
          <cell r="BD947" t="str">
            <v>Power Source Heal</v>
          </cell>
          <cell r="BE947" t="str">
            <v>Power Source Heal</v>
          </cell>
          <cell r="BF947" t="str">
            <v>Power Source Heal</v>
          </cell>
          <cell r="BG947" t="str">
            <v>Power Source Heal</v>
          </cell>
          <cell r="BH947" t="str">
            <v>Power Source Heal</v>
          </cell>
          <cell r="BI947" t="str">
            <v>Power Source Heal</v>
          </cell>
          <cell r="BJ947" t="str">
            <v>Power Source Heal</v>
          </cell>
          <cell r="BK947" t="str">
            <v>Power Source Heal</v>
          </cell>
          <cell r="BL947" t="str">
            <v>Power Source Heal</v>
          </cell>
          <cell r="BM947" t="str">
            <v>Power Source Heal</v>
          </cell>
          <cell r="BN947" t="str">
            <v>Power Source Heal</v>
          </cell>
          <cell r="BO947" t="str">
            <v>Power Source Heal</v>
          </cell>
          <cell r="BP947" t="str">
            <v>Power Source Heal</v>
          </cell>
          <cell r="BQ947" t="str">
            <v>Power Source Heal</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파워소스 회복량</v>
          </cell>
          <cell r="HZ947" t="str">
            <v>파워소스 회복량</v>
          </cell>
          <cell r="IA947" t="str">
            <v>파워소스 회복량</v>
          </cell>
          <cell r="IB947" t="str">
            <v>Power Source Heal</v>
          </cell>
          <cell r="IC947" t="str">
            <v>Power Source Heal</v>
          </cell>
          <cell r="ID947" t="str">
            <v>Power Source Heal</v>
          </cell>
          <cell r="IE947" t="str">
            <v>Power Source Heal</v>
          </cell>
          <cell r="IF947" t="str">
            <v>Power Source Heal</v>
          </cell>
          <cell r="IG947" t="str">
            <v>Power Source Heal</v>
          </cell>
          <cell r="IH947" t="str">
            <v>Power Source Heal</v>
          </cell>
          <cell r="II947" t="str">
            <v>Power Source Heal</v>
          </cell>
          <cell r="IJ947" t="str">
            <v>Power Source Heal</v>
          </cell>
          <cell r="IK947" t="str">
            <v>Power Source Heal</v>
          </cell>
          <cell r="IL947" t="str">
            <v>Power Source Heal</v>
          </cell>
          <cell r="IM947" t="str">
            <v>Power Source Heal</v>
          </cell>
          <cell r="IN947" t="str">
            <v>Power Source Heal</v>
          </cell>
          <cell r="IO947" t="str">
            <v>Power Source Heal</v>
          </cell>
          <cell r="IP947" t="str">
            <v>Power Source Heal</v>
          </cell>
          <cell r="IQ947" t="str">
            <v>Power Source Heal</v>
          </cell>
          <cell r="IR947" t="str">
            <v>Power Source Heal</v>
          </cell>
          <cell r="IS947" t="str">
            <v>Power Source Heal</v>
          </cell>
          <cell r="IT947" t="str">
            <v>Power Source Heal</v>
          </cell>
          <cell r="IU947" t="str">
            <v>Power Source Heal</v>
          </cell>
          <cell r="IV947" t="str">
            <v>Power Source Heal</v>
          </cell>
          <cell r="IW947" t="str">
            <v>Power Source Heal</v>
          </cell>
          <cell r="IX947" t="str">
            <v>Power Source Heal</v>
          </cell>
          <cell r="IY947" t="str">
            <v>Power Source Heal</v>
          </cell>
          <cell r="IZ947" t="str">
            <v>Power Source Heal</v>
          </cell>
          <cell r="JB947" t="str">
            <v>パワーソース回復量</v>
          </cell>
          <cell r="JC947" t="str">
            <v>电源再生</v>
          </cell>
          <cell r="JD947" t="str">
            <v>電源再生</v>
          </cell>
          <cell r="JE947" t="str">
            <v>Alimentation Guérir</v>
          </cell>
          <cell r="JF947" t="str">
            <v>Power Source Heilen</v>
          </cell>
          <cell r="JG947" t="str">
            <v>Sumber Listrik Menyembuhkan</v>
          </cell>
          <cell r="JH947" t="str">
            <v>Alimentazione Heal</v>
          </cell>
          <cell r="JI947" t="str">
            <v>Источник питания Лечение</v>
          </cell>
          <cell r="JJ947" t="str">
            <v>Fuente de alimentación Heal</v>
          </cell>
          <cell r="JK947" t="str">
            <v>แหล่งพลังงาน Heal</v>
          </cell>
          <cell r="JL947" t="str">
            <v>Nguồn điện chữa lành</v>
          </cell>
          <cell r="JM947" t="str">
            <v>Fonte de Cura</v>
          </cell>
          <cell r="JN947" t="str">
            <v>مصدر الطاقة شفاء</v>
          </cell>
          <cell r="JO947" t="str">
            <v>Крыніца харчавання Лячэнне</v>
          </cell>
          <cell r="JP947" t="str">
            <v>Източник на захранване Heal</v>
          </cell>
          <cell r="JQ947" t="str">
            <v>Napájení Heal</v>
          </cell>
          <cell r="JR947" t="str">
            <v>Power Source Heal</v>
          </cell>
          <cell r="JS947" t="str">
            <v>Virtalähde Heal</v>
          </cell>
          <cell r="JT947" t="str">
            <v>Πηγή ισχύος Heal</v>
          </cell>
          <cell r="JU947" t="str">
            <v>מקור כוח לרפא</v>
          </cell>
          <cell r="JV947" t="str">
            <v>Áramforrás Heal</v>
          </cell>
          <cell r="JW947" t="str">
            <v>Sumber Kuasa Sihat</v>
          </cell>
          <cell r="JX947" t="str">
            <v>Źródło zasilania Heal</v>
          </cell>
          <cell r="JY947" t="str">
            <v>Sursa de alimentare Heal</v>
          </cell>
          <cell r="JZ947" t="str">
            <v>napájanie Heal</v>
          </cell>
          <cell r="KA947" t="str">
            <v>Strömkälla Heal</v>
          </cell>
          <cell r="KB947" t="str">
            <v>Güç Kaynağı Heal</v>
          </cell>
          <cell r="KC947" t="str">
            <v>Джерело живлення Лікування</v>
          </cell>
        </row>
        <row r="948">
          <cell r="A948" t="str">
            <v>Op_SwapHealAddRate</v>
          </cell>
          <cell r="B948">
            <v>1</v>
          </cell>
          <cell r="C948" t="str">
            <v>교체 회복량</v>
          </cell>
          <cell r="D948" t="str">
            <v>Replacement Regeneration</v>
          </cell>
          <cell r="E948" t="str">
            <v>Swap Heal</v>
          </cell>
          <cell r="F948" t="str">
            <v/>
          </cell>
          <cell r="H948" t="str">
            <v>Swap Heal</v>
          </cell>
          <cell r="J948">
            <v>1</v>
          </cell>
          <cell r="K948">
            <v>1</v>
          </cell>
          <cell r="L948">
            <v>0</v>
          </cell>
          <cell r="AP948" t="str">
            <v>Swap Heal</v>
          </cell>
          <cell r="AQ948" t="str">
            <v>Swap Heal</v>
          </cell>
          <cell r="AR948" t="str">
            <v>Swap Heal</v>
          </cell>
          <cell r="AS948" t="str">
            <v>Swap Heal</v>
          </cell>
          <cell r="AT948" t="str">
            <v>Swap Heal</v>
          </cell>
          <cell r="AU948" t="str">
            <v>Swap Heal</v>
          </cell>
          <cell r="AV948" t="str">
            <v>Swap Heal</v>
          </cell>
          <cell r="AW948" t="str">
            <v>Swap Heal</v>
          </cell>
          <cell r="AX948" t="str">
            <v>Swap Heal</v>
          </cell>
          <cell r="AY948" t="str">
            <v>Swap Heal</v>
          </cell>
          <cell r="AZ948" t="str">
            <v>Swap Heal</v>
          </cell>
          <cell r="BA948" t="str">
            <v>Swap Heal</v>
          </cell>
          <cell r="BB948" t="str">
            <v>Swap Heal</v>
          </cell>
          <cell r="BC948" t="str">
            <v>Swap Heal</v>
          </cell>
          <cell r="BD948" t="str">
            <v>Swap Heal</v>
          </cell>
          <cell r="BE948" t="str">
            <v>Swap Heal</v>
          </cell>
          <cell r="BF948" t="str">
            <v>Swap Heal</v>
          </cell>
          <cell r="BG948" t="str">
            <v>Swap Heal</v>
          </cell>
          <cell r="BH948" t="str">
            <v>Swap Heal</v>
          </cell>
          <cell r="BI948" t="str">
            <v>Swap Heal</v>
          </cell>
          <cell r="BJ948" t="str">
            <v>Swap Heal</v>
          </cell>
          <cell r="BK948" t="str">
            <v>Swap Heal</v>
          </cell>
          <cell r="BL948" t="str">
            <v>Swap Heal</v>
          </cell>
          <cell r="BM948" t="str">
            <v>Swap Heal</v>
          </cell>
          <cell r="BN948" t="str">
            <v>Swap Heal</v>
          </cell>
          <cell r="BO948" t="str">
            <v>Swap Heal</v>
          </cell>
          <cell r="BP948" t="str">
            <v>Swap Heal</v>
          </cell>
          <cell r="BQ948" t="str">
            <v>Swap Heal</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교체 회복량</v>
          </cell>
          <cell r="HZ948" t="str">
            <v>교체 회복량</v>
          </cell>
          <cell r="IA948" t="str">
            <v>교체 회복량</v>
          </cell>
          <cell r="IB948" t="str">
            <v>Swap Heal</v>
          </cell>
          <cell r="IC948" t="str">
            <v>Swap Heal</v>
          </cell>
          <cell r="ID948" t="str">
            <v>Swap Heal</v>
          </cell>
          <cell r="IE948" t="str">
            <v>Swap Heal</v>
          </cell>
          <cell r="IF948" t="str">
            <v>Swap Heal</v>
          </cell>
          <cell r="IG948" t="str">
            <v>Swap Heal</v>
          </cell>
          <cell r="IH948" t="str">
            <v>Swap Heal</v>
          </cell>
          <cell r="II948" t="str">
            <v>Swap Heal</v>
          </cell>
          <cell r="IJ948" t="str">
            <v>Swap Heal</v>
          </cell>
          <cell r="IK948" t="str">
            <v>Swap Heal</v>
          </cell>
          <cell r="IL948" t="str">
            <v>Swap Heal</v>
          </cell>
          <cell r="IM948" t="str">
            <v>Swap Heal</v>
          </cell>
          <cell r="IN948" t="str">
            <v>Swap Heal</v>
          </cell>
          <cell r="IO948" t="str">
            <v>Swap Heal</v>
          </cell>
          <cell r="IP948" t="str">
            <v>Swap Heal</v>
          </cell>
          <cell r="IQ948" t="str">
            <v>Swap Heal</v>
          </cell>
          <cell r="IR948" t="str">
            <v>Swap Heal</v>
          </cell>
          <cell r="IS948" t="str">
            <v>Swap Heal</v>
          </cell>
          <cell r="IT948" t="str">
            <v>Swap Heal</v>
          </cell>
          <cell r="IU948" t="str">
            <v>Swap Heal</v>
          </cell>
          <cell r="IV948" t="str">
            <v>Swap Heal</v>
          </cell>
          <cell r="IW948" t="str">
            <v>Swap Heal</v>
          </cell>
          <cell r="IX948" t="str">
            <v>Swap Heal</v>
          </cell>
          <cell r="IY948" t="str">
            <v>Swap Heal</v>
          </cell>
          <cell r="IZ948" t="str">
            <v>Swap Heal</v>
          </cell>
          <cell r="JB948" t="str">
            <v>交換回復量</v>
          </cell>
          <cell r="JC948" t="str">
            <v>更换再生</v>
          </cell>
          <cell r="JD948" t="str">
            <v>更換再生</v>
          </cell>
          <cell r="JE948" t="str">
            <v>swap Guérir</v>
          </cell>
          <cell r="JF948" t="str">
            <v>Swap-heilen</v>
          </cell>
          <cell r="JG948" t="str">
            <v>SWAP Menyembuhkan</v>
          </cell>
          <cell r="JH948" t="str">
            <v>SWaP Heal</v>
          </cell>
          <cell r="JI948" t="str">
            <v>SWAP Лечение</v>
          </cell>
          <cell r="JJ948" t="str">
            <v>sWAP Heal</v>
          </cell>
          <cell r="JK948" t="str">
            <v>Swap Heal</v>
          </cell>
          <cell r="JL948" t="str">
            <v>swap chữa lành</v>
          </cell>
          <cell r="JM948" t="str">
            <v>swap curar</v>
          </cell>
          <cell r="JN948" t="str">
            <v>مبادلة أشف</v>
          </cell>
          <cell r="JO948" t="str">
            <v>SWAP Лячэнне</v>
          </cell>
          <cell r="JP948" t="str">
            <v>суап Heal</v>
          </cell>
          <cell r="JQ948" t="str">
            <v>sWAP Heal</v>
          </cell>
          <cell r="JR948" t="str">
            <v>sWAP Heal</v>
          </cell>
          <cell r="JS948" t="str">
            <v>swap Heal</v>
          </cell>
          <cell r="JT948" t="str">
            <v>SWAP Heal</v>
          </cell>
          <cell r="JU948" t="str">
            <v>swap Heal</v>
          </cell>
          <cell r="JV948" t="str">
            <v>SWAP Heal</v>
          </cell>
          <cell r="JW948" t="str">
            <v>swap Sihat</v>
          </cell>
          <cell r="JX948" t="str">
            <v>sWAP Heal</v>
          </cell>
          <cell r="JY948" t="str">
            <v>SWAP Heal</v>
          </cell>
          <cell r="JZ948" t="str">
            <v>sWAP Heal</v>
          </cell>
          <cell r="KA948" t="str">
            <v>byta Heal</v>
          </cell>
          <cell r="KB948" t="str">
            <v>Heal swap</v>
          </cell>
          <cell r="KC948" t="str">
            <v>SWAP Лікування</v>
          </cell>
        </row>
        <row r="949">
          <cell r="A949" t="str">
            <v>Op_LevelUpHealAddRate</v>
          </cell>
          <cell r="B949">
            <v>1</v>
          </cell>
          <cell r="C949" t="str">
            <v>레벨업 회복량</v>
          </cell>
          <cell r="D949" t="str">
            <v>Level-up amount of recovery</v>
          </cell>
          <cell r="E949" t="str">
            <v>Level Up Heal</v>
          </cell>
          <cell r="F949" t="str">
            <v/>
          </cell>
          <cell r="H949" t="str">
            <v>Level Up Heal</v>
          </cell>
          <cell r="J949">
            <v>1</v>
          </cell>
          <cell r="K949">
            <v>1</v>
          </cell>
          <cell r="L949">
            <v>0</v>
          </cell>
          <cell r="AP949" t="str">
            <v>Level Up Heal</v>
          </cell>
          <cell r="AQ949" t="str">
            <v>Level Up Heal</v>
          </cell>
          <cell r="AR949" t="str">
            <v>Level Up Heal</v>
          </cell>
          <cell r="AS949" t="str">
            <v>Level Up Heal</v>
          </cell>
          <cell r="AT949" t="str">
            <v>Level Up Heal</v>
          </cell>
          <cell r="AU949" t="str">
            <v>Level Up Heal</v>
          </cell>
          <cell r="AV949" t="str">
            <v>Level Up Heal</v>
          </cell>
          <cell r="AW949" t="str">
            <v>Level Up Heal</v>
          </cell>
          <cell r="AX949" t="str">
            <v>Level Up Heal</v>
          </cell>
          <cell r="AY949" t="str">
            <v>Level Up Heal</v>
          </cell>
          <cell r="AZ949" t="str">
            <v>Level Up Heal</v>
          </cell>
          <cell r="BA949" t="str">
            <v>Level Up Heal</v>
          </cell>
          <cell r="BB949" t="str">
            <v>Level Up Heal</v>
          </cell>
          <cell r="BC949" t="str">
            <v>Level Up Heal</v>
          </cell>
          <cell r="BD949" t="str">
            <v>Level Up Heal</v>
          </cell>
          <cell r="BE949" t="str">
            <v>Level Up Heal</v>
          </cell>
          <cell r="BF949" t="str">
            <v>Level Up Heal</v>
          </cell>
          <cell r="BG949" t="str">
            <v>Level Up Heal</v>
          </cell>
          <cell r="BH949" t="str">
            <v>Level Up Heal</v>
          </cell>
          <cell r="BI949" t="str">
            <v>Level Up Heal</v>
          </cell>
          <cell r="BJ949" t="str">
            <v>Level Up Heal</v>
          </cell>
          <cell r="BK949" t="str">
            <v>Level Up Heal</v>
          </cell>
          <cell r="BL949" t="str">
            <v>Level Up Heal</v>
          </cell>
          <cell r="BM949" t="str">
            <v>Level Up Heal</v>
          </cell>
          <cell r="BN949" t="str">
            <v>Level Up Heal</v>
          </cell>
          <cell r="BO949" t="str">
            <v>Level Up Heal</v>
          </cell>
          <cell r="BP949" t="str">
            <v>Level Up Heal</v>
          </cell>
          <cell r="BQ949" t="str">
            <v>Level Up Heal</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레벨업 회복량</v>
          </cell>
          <cell r="HZ949" t="str">
            <v>레벨업 회복량</v>
          </cell>
          <cell r="IA949" t="str">
            <v>레벨업 회복량</v>
          </cell>
          <cell r="IB949" t="str">
            <v>Level Up Heal</v>
          </cell>
          <cell r="IC949" t="str">
            <v>Level Up Heal</v>
          </cell>
          <cell r="ID949" t="str">
            <v>Level Up Heal</v>
          </cell>
          <cell r="IE949" t="str">
            <v>Level Up Heal</v>
          </cell>
          <cell r="IF949" t="str">
            <v>Level Up Heal</v>
          </cell>
          <cell r="IG949" t="str">
            <v>Level Up Heal</v>
          </cell>
          <cell r="IH949" t="str">
            <v>Level Up Heal</v>
          </cell>
          <cell r="II949" t="str">
            <v>Level Up Heal</v>
          </cell>
          <cell r="IJ949" t="str">
            <v>Level Up Heal</v>
          </cell>
          <cell r="IK949" t="str">
            <v>Level Up Heal</v>
          </cell>
          <cell r="IL949" t="str">
            <v>Level Up Heal</v>
          </cell>
          <cell r="IM949" t="str">
            <v>Level Up Heal</v>
          </cell>
          <cell r="IN949" t="str">
            <v>Level Up Heal</v>
          </cell>
          <cell r="IO949" t="str">
            <v>Level Up Heal</v>
          </cell>
          <cell r="IP949" t="str">
            <v>Level Up Heal</v>
          </cell>
          <cell r="IQ949" t="str">
            <v>Level Up Heal</v>
          </cell>
          <cell r="IR949" t="str">
            <v>Level Up Heal</v>
          </cell>
          <cell r="IS949" t="str">
            <v>Level Up Heal</v>
          </cell>
          <cell r="IT949" t="str">
            <v>Level Up Heal</v>
          </cell>
          <cell r="IU949" t="str">
            <v>Level Up Heal</v>
          </cell>
          <cell r="IV949" t="str">
            <v>Level Up Heal</v>
          </cell>
          <cell r="IW949" t="str">
            <v>Level Up Heal</v>
          </cell>
          <cell r="IX949" t="str">
            <v>Level Up Heal</v>
          </cell>
          <cell r="IY949" t="str">
            <v>Level Up Heal</v>
          </cell>
          <cell r="IZ949" t="str">
            <v>Level Up Heal</v>
          </cell>
          <cell r="JB949" t="str">
            <v>レベルアップ回復量</v>
          </cell>
          <cell r="JC949" t="str">
            <v>恢复的等级提升量</v>
          </cell>
          <cell r="JD949" t="str">
            <v>恢復的等級提升量</v>
          </cell>
          <cell r="JE949" t="str">
            <v>Level Up Guérir</v>
          </cell>
          <cell r="JF949" t="str">
            <v>Level Up Heilen</v>
          </cell>
          <cell r="JG949" t="str">
            <v>Level Up Menyembuhkan</v>
          </cell>
          <cell r="JH949" t="str">
            <v>Level Up Heal</v>
          </cell>
          <cell r="JI949" t="str">
            <v>Level Up Лечение</v>
          </cell>
          <cell r="JJ949" t="str">
            <v>Level Up Heal</v>
          </cell>
          <cell r="JK949" t="str">
            <v>Level Up Heal</v>
          </cell>
          <cell r="JL949" t="str">
            <v>Cấp Thăng chữa lành</v>
          </cell>
          <cell r="JM949" t="str">
            <v>Level Up Curar</v>
          </cell>
          <cell r="JN949" t="str">
            <v>مستوى أعلى أشف</v>
          </cell>
          <cell r="JO949" t="str">
            <v>Level Up Лячэнне</v>
          </cell>
          <cell r="JP949" t="str">
            <v>Level Up Heal</v>
          </cell>
          <cell r="JQ949" t="str">
            <v>Level Up Heal</v>
          </cell>
          <cell r="JR949" t="str">
            <v>Level Up Heal</v>
          </cell>
          <cell r="JS949" t="str">
            <v>Level Up Heal</v>
          </cell>
          <cell r="JT949" t="str">
            <v>Level Up Heal</v>
          </cell>
          <cell r="JU949" t="str">
            <v>עד רמת Heal</v>
          </cell>
          <cell r="JV949" t="str">
            <v>Level Up Heal</v>
          </cell>
          <cell r="JW949" t="str">
            <v>Level Up Sihat</v>
          </cell>
          <cell r="JX949" t="str">
            <v>Level Up Heal</v>
          </cell>
          <cell r="JY949" t="str">
            <v>Level Up Heal</v>
          </cell>
          <cell r="JZ949" t="str">
            <v>Level Up Heal</v>
          </cell>
          <cell r="KA949" t="str">
            <v>Level Up Heal</v>
          </cell>
          <cell r="KB949" t="str">
            <v>Seviye Yukarı Heal</v>
          </cell>
          <cell r="KC949" t="str">
            <v>Level Up Лікування</v>
          </cell>
        </row>
        <row r="950">
          <cell r="A950" t="str">
            <v>Op_AttackSpeed</v>
          </cell>
          <cell r="B950">
            <v>1</v>
          </cell>
          <cell r="C950" t="str">
            <v>공격 속도</v>
          </cell>
          <cell r="E950" t="str">
            <v>Attack Speed</v>
          </cell>
          <cell r="F950" t="str">
            <v/>
          </cell>
          <cell r="H950" t="str">
            <v>Attack Speed</v>
          </cell>
          <cell r="J950">
            <v>1</v>
          </cell>
          <cell r="K950">
            <v>1</v>
          </cell>
          <cell r="L950">
            <v>0</v>
          </cell>
          <cell r="AP950" t="str">
            <v>Attack Speed</v>
          </cell>
          <cell r="AQ950" t="str">
            <v>Attack Speed</v>
          </cell>
          <cell r="AR950" t="str">
            <v>Attack Speed</v>
          </cell>
          <cell r="AS950" t="str">
            <v>Attack Speed</v>
          </cell>
          <cell r="AT950" t="str">
            <v>Attack Speed</v>
          </cell>
          <cell r="AU950" t="str">
            <v>Attack Speed</v>
          </cell>
          <cell r="AV950" t="str">
            <v>Attack Speed</v>
          </cell>
          <cell r="AW950" t="str">
            <v>Attack Speed</v>
          </cell>
          <cell r="AX950" t="str">
            <v>Attack Speed</v>
          </cell>
          <cell r="AY950" t="str">
            <v>Attack Speed</v>
          </cell>
          <cell r="AZ950" t="str">
            <v>Attack Speed</v>
          </cell>
          <cell r="BA950" t="str">
            <v>Attack Speed</v>
          </cell>
          <cell r="BB950" t="str">
            <v>Attack Speed</v>
          </cell>
          <cell r="BC950" t="str">
            <v>Attack Speed</v>
          </cell>
          <cell r="BD950" t="str">
            <v>Attack Speed</v>
          </cell>
          <cell r="BE950" t="str">
            <v>Attack Speed</v>
          </cell>
          <cell r="BF950" t="str">
            <v>Attack Speed</v>
          </cell>
          <cell r="BG950" t="str">
            <v>Attack Speed</v>
          </cell>
          <cell r="BH950" t="str">
            <v>Attack Speed</v>
          </cell>
          <cell r="BI950" t="str">
            <v>Attack Speed</v>
          </cell>
          <cell r="BJ950" t="str">
            <v>Attack Speed</v>
          </cell>
          <cell r="BK950" t="str">
            <v>Attack Speed</v>
          </cell>
          <cell r="BL950" t="str">
            <v>Attack Speed</v>
          </cell>
          <cell r="BM950" t="str">
            <v>Attack Speed</v>
          </cell>
          <cell r="BN950" t="str">
            <v>Attack Speed</v>
          </cell>
          <cell r="BO950" t="str">
            <v>Attack Speed</v>
          </cell>
          <cell r="BP950" t="str">
            <v>Attack Speed</v>
          </cell>
          <cell r="BQ950" t="str">
            <v>Attack Speed</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공격 속도</v>
          </cell>
          <cell r="HZ950" t="str">
            <v>공격 속도</v>
          </cell>
          <cell r="IA950" t="str">
            <v>공격 속도</v>
          </cell>
          <cell r="IB950" t="str">
            <v>Attack Speed</v>
          </cell>
          <cell r="IC950" t="str">
            <v>Attack Speed</v>
          </cell>
          <cell r="ID950" t="str">
            <v>Attack Speed</v>
          </cell>
          <cell r="IE950" t="str">
            <v>Attack Speed</v>
          </cell>
          <cell r="IF950" t="str">
            <v>Attack Speed</v>
          </cell>
          <cell r="IG950" t="str">
            <v>Attack Speed</v>
          </cell>
          <cell r="IH950" t="str">
            <v>Attack Speed</v>
          </cell>
          <cell r="II950" t="str">
            <v>Attack Speed</v>
          </cell>
          <cell r="IJ950" t="str">
            <v>Attack Speed</v>
          </cell>
          <cell r="IK950" t="str">
            <v>Attack Speed</v>
          </cell>
          <cell r="IL950" t="str">
            <v>Attack Speed</v>
          </cell>
          <cell r="IM950" t="str">
            <v>Attack Speed</v>
          </cell>
          <cell r="IN950" t="str">
            <v>Attack Speed</v>
          </cell>
          <cell r="IO950" t="str">
            <v>Attack Speed</v>
          </cell>
          <cell r="IP950" t="str">
            <v>Attack Speed</v>
          </cell>
          <cell r="IQ950" t="str">
            <v>Attack Speed</v>
          </cell>
          <cell r="IR950" t="str">
            <v>Attack Speed</v>
          </cell>
          <cell r="IS950" t="str">
            <v>Attack Speed</v>
          </cell>
          <cell r="IT950" t="str">
            <v>Attack Speed</v>
          </cell>
          <cell r="IU950" t="str">
            <v>Attack Speed</v>
          </cell>
          <cell r="IV950" t="str">
            <v>Attack Speed</v>
          </cell>
          <cell r="IW950" t="str">
            <v>Attack Speed</v>
          </cell>
          <cell r="IX950" t="str">
            <v>Attack Speed</v>
          </cell>
          <cell r="IY950" t="str">
            <v>Attack Speed</v>
          </cell>
          <cell r="IZ950" t="str">
            <v>Attack Speed</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Op_CriticalRate</v>
          </cell>
          <cell r="B951">
            <v>1</v>
          </cell>
          <cell r="C951" t="str">
            <v>치명타 확률</v>
          </cell>
          <cell r="E951" t="str">
            <v>Critical Chance</v>
          </cell>
          <cell r="F951" t="str">
            <v/>
          </cell>
          <cell r="H951" t="str">
            <v>Critical Chance</v>
          </cell>
          <cell r="J951">
            <v>1</v>
          </cell>
          <cell r="K951">
            <v>1</v>
          </cell>
          <cell r="L951">
            <v>0</v>
          </cell>
          <cell r="AP951" t="str">
            <v>Critical Chance</v>
          </cell>
          <cell r="AQ951" t="str">
            <v>Critical Chance</v>
          </cell>
          <cell r="AR951" t="str">
            <v>Critical Chance</v>
          </cell>
          <cell r="AS951" t="str">
            <v>Critical Chance</v>
          </cell>
          <cell r="AT951" t="str">
            <v>Critical Chance</v>
          </cell>
          <cell r="AU951" t="str">
            <v>Critical Chance</v>
          </cell>
          <cell r="AV951" t="str">
            <v>Critical Chance</v>
          </cell>
          <cell r="AW951" t="str">
            <v>Critical Chance</v>
          </cell>
          <cell r="AX951" t="str">
            <v>Critical Chance</v>
          </cell>
          <cell r="AY951" t="str">
            <v>Critical Chance</v>
          </cell>
          <cell r="AZ951" t="str">
            <v>Critical Chance</v>
          </cell>
          <cell r="BA951" t="str">
            <v>Critical Chance</v>
          </cell>
          <cell r="BB951" t="str">
            <v>Critical Chance</v>
          </cell>
          <cell r="BC951" t="str">
            <v>Critical Chance</v>
          </cell>
          <cell r="BD951" t="str">
            <v>Critical Chance</v>
          </cell>
          <cell r="BE951" t="str">
            <v>Critical Chance</v>
          </cell>
          <cell r="BF951" t="str">
            <v>Critical Chance</v>
          </cell>
          <cell r="BG951" t="str">
            <v>Critical Chance</v>
          </cell>
          <cell r="BH951" t="str">
            <v>Critical Chance</v>
          </cell>
          <cell r="BI951" t="str">
            <v>Critical Chance</v>
          </cell>
          <cell r="BJ951" t="str">
            <v>Critical Chance</v>
          </cell>
          <cell r="BK951" t="str">
            <v>Critical Chance</v>
          </cell>
          <cell r="BL951" t="str">
            <v>Critical Chance</v>
          </cell>
          <cell r="BM951" t="str">
            <v>Critical Chance</v>
          </cell>
          <cell r="BN951" t="str">
            <v>Critical Chance</v>
          </cell>
          <cell r="BO951" t="str">
            <v>Critical Chance</v>
          </cell>
          <cell r="BP951" t="str">
            <v>Critical Chance</v>
          </cell>
          <cell r="BQ951" t="str">
            <v>Critical Chance</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치명타 확률</v>
          </cell>
          <cell r="HZ951" t="str">
            <v>치명타 확률</v>
          </cell>
          <cell r="IA951" t="str">
            <v>치명타 확률</v>
          </cell>
          <cell r="IB951" t="str">
            <v>Critical Chance</v>
          </cell>
          <cell r="IC951" t="str">
            <v>Critical Chance</v>
          </cell>
          <cell r="ID951" t="str">
            <v>Critical Chance</v>
          </cell>
          <cell r="IE951" t="str">
            <v>Critical Chance</v>
          </cell>
          <cell r="IF951" t="str">
            <v>Critical Chance</v>
          </cell>
          <cell r="IG951" t="str">
            <v>Critical Chance</v>
          </cell>
          <cell r="IH951" t="str">
            <v>Critical Chance</v>
          </cell>
          <cell r="II951" t="str">
            <v>Critical Chance</v>
          </cell>
          <cell r="IJ951" t="str">
            <v>Critical Chance</v>
          </cell>
          <cell r="IK951" t="str">
            <v>Critical Chance</v>
          </cell>
          <cell r="IL951" t="str">
            <v>Critical Chance</v>
          </cell>
          <cell r="IM951" t="str">
            <v>Critical Chance</v>
          </cell>
          <cell r="IN951" t="str">
            <v>Critical Chance</v>
          </cell>
          <cell r="IO951" t="str">
            <v>Critical Chance</v>
          </cell>
          <cell r="IP951" t="str">
            <v>Critical Chance</v>
          </cell>
          <cell r="IQ951" t="str">
            <v>Critical Chance</v>
          </cell>
          <cell r="IR951" t="str">
            <v>Critical Chance</v>
          </cell>
          <cell r="IS951" t="str">
            <v>Critical Chance</v>
          </cell>
          <cell r="IT951" t="str">
            <v>Critical Chance</v>
          </cell>
          <cell r="IU951" t="str">
            <v>Critical Chance</v>
          </cell>
          <cell r="IV951" t="str">
            <v>Critical Chance</v>
          </cell>
          <cell r="IW951" t="str">
            <v>Critical Chance</v>
          </cell>
          <cell r="IX951" t="str">
            <v>Critical Chance</v>
          </cell>
          <cell r="IY951" t="str">
            <v>Critical Chance</v>
          </cell>
          <cell r="IZ951" t="str">
            <v>Critical Chance</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Op_CriticalDamage</v>
          </cell>
          <cell r="B952">
            <v>1</v>
          </cell>
          <cell r="C952" t="str">
            <v>치명타 데미지</v>
          </cell>
          <cell r="E952" t="str">
            <v>Critical Damage</v>
          </cell>
          <cell r="F952" t="str">
            <v/>
          </cell>
          <cell r="H952" t="str">
            <v>Critical Damage</v>
          </cell>
          <cell r="J952">
            <v>1</v>
          </cell>
          <cell r="K952">
            <v>1</v>
          </cell>
          <cell r="L952">
            <v>0</v>
          </cell>
          <cell r="AP952" t="str">
            <v>Critical Damage</v>
          </cell>
          <cell r="AQ952" t="str">
            <v>Critical Damage</v>
          </cell>
          <cell r="AR952" t="str">
            <v>Critical Damage</v>
          </cell>
          <cell r="AS952" t="str">
            <v>Critical Damage</v>
          </cell>
          <cell r="AT952" t="str">
            <v>Critical Damage</v>
          </cell>
          <cell r="AU952" t="str">
            <v>Critical Damage</v>
          </cell>
          <cell r="AV952" t="str">
            <v>Critical Damage</v>
          </cell>
          <cell r="AW952" t="str">
            <v>Critical Damage</v>
          </cell>
          <cell r="AX952" t="str">
            <v>Critical Damage</v>
          </cell>
          <cell r="AY952" t="str">
            <v>Critical Damage</v>
          </cell>
          <cell r="AZ952" t="str">
            <v>Critical Damage</v>
          </cell>
          <cell r="BA952" t="str">
            <v>Critical Damage</v>
          </cell>
          <cell r="BB952" t="str">
            <v>Critical Damage</v>
          </cell>
          <cell r="BC952" t="str">
            <v>Critical Damage</v>
          </cell>
          <cell r="BD952" t="str">
            <v>Critical Damage</v>
          </cell>
          <cell r="BE952" t="str">
            <v>Critical Damage</v>
          </cell>
          <cell r="BF952" t="str">
            <v>Critical Damage</v>
          </cell>
          <cell r="BG952" t="str">
            <v>Critical Damage</v>
          </cell>
          <cell r="BH952" t="str">
            <v>Critical Damage</v>
          </cell>
          <cell r="BI952" t="str">
            <v>Critical Damage</v>
          </cell>
          <cell r="BJ952" t="str">
            <v>Critical Damage</v>
          </cell>
          <cell r="BK952" t="str">
            <v>Critical Damage</v>
          </cell>
          <cell r="BL952" t="str">
            <v>Critical Damage</v>
          </cell>
          <cell r="BM952" t="str">
            <v>Critical Damage</v>
          </cell>
          <cell r="BN952" t="str">
            <v>Critical Damage</v>
          </cell>
          <cell r="BO952" t="str">
            <v>Critical Damage</v>
          </cell>
          <cell r="BP952" t="str">
            <v>Critical Damage</v>
          </cell>
          <cell r="BQ952" t="str">
            <v>Critical Damage</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치명타 데미지</v>
          </cell>
          <cell r="HZ952" t="str">
            <v>치명타 데미지</v>
          </cell>
          <cell r="IA952" t="str">
            <v>치명타 데미지</v>
          </cell>
          <cell r="IB952" t="str">
            <v>Critical Damage</v>
          </cell>
          <cell r="IC952" t="str">
            <v>Critical Damage</v>
          </cell>
          <cell r="ID952" t="str">
            <v>Critical Damage</v>
          </cell>
          <cell r="IE952" t="str">
            <v>Critical Damage</v>
          </cell>
          <cell r="IF952" t="str">
            <v>Critical Damage</v>
          </cell>
          <cell r="IG952" t="str">
            <v>Critical Damage</v>
          </cell>
          <cell r="IH952" t="str">
            <v>Critical Damage</v>
          </cell>
          <cell r="II952" t="str">
            <v>Critical Damage</v>
          </cell>
          <cell r="IJ952" t="str">
            <v>Critical Damage</v>
          </cell>
          <cell r="IK952" t="str">
            <v>Critical Damage</v>
          </cell>
          <cell r="IL952" t="str">
            <v>Critical Damage</v>
          </cell>
          <cell r="IM952" t="str">
            <v>Critical Damage</v>
          </cell>
          <cell r="IN952" t="str">
            <v>Critical Damage</v>
          </cell>
          <cell r="IO952" t="str">
            <v>Critical Damage</v>
          </cell>
          <cell r="IP952" t="str">
            <v>Critical Damage</v>
          </cell>
          <cell r="IQ952" t="str">
            <v>Critical Damage</v>
          </cell>
          <cell r="IR952" t="str">
            <v>Critical Damage</v>
          </cell>
          <cell r="IS952" t="str">
            <v>Critical Damage</v>
          </cell>
          <cell r="IT952" t="str">
            <v>Critical Damage</v>
          </cell>
          <cell r="IU952" t="str">
            <v>Critical Damage</v>
          </cell>
          <cell r="IV952" t="str">
            <v>Critical Damage</v>
          </cell>
          <cell r="IW952" t="str">
            <v>Critical Damage</v>
          </cell>
          <cell r="IX952" t="str">
            <v>Critical Damage</v>
          </cell>
          <cell r="IY952" t="str">
            <v>Critical Damage</v>
          </cell>
          <cell r="IZ952" t="str">
            <v>Critical Damage</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4"/>
  <sheetViews>
    <sheetView tabSelected="1" zoomScaleNormal="100" workbookViewId="0">
      <pane ySplit="1" topLeftCell="A92" activePane="bottomLeft" state="frozen"/>
      <selection pane="bottomLeft" activeCell="A104" sqref="A10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COUNTIF(P:P,P2)</f>
        <v>1</v>
      </c>
      <c r="R2" t="str">
        <f t="shared" ref="R2" si="5">IF(ISBLANK(P2),"","Shot_"&amp;P2)</f>
        <v>Shot_RunicAxe</v>
      </c>
      <c r="S2" t="str">
        <f t="shared" ref="S2" si="6">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7">INT(E3/2)+1</f>
        <v>1</v>
      </c>
      <c r="J3">
        <v>10.85</v>
      </c>
      <c r="K3">
        <v>13.5</v>
      </c>
      <c r="L3" t="s">
        <v>122</v>
      </c>
      <c r="M3" s="1">
        <f t="shared" ca="1" si="4"/>
        <v>0</v>
      </c>
      <c r="N3" t="str">
        <f t="shared" ref="N3:N66" ca="1" si="8">IF(M3=0,"",
IF(F3&lt;=3,0,
IF(F3=4,-20,
IF(F3=5,-10,
IF(F3=6,-5,
"없음")))))</f>
        <v/>
      </c>
      <c r="P3" t="s">
        <v>54</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8"/>
        <v/>
      </c>
      <c r="P4" t="s">
        <v>56</v>
      </c>
      <c r="Q4">
        <f>COUNTIF(P:P,P4)</f>
        <v>1</v>
      </c>
      <c r="R4" t="str">
        <f t="shared" ref="R4:R69" si="15">IF(ISBLANK(P4),"","Shot_"&amp;P4)</f>
        <v>Shot_NecroScythe</v>
      </c>
      <c r="S4" t="str">
        <f t="shared" ref="S4:S69"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70" ca="1" si="17">IF(INT(MID(A5,7,1))=E5,"","자리이상")</f>
        <v/>
      </c>
      <c r="C5" t="s">
        <v>13</v>
      </c>
      <c r="D5" s="1">
        <f t="shared" ca="1" si="2"/>
        <v>0</v>
      </c>
      <c r="E5">
        <v>1</v>
      </c>
      <c r="F5">
        <v>1</v>
      </c>
      <c r="G5">
        <v>2</v>
      </c>
      <c r="H5">
        <v>0</v>
      </c>
      <c r="I5">
        <f t="shared" ref="I5" si="18">INT(E5/2)+1</f>
        <v>1</v>
      </c>
      <c r="J5">
        <v>12.93</v>
      </c>
      <c r="K5">
        <v>19.39</v>
      </c>
      <c r="L5" t="s">
        <v>122</v>
      </c>
      <c r="M5" s="1">
        <f t="shared" ca="1" si="4"/>
        <v>0</v>
      </c>
      <c r="N5" t="str">
        <f t="shared" ca="1" si="8"/>
        <v/>
      </c>
      <c r="P5" t="s">
        <v>218</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122</v>
      </c>
      <c r="M6" s="1">
        <f t="shared" ca="1" si="4"/>
        <v>0</v>
      </c>
      <c r="N6" t="str">
        <f t="shared" ca="1" si="8"/>
        <v/>
      </c>
      <c r="P6" t="s">
        <v>219</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122</v>
      </c>
      <c r="M7" s="1">
        <f t="shared" ca="1" si="4"/>
        <v>0</v>
      </c>
      <c r="N7" t="str">
        <f t="shared" ca="1" si="8"/>
        <v/>
      </c>
      <c r="P7" t="s">
        <v>192</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122</v>
      </c>
      <c r="M8" s="1">
        <f t="shared" ca="1" si="4"/>
        <v>0</v>
      </c>
      <c r="N8" t="str">
        <f t="shared" ca="1" si="8"/>
        <v/>
      </c>
      <c r="P8" t="s">
        <v>221</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122</v>
      </c>
      <c r="M9" s="1">
        <f t="shared" ca="1" si="4"/>
        <v>0</v>
      </c>
      <c r="N9" t="str">
        <f t="shared" ca="1" si="8"/>
        <v/>
      </c>
      <c r="P9" t="s">
        <v>223</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t="shared" ca="1" si="8"/>
        <v>-20</v>
      </c>
      <c r="P10" t="s">
        <v>230</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ca="1" si="8"/>
        <v>-20</v>
      </c>
      <c r="P11" t="s">
        <v>237</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8"/>
        <v>-10</v>
      </c>
      <c r="P12" t="s">
        <v>241</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8"/>
        <v>-10</v>
      </c>
      <c r="P13" t="s">
        <v>245</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8"/>
        <v>-5</v>
      </c>
      <c r="P14" t="s">
        <v>260</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19">"Equip"&amp;D15&amp;E15&amp;TEXT(G15,"00")</f>
        <v>Equip0406</v>
      </c>
      <c r="B15" t="str">
        <f t="shared" ref="B15" ca="1" si="20">IF(INT(MID(A15,7,1))=E15,"","자리이상")</f>
        <v/>
      </c>
      <c r="C15" t="s">
        <v>13</v>
      </c>
      <c r="D15" s="1">
        <f t="shared" ref="D15" ca="1" si="21">VLOOKUP(C15,OFFSET(INDIRECT("$A:$B"),0,MATCH(C$1&amp;"_Verify",INDIRECT("$1:$1"),0)-1),2,0)</f>
        <v>0</v>
      </c>
      <c r="E15">
        <v>4</v>
      </c>
      <c r="F15">
        <v>6</v>
      </c>
      <c r="G15">
        <v>6</v>
      </c>
      <c r="H15">
        <v>0</v>
      </c>
      <c r="I15">
        <f t="shared" ref="I15" si="22">INT(E15/2)+1</f>
        <v>3</v>
      </c>
      <c r="L15" t="s">
        <v>34</v>
      </c>
      <c r="M15" s="1">
        <f t="shared" ref="M15" ca="1" si="23">VLOOKUP(L15,OFFSET(INDIRECT("$A:$B"),0,MATCH(L$1&amp;"_Verify",INDIRECT("$1:$1"),0)-1),2,0)</f>
        <v>3</v>
      </c>
      <c r="N15">
        <f t="shared" ca="1" si="8"/>
        <v>-5</v>
      </c>
      <c r="Q15">
        <f>COUNTIF(P:P,P15)</f>
        <v>0</v>
      </c>
      <c r="R15" t="str">
        <f t="shared" ref="R15" si="24">IF(ISBLANK(P15),"","Shot_"&amp;P15)</f>
        <v/>
      </c>
      <c r="S15" t="str">
        <f t="shared" ref="S15" si="25">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6">AVERAGE(V15:W15)</f>
        <v>#DIV/0!</v>
      </c>
      <c r="Y15" t="e">
        <f t="shared" ref="Y15" si="27">W15/V15</f>
        <v>#DIV/0!</v>
      </c>
      <c r="Z15" s="10">
        <f t="shared" ref="Z15" si="28">$U15*V15</f>
        <v>0</v>
      </c>
      <c r="AA15" s="10">
        <f t="shared" ref="AA15" si="29">$U15*W15</f>
        <v>0</v>
      </c>
      <c r="AB15" s="9">
        <f t="shared" ref="AB15" si="30">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1">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7"/>
        <v/>
      </c>
      <c r="C16" t="s">
        <v>14</v>
      </c>
      <c r="D16" s="1">
        <f t="shared" ca="1" si="2"/>
        <v>1</v>
      </c>
      <c r="E16">
        <v>0</v>
      </c>
      <c r="F16">
        <v>0</v>
      </c>
      <c r="G16">
        <v>1</v>
      </c>
      <c r="H16">
        <v>1</v>
      </c>
      <c r="I16">
        <f t="shared" si="3"/>
        <v>1</v>
      </c>
      <c r="J16">
        <v>11.1</v>
      </c>
      <c r="K16">
        <v>14.1</v>
      </c>
      <c r="L16" t="s">
        <v>122</v>
      </c>
      <c r="M16" s="1">
        <f t="shared" ca="1" si="4"/>
        <v>0</v>
      </c>
      <c r="N16" t="str">
        <f t="shared" ca="1" si="8"/>
        <v/>
      </c>
      <c r="P16" t="s">
        <v>53</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122</v>
      </c>
      <c r="M17" s="1">
        <f t="shared" ca="1" si="4"/>
        <v>0</v>
      </c>
      <c r="N17" t="str">
        <f t="shared" ca="1" si="8"/>
        <v/>
      </c>
      <c r="P17" t="s">
        <v>64</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122</v>
      </c>
      <c r="M18" s="1">
        <f t="shared" ca="1" si="4"/>
        <v>0</v>
      </c>
      <c r="N18" t="str">
        <f t="shared" ca="1" si="8"/>
        <v/>
      </c>
      <c r="P18" t="s">
        <v>211</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122</v>
      </c>
      <c r="M19" s="1">
        <f t="shared" ca="1" si="4"/>
        <v>0</v>
      </c>
      <c r="N19" t="str">
        <f t="shared" ca="1" si="8"/>
        <v/>
      </c>
      <c r="P19" t="s">
        <v>225</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122</v>
      </c>
      <c r="M20" s="1">
        <f t="shared" ca="1" si="4"/>
        <v>0</v>
      </c>
      <c r="N20" t="str">
        <f t="shared" ca="1" si="8"/>
        <v/>
      </c>
      <c r="P20" t="s">
        <v>275</v>
      </c>
      <c r="Q20">
        <f>COUNTIF(P:P,P20)</f>
        <v>1</v>
      </c>
      <c r="R20" t="str">
        <f t="shared" si="15"/>
        <v>Shot_FourMaker83</v>
      </c>
      <c r="S20" t="str">
        <f t="shared" si="16"/>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122</v>
      </c>
      <c r="M21" s="1">
        <f t="shared" ca="1" si="4"/>
        <v>0</v>
      </c>
      <c r="N21" t="str">
        <f t="shared" ca="1" si="8"/>
        <v/>
      </c>
      <c r="P21" t="s">
        <v>273</v>
      </c>
      <c r="Q21">
        <f>COUNTIF(P:P,P21)</f>
        <v>1</v>
      </c>
      <c r="R21" t="str">
        <f t="shared" si="15"/>
        <v>Shot_FourMaker59</v>
      </c>
      <c r="S21" t="str">
        <f t="shared" si="16"/>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122</v>
      </c>
      <c r="M22" s="1">
        <f t="shared" ca="1" si="4"/>
        <v>0</v>
      </c>
      <c r="N22" t="str">
        <f t="shared" ca="1" si="8"/>
        <v/>
      </c>
      <c r="P22" t="s">
        <v>274</v>
      </c>
      <c r="Q22">
        <f>COUNTIF(P:P,P22)</f>
        <v>1</v>
      </c>
      <c r="R22" t="str">
        <f t="shared" si="15"/>
        <v>Shot_FourMaker75</v>
      </c>
      <c r="S22" t="str">
        <f t="shared" si="16"/>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122</v>
      </c>
      <c r="M23" s="1">
        <f t="shared" ca="1" si="4"/>
        <v>0</v>
      </c>
      <c r="N23" t="str">
        <f t="shared" ca="1" si="8"/>
        <v/>
      </c>
      <c r="P23" t="s">
        <v>272</v>
      </c>
      <c r="Q23">
        <f>COUNTIF(P:P,P23)</f>
        <v>1</v>
      </c>
      <c r="R23" t="str">
        <f t="shared" si="15"/>
        <v>Shot_FourMaker31</v>
      </c>
      <c r="S23" t="str">
        <f t="shared" si="16"/>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8"/>
        <v>-20</v>
      </c>
      <c r="P24" t="s">
        <v>276</v>
      </c>
      <c r="Q24">
        <f>COUNTIF(P:P,P24)</f>
        <v>1</v>
      </c>
      <c r="R24" t="str">
        <f t="shared" si="15"/>
        <v>Shot_FourMaker84</v>
      </c>
      <c r="S24" t="str">
        <f t="shared" si="16"/>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8"/>
        <v>-20</v>
      </c>
      <c r="P25" t="s">
        <v>277</v>
      </c>
      <c r="Q25">
        <f>COUNTIF(P:P,P25)</f>
        <v>1</v>
      </c>
      <c r="R25" t="str">
        <f t="shared" si="15"/>
        <v>Shot_FourMaker94</v>
      </c>
      <c r="S25" t="str">
        <f t="shared" si="16"/>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8"/>
        <v>-10</v>
      </c>
      <c r="P26" t="s">
        <v>278</v>
      </c>
      <c r="Q26">
        <f>COUNTIF(P:P,P26)</f>
        <v>1</v>
      </c>
      <c r="R26" t="str">
        <f t="shared" si="15"/>
        <v>Shot_FourMaker97</v>
      </c>
      <c r="S26" t="str">
        <f t="shared" si="16"/>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8"/>
        <v>-10</v>
      </c>
      <c r="P27" t="s">
        <v>279</v>
      </c>
      <c r="Q27">
        <f>COUNTIF(P:P,P27)</f>
        <v>1</v>
      </c>
      <c r="R27" t="str">
        <f t="shared" si="15"/>
        <v>Shot_FourMaker129</v>
      </c>
      <c r="S27" t="str">
        <f t="shared" si="16"/>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8"/>
        <v>-5</v>
      </c>
      <c r="P28" t="s">
        <v>271</v>
      </c>
      <c r="Q28">
        <f>COUNTIF(P:P,P28)</f>
        <v>1</v>
      </c>
      <c r="R28" t="str">
        <f t="shared" si="15"/>
        <v>Shot_FourMaker22</v>
      </c>
      <c r="S28" t="str">
        <f t="shared" si="16"/>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122</v>
      </c>
      <c r="M29" s="1">
        <f t="shared" ca="1" si="4"/>
        <v>0</v>
      </c>
      <c r="N29" t="str">
        <f t="shared" ca="1" si="8"/>
        <v/>
      </c>
      <c r="P29" t="s">
        <v>288</v>
      </c>
      <c r="Q29">
        <f>COUNTIF(P:P,P29)</f>
        <v>1</v>
      </c>
      <c r="R29" t="str">
        <f t="shared" si="15"/>
        <v>Shot_GoldenBow2</v>
      </c>
      <c r="S29" t="str">
        <f t="shared" si="16"/>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122</v>
      </c>
      <c r="M30" s="1">
        <f t="shared" ca="1" si="4"/>
        <v>0</v>
      </c>
      <c r="N30" t="str">
        <f t="shared" ca="1" si="8"/>
        <v/>
      </c>
      <c r="P30" t="s">
        <v>286</v>
      </c>
      <c r="Q30">
        <f>COUNTIF(P:P,P30)</f>
        <v>1</v>
      </c>
      <c r="R30" t="str">
        <f t="shared" si="15"/>
        <v>Shot_JimHdBow11</v>
      </c>
      <c r="S30" t="str">
        <f t="shared" si="16"/>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122</v>
      </c>
      <c r="M31" s="1">
        <f t="shared" ca="1" si="4"/>
        <v>0</v>
      </c>
      <c r="N31" t="str">
        <f t="shared" ca="1" si="8"/>
        <v/>
      </c>
      <c r="P31" t="s">
        <v>284</v>
      </c>
      <c r="Q31">
        <f>COUNTIF(P:P,P31)</f>
        <v>1</v>
      </c>
      <c r="R31" t="str">
        <f t="shared" si="15"/>
        <v>Shot_JimHdBow6</v>
      </c>
      <c r="S31" t="str">
        <f t="shared" si="16"/>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122</v>
      </c>
      <c r="M32" s="1">
        <f t="shared" ca="1" si="4"/>
        <v>0</v>
      </c>
      <c r="N32" t="str">
        <f t="shared" ca="1" si="8"/>
        <v/>
      </c>
      <c r="P32" t="s">
        <v>292</v>
      </c>
      <c r="Q32">
        <f>COUNTIF(P:P,P32)</f>
        <v>1</v>
      </c>
      <c r="R32" t="str">
        <f t="shared" si="15"/>
        <v>Shot_JimHdBow7</v>
      </c>
      <c r="S32" t="str">
        <f t="shared" si="16"/>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122</v>
      </c>
      <c r="M33" s="1">
        <f t="shared" ca="1" si="4"/>
        <v>0</v>
      </c>
      <c r="N33" t="str">
        <f t="shared" ca="1" si="8"/>
        <v/>
      </c>
      <c r="P33" t="s">
        <v>285</v>
      </c>
      <c r="Q33">
        <f>COUNTIF(P:P,P33)</f>
        <v>1</v>
      </c>
      <c r="R33" t="str">
        <f t="shared" si="15"/>
        <v>Shot_JimHdBow10</v>
      </c>
      <c r="S33" t="str">
        <f t="shared" si="16"/>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122</v>
      </c>
      <c r="M34" s="1">
        <f t="shared" ca="1" si="4"/>
        <v>0</v>
      </c>
      <c r="N34" t="str">
        <f t="shared" ca="1" si="8"/>
        <v/>
      </c>
      <c r="P34" t="s">
        <v>289</v>
      </c>
      <c r="Q34">
        <f>COUNTIF(P:P,P34)</f>
        <v>1</v>
      </c>
      <c r="R34" t="str">
        <f t="shared" si="15"/>
        <v>Shot_GoldenBow3</v>
      </c>
      <c r="S34" t="str">
        <f t="shared" si="16"/>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2">"Equip"&amp;D35&amp;E35&amp;TEXT(G35,"00")</f>
        <v>Equip2301</v>
      </c>
      <c r="B35" t="str">
        <f t="shared" ca="1" si="17"/>
        <v/>
      </c>
      <c r="C35" t="s">
        <v>15</v>
      </c>
      <c r="D35" s="1">
        <f t="shared" ca="1" si="2"/>
        <v>2</v>
      </c>
      <c r="E35">
        <v>3</v>
      </c>
      <c r="F35">
        <v>3</v>
      </c>
      <c r="G35">
        <v>1</v>
      </c>
      <c r="H35">
        <v>0</v>
      </c>
      <c r="I35">
        <f t="shared" si="3"/>
        <v>2</v>
      </c>
      <c r="J35">
        <v>49.66</v>
      </c>
      <c r="K35">
        <v>75.319999999999993</v>
      </c>
      <c r="L35" t="s">
        <v>122</v>
      </c>
      <c r="M35" s="1">
        <f t="shared" ca="1" si="4"/>
        <v>0</v>
      </c>
      <c r="N35" t="str">
        <f t="shared" ca="1" si="8"/>
        <v/>
      </c>
      <c r="P35" t="s">
        <v>63</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2"/>
        <v>Equip2302</v>
      </c>
      <c r="B36" t="str">
        <f t="shared" ca="1" si="17"/>
        <v/>
      </c>
      <c r="C36" t="s">
        <v>15</v>
      </c>
      <c r="D36" s="1">
        <f t="shared" ca="1" si="2"/>
        <v>2</v>
      </c>
      <c r="E36">
        <v>3</v>
      </c>
      <c r="F36">
        <v>3</v>
      </c>
      <c r="G36">
        <v>2</v>
      </c>
      <c r="H36">
        <v>0</v>
      </c>
      <c r="I36">
        <f t="shared" si="3"/>
        <v>2</v>
      </c>
      <c r="J36">
        <v>44.21</v>
      </c>
      <c r="K36">
        <v>79.14</v>
      </c>
      <c r="L36" t="s">
        <v>122</v>
      </c>
      <c r="M36" s="1">
        <f t="shared" ca="1" si="4"/>
        <v>0</v>
      </c>
      <c r="N36" t="str">
        <f t="shared" ca="1" si="8"/>
        <v/>
      </c>
      <c r="P36" t="s">
        <v>290</v>
      </c>
      <c r="Q36">
        <f>COUNTIF(P:P,P36)</f>
        <v>1</v>
      </c>
      <c r="R36" t="str">
        <f t="shared" si="15"/>
        <v>Shot_GoldenBow5</v>
      </c>
      <c r="S36" t="str">
        <f t="shared" si="16"/>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2"/>
        <v>Equip2401</v>
      </c>
      <c r="B37" t="str">
        <f t="shared" ca="1" si="17"/>
        <v/>
      </c>
      <c r="C37" t="s">
        <v>15</v>
      </c>
      <c r="D37" s="1">
        <f t="shared" ca="1" si="2"/>
        <v>2</v>
      </c>
      <c r="E37">
        <v>4</v>
      </c>
      <c r="F37">
        <v>4</v>
      </c>
      <c r="G37">
        <v>1</v>
      </c>
      <c r="H37">
        <v>0</v>
      </c>
      <c r="I37">
        <f t="shared" ref="I37:I69" si="33">INT(E37/2)+1</f>
        <v>3</v>
      </c>
      <c r="J37">
        <v>128.83000000000001</v>
      </c>
      <c r="K37">
        <v>176.03</v>
      </c>
      <c r="L37" t="s">
        <v>34</v>
      </c>
      <c r="M37" s="1">
        <f t="shared" ca="1" si="4"/>
        <v>3</v>
      </c>
      <c r="N37">
        <f t="shared" ca="1" si="8"/>
        <v>-20</v>
      </c>
      <c r="P37" t="s">
        <v>239</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2"/>
        <v>Equip2402</v>
      </c>
      <c r="B38" t="str">
        <f t="shared" ca="1" si="17"/>
        <v/>
      </c>
      <c r="C38" t="s">
        <v>15</v>
      </c>
      <c r="D38" s="1">
        <f t="shared" ca="1" si="2"/>
        <v>2</v>
      </c>
      <c r="E38">
        <v>4</v>
      </c>
      <c r="F38">
        <v>4</v>
      </c>
      <c r="G38">
        <v>2</v>
      </c>
      <c r="H38">
        <v>0</v>
      </c>
      <c r="I38">
        <f t="shared" si="33"/>
        <v>3</v>
      </c>
      <c r="J38">
        <v>113.52</v>
      </c>
      <c r="K38">
        <v>184.96</v>
      </c>
      <c r="L38" t="s">
        <v>34</v>
      </c>
      <c r="M38" s="1">
        <f t="shared" ca="1" si="4"/>
        <v>3</v>
      </c>
      <c r="N38">
        <f t="shared" ca="1" si="8"/>
        <v>-20</v>
      </c>
      <c r="P38" t="s">
        <v>291</v>
      </c>
      <c r="Q38">
        <f>COUNTIF(P:P,P38)</f>
        <v>1</v>
      </c>
      <c r="R38" t="str">
        <f t="shared" si="15"/>
        <v>Shot_FantasySetBow1</v>
      </c>
      <c r="S38" t="str">
        <f t="shared" si="16"/>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2"/>
        <v>Equip2403</v>
      </c>
      <c r="B39" t="str">
        <f t="shared" ca="1" si="17"/>
        <v/>
      </c>
      <c r="C39" t="s">
        <v>15</v>
      </c>
      <c r="D39" s="1">
        <f t="shared" ca="1" si="2"/>
        <v>2</v>
      </c>
      <c r="E39">
        <v>4</v>
      </c>
      <c r="F39">
        <v>5</v>
      </c>
      <c r="G39">
        <v>3</v>
      </c>
      <c r="H39">
        <v>0</v>
      </c>
      <c r="I39">
        <f t="shared" si="33"/>
        <v>3</v>
      </c>
      <c r="J39">
        <v>157.76</v>
      </c>
      <c r="K39">
        <v>215.56</v>
      </c>
      <c r="L39" t="s">
        <v>34</v>
      </c>
      <c r="M39" s="1">
        <f t="shared" ca="1" si="4"/>
        <v>3</v>
      </c>
      <c r="N39">
        <f t="shared" ca="1" si="8"/>
        <v>-10</v>
      </c>
      <c r="P39" t="s">
        <v>293</v>
      </c>
      <c r="Q39">
        <f>COUNTIF(P:P,P39)</f>
        <v>1</v>
      </c>
      <c r="R39" t="str">
        <f t="shared" si="15"/>
        <v>Shot_JimHdBow9</v>
      </c>
      <c r="S39" t="str">
        <f t="shared" si="16"/>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2"/>
        <v>Equip2404</v>
      </c>
      <c r="B40" t="str">
        <f t="shared" ca="1" si="17"/>
        <v/>
      </c>
      <c r="C40" t="s">
        <v>15</v>
      </c>
      <c r="D40" s="1">
        <f t="shared" ca="1" si="2"/>
        <v>2</v>
      </c>
      <c r="E40">
        <v>4</v>
      </c>
      <c r="F40">
        <v>5</v>
      </c>
      <c r="G40">
        <v>4</v>
      </c>
      <c r="H40">
        <v>0</v>
      </c>
      <c r="I40">
        <f t="shared" si="33"/>
        <v>3</v>
      </c>
      <c r="J40">
        <v>139.02000000000001</v>
      </c>
      <c r="K40">
        <v>226.49</v>
      </c>
      <c r="L40" t="s">
        <v>34</v>
      </c>
      <c r="M40" s="1">
        <f t="shared" ca="1" si="4"/>
        <v>3</v>
      </c>
      <c r="N40">
        <f t="shared" ca="1" si="8"/>
        <v>-10</v>
      </c>
      <c r="P40" t="s">
        <v>294</v>
      </c>
      <c r="Q40">
        <f>COUNTIF(P:P,P40)</f>
        <v>1</v>
      </c>
      <c r="R40" t="str">
        <f t="shared" si="15"/>
        <v>Shot_ArmorySet43</v>
      </c>
      <c r="S40" t="str">
        <f t="shared" si="16"/>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2"/>
        <v>Equip2405</v>
      </c>
      <c r="B41" t="str">
        <f t="shared" ca="1" si="17"/>
        <v/>
      </c>
      <c r="C41" t="s">
        <v>15</v>
      </c>
      <c r="D41" s="1">
        <f t="shared" ca="1" si="2"/>
        <v>2</v>
      </c>
      <c r="E41">
        <v>4</v>
      </c>
      <c r="F41">
        <v>6</v>
      </c>
      <c r="G41">
        <v>5</v>
      </c>
      <c r="H41">
        <v>0</v>
      </c>
      <c r="I41">
        <f t="shared" si="33"/>
        <v>3</v>
      </c>
      <c r="J41">
        <v>193.2</v>
      </c>
      <c r="K41">
        <v>263.97000000000003</v>
      </c>
      <c r="L41" t="s">
        <v>34</v>
      </c>
      <c r="M41" s="1">
        <f t="shared" ca="1" si="4"/>
        <v>3</v>
      </c>
      <c r="N41">
        <f t="shared" ca="1" si="8"/>
        <v>-5</v>
      </c>
      <c r="P41" t="s">
        <v>295</v>
      </c>
      <c r="Q41">
        <f>COUNTIF(P:P,P41)</f>
        <v>1</v>
      </c>
      <c r="R41" t="str">
        <f t="shared" si="15"/>
        <v>Shot_IchkaBow</v>
      </c>
      <c r="S41" t="str">
        <f t="shared" si="16"/>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2"/>
        <v>Equip3001</v>
      </c>
      <c r="B42" t="str">
        <f t="shared" ca="1" si="17"/>
        <v/>
      </c>
      <c r="C42" t="s">
        <v>16</v>
      </c>
      <c r="D42" s="1">
        <f t="shared" ca="1" si="2"/>
        <v>3</v>
      </c>
      <c r="E42">
        <v>0</v>
      </c>
      <c r="F42">
        <v>0</v>
      </c>
      <c r="G42">
        <v>1</v>
      </c>
      <c r="H42">
        <v>1</v>
      </c>
      <c r="I42">
        <f t="shared" si="33"/>
        <v>1</v>
      </c>
      <c r="J42">
        <v>11.1</v>
      </c>
      <c r="K42">
        <v>14.1</v>
      </c>
      <c r="L42" t="s">
        <v>122</v>
      </c>
      <c r="M42" s="1">
        <f t="shared" ca="1" si="4"/>
        <v>0</v>
      </c>
      <c r="N42" t="str">
        <f t="shared" ca="1" si="8"/>
        <v/>
      </c>
      <c r="P42" t="s">
        <v>303</v>
      </c>
      <c r="Q42">
        <f>COUNTIF(P:P,P42)</f>
        <v>1</v>
      </c>
      <c r="R42" t="str">
        <f t="shared" si="15"/>
        <v>Shot_ArmoryWand2</v>
      </c>
      <c r="S42" t="str">
        <f t="shared" si="16"/>
        <v>EquipName_ArmoryWand2</v>
      </c>
      <c r="T42" t="str">
        <f>IF(ISBLANK(S42),"",
IFERROR(VLOOKUP(S42,[1]StringTable!$1:$1048576,MATCH("kor|String",[1]StringTable!$1:$1,0),0),
"스트링없음"))</f>
        <v>흑마법의 지팡이</v>
      </c>
      <c r="U42">
        <f>VLOOKUP(F42,TransferTable!$A:$V,MATCH(TransferTable!$V$1,TransferTable!$A$1:$V$1,0),0)</f>
        <v>1</v>
      </c>
      <c r="AG42">
        <v>1</v>
      </c>
      <c r="AH42">
        <v>3</v>
      </c>
      <c r="AI42">
        <v>1</v>
      </c>
      <c r="AJ42">
        <v>1</v>
      </c>
      <c r="AK42">
        <v>0</v>
      </c>
    </row>
    <row r="43" spans="1:37">
      <c r="A43" t="str">
        <f t="shared" ca="1" si="32"/>
        <v>Equip3002</v>
      </c>
      <c r="B43" t="str">
        <f t="shared" ca="1" si="17"/>
        <v/>
      </c>
      <c r="C43" t="s">
        <v>16</v>
      </c>
      <c r="D43" s="1">
        <f t="shared" ca="1" si="2"/>
        <v>3</v>
      </c>
      <c r="E43">
        <v>0</v>
      </c>
      <c r="F43">
        <v>0</v>
      </c>
      <c r="G43">
        <v>2</v>
      </c>
      <c r="H43">
        <v>1</v>
      </c>
      <c r="I43">
        <f t="shared" si="33"/>
        <v>1</v>
      </c>
      <c r="J43">
        <v>10.85</v>
      </c>
      <c r="K43">
        <v>13.5</v>
      </c>
      <c r="L43" t="s">
        <v>122</v>
      </c>
      <c r="M43" s="1">
        <f t="shared" ca="1" si="4"/>
        <v>0</v>
      </c>
      <c r="N43" t="str">
        <f t="shared" ca="1" si="8"/>
        <v/>
      </c>
      <c r="P43" t="s">
        <v>297</v>
      </c>
      <c r="Q43">
        <f>COUNTIF(P:P,P43)</f>
        <v>1</v>
      </c>
      <c r="R43" t="str">
        <f t="shared" si="15"/>
        <v>Shot_FantasySetStaff1</v>
      </c>
      <c r="S43" t="str">
        <f t="shared" si="16"/>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2"/>
        <v>Equip3101</v>
      </c>
      <c r="B44" t="str">
        <f t="shared" ca="1" si="17"/>
        <v/>
      </c>
      <c r="C44" t="s">
        <v>16</v>
      </c>
      <c r="D44" s="1">
        <f t="shared" ca="1" si="2"/>
        <v>3</v>
      </c>
      <c r="E44">
        <v>1</v>
      </c>
      <c r="F44">
        <v>1</v>
      </c>
      <c r="G44">
        <v>1</v>
      </c>
      <c r="H44">
        <v>1</v>
      </c>
      <c r="I44">
        <f t="shared" si="33"/>
        <v>1</v>
      </c>
      <c r="J44">
        <v>13.35</v>
      </c>
      <c r="K44">
        <v>19.95</v>
      </c>
      <c r="L44" t="s">
        <v>122</v>
      </c>
      <c r="M44" s="1">
        <f t="shared" ca="1" si="4"/>
        <v>0</v>
      </c>
      <c r="N44" t="str">
        <f t="shared" ca="1" si="8"/>
        <v/>
      </c>
      <c r="P44" t="s">
        <v>298</v>
      </c>
      <c r="Q44">
        <f>COUNTIF(P:P,P44)</f>
        <v>1</v>
      </c>
      <c r="R44" t="str">
        <f t="shared" si="15"/>
        <v>Shot_FantasySetStaff4</v>
      </c>
      <c r="S44" t="str">
        <f t="shared" si="16"/>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2"/>
        <v>Equip3102</v>
      </c>
      <c r="B45" t="str">
        <f t="shared" ca="1" si="17"/>
        <v/>
      </c>
      <c r="C45" t="s">
        <v>16</v>
      </c>
      <c r="D45" s="1">
        <f t="shared" ca="1" si="2"/>
        <v>3</v>
      </c>
      <c r="E45">
        <v>1</v>
      </c>
      <c r="F45">
        <v>1</v>
      </c>
      <c r="G45">
        <v>2</v>
      </c>
      <c r="H45">
        <v>1</v>
      </c>
      <c r="I45">
        <f t="shared" si="33"/>
        <v>1</v>
      </c>
      <c r="J45">
        <v>12.93</v>
      </c>
      <c r="K45">
        <v>19.39</v>
      </c>
      <c r="L45" t="s">
        <v>122</v>
      </c>
      <c r="M45" s="1">
        <f t="shared" ca="1" si="4"/>
        <v>0</v>
      </c>
      <c r="N45" t="str">
        <f t="shared" ca="1" si="8"/>
        <v/>
      </c>
      <c r="P45" t="s">
        <v>302</v>
      </c>
      <c r="Q45">
        <f>COUNTIF(P:P,P45)</f>
        <v>1</v>
      </c>
      <c r="R45" t="str">
        <f t="shared" si="15"/>
        <v>Shot_ArmoryWand1</v>
      </c>
      <c r="S45" t="str">
        <f t="shared" si="16"/>
        <v>EquipName_ArmoryWand1</v>
      </c>
      <c r="T45" t="str">
        <f>IF(ISBLANK(S45),"",
IFERROR(VLOOKUP(S45,[1]StringTable!$1:$1048576,MATCH("kor|String",[1]StringTable!$1:$1,0),0),
"스트링없음"))</f>
        <v>흘러내리는 빛의 지팡이</v>
      </c>
      <c r="U45">
        <f>VLOOKUP(F45,TransferTable!$A:$V,MATCH(TransferTable!$V$1,TransferTable!$A$1:$V$1,0),0)</f>
        <v>1.4641000000000006</v>
      </c>
      <c r="AG45">
        <v>1</v>
      </c>
      <c r="AH45">
        <v>3</v>
      </c>
      <c r="AI45">
        <v>1</v>
      </c>
      <c r="AJ45">
        <v>1</v>
      </c>
      <c r="AK45">
        <v>0</v>
      </c>
    </row>
    <row r="46" spans="1:37">
      <c r="A46" t="str">
        <f t="shared" ca="1" si="32"/>
        <v>Equip3201</v>
      </c>
      <c r="B46" t="str">
        <f t="shared" ca="1" si="17"/>
        <v/>
      </c>
      <c r="C46" t="s">
        <v>16</v>
      </c>
      <c r="D46" s="1">
        <f t="shared" ca="1" si="2"/>
        <v>3</v>
      </c>
      <c r="E46">
        <v>2</v>
      </c>
      <c r="F46">
        <v>2</v>
      </c>
      <c r="G46">
        <v>1</v>
      </c>
      <c r="H46">
        <v>1</v>
      </c>
      <c r="I46">
        <f t="shared" si="33"/>
        <v>2</v>
      </c>
      <c r="J46">
        <v>21.64</v>
      </c>
      <c r="K46">
        <v>33.299999999999997</v>
      </c>
      <c r="L46" t="s">
        <v>122</v>
      </c>
      <c r="M46" s="1">
        <f t="shared" ca="1" si="4"/>
        <v>0</v>
      </c>
      <c r="N46" t="str">
        <f t="shared" ca="1" si="8"/>
        <v/>
      </c>
      <c r="P46" t="s">
        <v>61</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2"/>
        <v>Equip3202</v>
      </c>
      <c r="B47" t="str">
        <f t="shared" ca="1" si="17"/>
        <v/>
      </c>
      <c r="C47" t="s">
        <v>16</v>
      </c>
      <c r="D47" s="1">
        <f t="shared" ca="1" si="2"/>
        <v>3</v>
      </c>
      <c r="E47">
        <v>2</v>
      </c>
      <c r="F47">
        <v>2</v>
      </c>
      <c r="G47">
        <v>2</v>
      </c>
      <c r="H47">
        <v>1</v>
      </c>
      <c r="I47">
        <f t="shared" si="33"/>
        <v>2</v>
      </c>
      <c r="J47">
        <v>20.93</v>
      </c>
      <c r="K47">
        <v>32.58</v>
      </c>
      <c r="L47" t="s">
        <v>122</v>
      </c>
      <c r="M47" s="1">
        <f t="shared" ca="1" si="4"/>
        <v>0</v>
      </c>
      <c r="N47" t="str">
        <f t="shared" ca="1" si="8"/>
        <v/>
      </c>
      <c r="P47" t="s">
        <v>299</v>
      </c>
      <c r="Q47">
        <f>COUNTIF(P:P,P47)</f>
        <v>1</v>
      </c>
      <c r="R47" t="str">
        <f t="shared" si="15"/>
        <v>Shot_FantasySetStaff3</v>
      </c>
      <c r="S47" t="str">
        <f t="shared" si="16"/>
        <v>EquipName_FantasySetStaff3</v>
      </c>
      <c r="T47" t="str">
        <f>IF(ISBLANK(S47),"",
IFERROR(VLOOKUP(S47,[1]StringTable!$1:$1048576,MATCH("kor|String",[1]StringTable!$1:$1,0),0),
"스트링없음"))</f>
        <v>빛을 가둔 수정 지팡이</v>
      </c>
      <c r="U47">
        <f>VLOOKUP(F47,TransferTable!$A:$V,MATCH(TransferTable!$V$1,TransferTable!$A$1:$V$1,0),0)</f>
        <v>2.5937424601000023</v>
      </c>
      <c r="AG47">
        <v>1</v>
      </c>
      <c r="AH47">
        <v>3</v>
      </c>
      <c r="AI47">
        <v>1</v>
      </c>
      <c r="AJ47">
        <v>1</v>
      </c>
      <c r="AK47">
        <v>0</v>
      </c>
    </row>
    <row r="48" spans="1:37">
      <c r="A48" t="str">
        <f t="shared" ca="1" si="32"/>
        <v>Equip3301</v>
      </c>
      <c r="B48" t="str">
        <f t="shared" ca="1" si="17"/>
        <v/>
      </c>
      <c r="C48" t="s">
        <v>16</v>
      </c>
      <c r="D48" s="1">
        <f t="shared" ca="1" si="2"/>
        <v>3</v>
      </c>
      <c r="E48">
        <v>3</v>
      </c>
      <c r="F48">
        <v>3</v>
      </c>
      <c r="G48">
        <v>1</v>
      </c>
      <c r="H48">
        <v>1</v>
      </c>
      <c r="I48">
        <f t="shared" si="33"/>
        <v>2</v>
      </c>
      <c r="J48">
        <v>49.66</v>
      </c>
      <c r="K48">
        <v>75.319999999999993</v>
      </c>
      <c r="L48" t="s">
        <v>122</v>
      </c>
      <c r="M48" s="1">
        <f t="shared" ca="1" si="4"/>
        <v>0</v>
      </c>
      <c r="N48" t="str">
        <f t="shared" ca="1" si="8"/>
        <v/>
      </c>
      <c r="P48" t="s">
        <v>301</v>
      </c>
      <c r="Q48">
        <f>COUNTIF(P:P,P48)</f>
        <v>1</v>
      </c>
      <c r="R48" t="str">
        <f t="shared" si="15"/>
        <v>Shot_JimHdStaff5</v>
      </c>
      <c r="S48" t="str">
        <f t="shared" si="16"/>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2"/>
        <v>Equip3302</v>
      </c>
      <c r="B49" t="str">
        <f t="shared" ca="1" si="17"/>
        <v/>
      </c>
      <c r="C49" t="s">
        <v>16</v>
      </c>
      <c r="D49" s="1">
        <f t="shared" ca="1" si="2"/>
        <v>3</v>
      </c>
      <c r="E49">
        <v>3</v>
      </c>
      <c r="F49">
        <v>3</v>
      </c>
      <c r="G49">
        <v>2</v>
      </c>
      <c r="H49">
        <v>1</v>
      </c>
      <c r="I49">
        <f t="shared" si="33"/>
        <v>2</v>
      </c>
      <c r="J49">
        <v>44.21</v>
      </c>
      <c r="K49">
        <v>79.14</v>
      </c>
      <c r="L49" t="s">
        <v>122</v>
      </c>
      <c r="M49" s="1">
        <f t="shared" ca="1" si="4"/>
        <v>0</v>
      </c>
      <c r="N49" t="str">
        <f t="shared" ca="1" si="8"/>
        <v/>
      </c>
      <c r="P49" t="s">
        <v>190</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2"/>
        <v>Equip3401</v>
      </c>
      <c r="B50" t="str">
        <f t="shared" ca="1" si="17"/>
        <v/>
      </c>
      <c r="C50" t="s">
        <v>16</v>
      </c>
      <c r="D50" s="1">
        <f t="shared" ca="1" si="2"/>
        <v>3</v>
      </c>
      <c r="E50">
        <v>4</v>
      </c>
      <c r="F50">
        <v>4</v>
      </c>
      <c r="G50">
        <v>1</v>
      </c>
      <c r="H50">
        <v>1</v>
      </c>
      <c r="I50">
        <f t="shared" si="33"/>
        <v>3</v>
      </c>
      <c r="J50">
        <v>128.83000000000001</v>
      </c>
      <c r="K50">
        <v>176.03</v>
      </c>
      <c r="L50" t="s">
        <v>34</v>
      </c>
      <c r="M50" s="1">
        <f t="shared" ca="1" si="4"/>
        <v>3</v>
      </c>
      <c r="N50">
        <f t="shared" ca="1" si="8"/>
        <v>-20</v>
      </c>
      <c r="P50" t="s">
        <v>224</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2"/>
        <v>Equip3402</v>
      </c>
      <c r="B51" t="str">
        <f t="shared" ca="1" si="17"/>
        <v/>
      </c>
      <c r="C51" t="s">
        <v>16</v>
      </c>
      <c r="D51" s="1">
        <f t="shared" ca="1" si="2"/>
        <v>3</v>
      </c>
      <c r="E51">
        <v>4</v>
      </c>
      <c r="F51">
        <v>4</v>
      </c>
      <c r="G51">
        <v>2</v>
      </c>
      <c r="H51">
        <v>1</v>
      </c>
      <c r="I51">
        <f t="shared" si="33"/>
        <v>3</v>
      </c>
      <c r="J51">
        <v>113.52</v>
      </c>
      <c r="K51">
        <v>184.96</v>
      </c>
      <c r="L51" t="s">
        <v>34</v>
      </c>
      <c r="M51" s="1">
        <f t="shared" ca="1" si="4"/>
        <v>3</v>
      </c>
      <c r="N51">
        <f t="shared" ca="1" si="8"/>
        <v>-20</v>
      </c>
      <c r="P51" t="s">
        <v>304</v>
      </c>
      <c r="Q51">
        <f>COUNTIF(P:P,P51)</f>
        <v>1</v>
      </c>
      <c r="R51" t="str">
        <f t="shared" si="15"/>
        <v>Shot_ArmoryAngSpear</v>
      </c>
      <c r="S51" t="str">
        <f t="shared" si="16"/>
        <v>EquipName_ArmoryAngSpear</v>
      </c>
      <c r="T51" t="str">
        <f>IF(ISBLANK(S51),"",
IFERROR(VLOOKUP(S51,[1]StringTable!$1:$1048576,MATCH("kor|String",[1]StringTable!$1:$1,0),0),
"스트링없음"))</f>
        <v>떠오르는 태양의 지팡이</v>
      </c>
      <c r="U51">
        <f>VLOOKUP(F51,TransferTable!$A:$V,MATCH(TransferTable!$V$1,TransferTable!$A$1:$V$1,0),0)</f>
        <v>14.420993610649951</v>
      </c>
      <c r="AG51">
        <v>1</v>
      </c>
      <c r="AH51">
        <v>3</v>
      </c>
      <c r="AI51">
        <v>1</v>
      </c>
      <c r="AJ51">
        <v>1</v>
      </c>
      <c r="AK51">
        <v>0</v>
      </c>
    </row>
    <row r="52" spans="1:37">
      <c r="A52" t="str">
        <f t="shared" ca="1" si="32"/>
        <v>Equip3403</v>
      </c>
      <c r="B52" t="str">
        <f t="shared" ca="1" si="17"/>
        <v/>
      </c>
      <c r="C52" t="s">
        <v>16</v>
      </c>
      <c r="D52" s="1">
        <f t="shared" ca="1" si="2"/>
        <v>3</v>
      </c>
      <c r="E52">
        <v>4</v>
      </c>
      <c r="F52">
        <v>5</v>
      </c>
      <c r="G52">
        <v>3</v>
      </c>
      <c r="H52">
        <v>1</v>
      </c>
      <c r="I52">
        <f t="shared" si="33"/>
        <v>3</v>
      </c>
      <c r="J52">
        <v>157.76</v>
      </c>
      <c r="K52">
        <v>215.56</v>
      </c>
      <c r="L52" t="s">
        <v>34</v>
      </c>
      <c r="M52" s="1">
        <f t="shared" ca="1" si="4"/>
        <v>3</v>
      </c>
      <c r="N52">
        <f t="shared" ca="1" si="8"/>
        <v>-10</v>
      </c>
      <c r="P52" t="s">
        <v>300</v>
      </c>
      <c r="Q52">
        <f>COUNTIF(P:P,P52)</f>
        <v>1</v>
      </c>
      <c r="R52" t="str">
        <f t="shared" si="15"/>
        <v>Shot_HqStaff</v>
      </c>
      <c r="S52" t="str">
        <f t="shared" si="16"/>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2"/>
        <v>Equip3404</v>
      </c>
      <c r="B53" t="str">
        <f t="shared" ca="1" si="17"/>
        <v/>
      </c>
      <c r="C53" t="s">
        <v>16</v>
      </c>
      <c r="D53" s="1">
        <f t="shared" ca="1" si="2"/>
        <v>3</v>
      </c>
      <c r="E53">
        <v>4</v>
      </c>
      <c r="F53">
        <v>5</v>
      </c>
      <c r="G53">
        <v>4</v>
      </c>
      <c r="H53">
        <v>1</v>
      </c>
      <c r="I53">
        <f t="shared" si="33"/>
        <v>3</v>
      </c>
      <c r="J53">
        <v>139.02000000000001</v>
      </c>
      <c r="K53">
        <v>226.49</v>
      </c>
      <c r="L53" t="s">
        <v>34</v>
      </c>
      <c r="M53" s="1">
        <f t="shared" ca="1" si="4"/>
        <v>3</v>
      </c>
      <c r="N53">
        <f t="shared" ca="1" si="8"/>
        <v>-10</v>
      </c>
      <c r="P53" t="s">
        <v>296</v>
      </c>
      <c r="Q53">
        <f>COUNTIF(P:P,P53)</f>
        <v>1</v>
      </c>
      <c r="R53" t="str">
        <f t="shared" si="15"/>
        <v>Shot_IchkaStaff</v>
      </c>
      <c r="S53" t="str">
        <f t="shared" si="16"/>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2"/>
        <v>Equip3405</v>
      </c>
      <c r="B54" t="str">
        <f t="shared" ca="1" si="17"/>
        <v/>
      </c>
      <c r="C54" t="s">
        <v>16</v>
      </c>
      <c r="D54" s="1">
        <f t="shared" ca="1" si="2"/>
        <v>3</v>
      </c>
      <c r="E54">
        <v>4</v>
      </c>
      <c r="F54">
        <v>6</v>
      </c>
      <c r="G54">
        <v>5</v>
      </c>
      <c r="H54">
        <v>1</v>
      </c>
      <c r="I54">
        <f t="shared" si="33"/>
        <v>3</v>
      </c>
      <c r="J54">
        <v>193.2</v>
      </c>
      <c r="K54">
        <v>263.97000000000003</v>
      </c>
      <c r="L54" t="s">
        <v>34</v>
      </c>
      <c r="M54" s="1">
        <f t="shared" ca="1" si="4"/>
        <v>3</v>
      </c>
      <c r="N54">
        <f t="shared" ca="1" si="8"/>
        <v>-5</v>
      </c>
      <c r="P54" t="s">
        <v>265</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2"/>
        <v>Equip4001</v>
      </c>
      <c r="B55" t="str">
        <f t="shared" ca="1" si="17"/>
        <v/>
      </c>
      <c r="C55" t="s">
        <v>17</v>
      </c>
      <c r="D55" s="1">
        <f t="shared" ca="1" si="2"/>
        <v>4</v>
      </c>
      <c r="E55">
        <v>0</v>
      </c>
      <c r="F55">
        <v>0</v>
      </c>
      <c r="G55">
        <v>1</v>
      </c>
      <c r="H55">
        <v>0</v>
      </c>
      <c r="I55">
        <f t="shared" si="33"/>
        <v>1</v>
      </c>
      <c r="J55">
        <v>11.1</v>
      </c>
      <c r="K55">
        <v>14.1</v>
      </c>
      <c r="L55" t="s">
        <v>122</v>
      </c>
      <c r="M55" s="1">
        <f t="shared" ca="1" si="4"/>
        <v>0</v>
      </c>
      <c r="N55" t="str">
        <f t="shared" ca="1" si="8"/>
        <v/>
      </c>
      <c r="P55" t="s">
        <v>58</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2"/>
        <v>Equip4002</v>
      </c>
      <c r="B56" t="str">
        <f t="shared" ca="1" si="17"/>
        <v/>
      </c>
      <c r="C56" t="s">
        <v>17</v>
      </c>
      <c r="D56" s="1">
        <f t="shared" ca="1" si="2"/>
        <v>4</v>
      </c>
      <c r="E56">
        <v>0</v>
      </c>
      <c r="F56">
        <v>0</v>
      </c>
      <c r="G56">
        <v>2</v>
      </c>
      <c r="H56">
        <v>0</v>
      </c>
      <c r="I56">
        <f t="shared" si="33"/>
        <v>1</v>
      </c>
      <c r="J56">
        <v>10.85</v>
      </c>
      <c r="K56">
        <v>13.5</v>
      </c>
      <c r="L56" t="s">
        <v>122</v>
      </c>
      <c r="M56" s="1">
        <f t="shared" ca="1" si="4"/>
        <v>0</v>
      </c>
      <c r="N56" t="str">
        <f t="shared" ca="1" si="8"/>
        <v/>
      </c>
      <c r="P56" t="s">
        <v>194</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2"/>
        <v>Equip4101</v>
      </c>
      <c r="B57" t="str">
        <f t="shared" ca="1" si="17"/>
        <v/>
      </c>
      <c r="C57" t="s">
        <v>17</v>
      </c>
      <c r="D57" s="1">
        <f t="shared" ca="1" si="2"/>
        <v>4</v>
      </c>
      <c r="E57">
        <v>1</v>
      </c>
      <c r="F57">
        <v>1</v>
      </c>
      <c r="G57">
        <v>1</v>
      </c>
      <c r="H57">
        <v>0</v>
      </c>
      <c r="I57">
        <f t="shared" si="33"/>
        <v>1</v>
      </c>
      <c r="J57">
        <v>13.35</v>
      </c>
      <c r="K57">
        <v>19.95</v>
      </c>
      <c r="L57" t="s">
        <v>122</v>
      </c>
      <c r="M57" s="1">
        <f t="shared" ca="1" si="4"/>
        <v>0</v>
      </c>
      <c r="N57" t="str">
        <f t="shared" ca="1" si="8"/>
        <v/>
      </c>
      <c r="P57" t="s">
        <v>216</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2"/>
        <v>Equip4102</v>
      </c>
      <c r="B58" t="str">
        <f t="shared" ca="1" si="17"/>
        <v/>
      </c>
      <c r="C58" t="s">
        <v>17</v>
      </c>
      <c r="D58" s="1">
        <f t="shared" ca="1" si="2"/>
        <v>4</v>
      </c>
      <c r="E58">
        <v>1</v>
      </c>
      <c r="F58">
        <v>1</v>
      </c>
      <c r="G58">
        <v>2</v>
      </c>
      <c r="H58">
        <v>0</v>
      </c>
      <c r="I58">
        <f t="shared" si="33"/>
        <v>1</v>
      </c>
      <c r="J58">
        <v>12.93</v>
      </c>
      <c r="K58">
        <v>19.39</v>
      </c>
      <c r="L58" t="s">
        <v>122</v>
      </c>
      <c r="M58" s="1">
        <f t="shared" ca="1" si="4"/>
        <v>0</v>
      </c>
      <c r="N58" t="str">
        <f t="shared" ca="1" si="8"/>
        <v/>
      </c>
      <c r="P58" t="s">
        <v>217</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2"/>
        <v>Equip4201</v>
      </c>
      <c r="B59" t="str">
        <f t="shared" ca="1" si="17"/>
        <v/>
      </c>
      <c r="C59" t="s">
        <v>17</v>
      </c>
      <c r="D59" s="1">
        <f t="shared" ca="1" si="2"/>
        <v>4</v>
      </c>
      <c r="E59">
        <v>2</v>
      </c>
      <c r="F59">
        <v>2</v>
      </c>
      <c r="G59">
        <v>1</v>
      </c>
      <c r="H59">
        <v>0</v>
      </c>
      <c r="I59">
        <f t="shared" si="33"/>
        <v>2</v>
      </c>
      <c r="J59">
        <v>21.64</v>
      </c>
      <c r="K59">
        <v>33.299999999999997</v>
      </c>
      <c r="L59" t="s">
        <v>122</v>
      </c>
      <c r="M59" s="1">
        <f t="shared" ca="1" si="4"/>
        <v>0</v>
      </c>
      <c r="N59" t="str">
        <f t="shared" ca="1" si="8"/>
        <v/>
      </c>
      <c r="P59" t="s">
        <v>222</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2"/>
        <v>Equip4202</v>
      </c>
      <c r="B60" t="str">
        <f t="shared" ca="1" si="17"/>
        <v/>
      </c>
      <c r="C60" t="s">
        <v>17</v>
      </c>
      <c r="D60" s="1">
        <f t="shared" ca="1" si="2"/>
        <v>4</v>
      </c>
      <c r="E60">
        <v>2</v>
      </c>
      <c r="F60">
        <v>2</v>
      </c>
      <c r="G60">
        <v>2</v>
      </c>
      <c r="H60">
        <v>0</v>
      </c>
      <c r="I60">
        <f t="shared" si="33"/>
        <v>2</v>
      </c>
      <c r="J60">
        <v>20.93</v>
      </c>
      <c r="K60">
        <v>32.58</v>
      </c>
      <c r="L60" t="s">
        <v>122</v>
      </c>
      <c r="M60" s="1">
        <f t="shared" ca="1" si="4"/>
        <v>0</v>
      </c>
      <c r="N60" t="str">
        <f t="shared" ca="1" si="8"/>
        <v/>
      </c>
      <c r="P60" t="s">
        <v>232</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2"/>
        <v>Equip4301</v>
      </c>
      <c r="B61" t="str">
        <f t="shared" ca="1" si="17"/>
        <v/>
      </c>
      <c r="C61" t="s">
        <v>17</v>
      </c>
      <c r="D61" s="1">
        <f t="shared" ca="1" si="2"/>
        <v>4</v>
      </c>
      <c r="E61">
        <v>3</v>
      </c>
      <c r="F61">
        <v>3</v>
      </c>
      <c r="G61">
        <v>1</v>
      </c>
      <c r="H61">
        <v>0</v>
      </c>
      <c r="I61">
        <f t="shared" si="33"/>
        <v>2</v>
      </c>
      <c r="J61">
        <v>49.66</v>
      </c>
      <c r="K61">
        <v>75.319999999999993</v>
      </c>
      <c r="L61" t="s">
        <v>122</v>
      </c>
      <c r="M61" s="1">
        <f t="shared" ca="1" si="4"/>
        <v>0</v>
      </c>
      <c r="N61" t="str">
        <f t="shared" ca="1" si="8"/>
        <v/>
      </c>
      <c r="P61" t="s">
        <v>240</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2"/>
        <v>Equip4302</v>
      </c>
      <c r="B62" t="str">
        <f t="shared" ca="1" si="17"/>
        <v/>
      </c>
      <c r="C62" t="s">
        <v>17</v>
      </c>
      <c r="D62" s="1">
        <f t="shared" ca="1" si="2"/>
        <v>4</v>
      </c>
      <c r="E62">
        <v>3</v>
      </c>
      <c r="F62">
        <v>3</v>
      </c>
      <c r="G62">
        <v>2</v>
      </c>
      <c r="H62">
        <v>0</v>
      </c>
      <c r="I62">
        <f t="shared" si="33"/>
        <v>2</v>
      </c>
      <c r="J62">
        <v>44.21</v>
      </c>
      <c r="K62">
        <v>79.14</v>
      </c>
      <c r="L62" t="s">
        <v>122</v>
      </c>
      <c r="M62" s="1">
        <f t="shared" ca="1" si="4"/>
        <v>0</v>
      </c>
      <c r="N62" t="str">
        <f t="shared" ca="1" si="8"/>
        <v/>
      </c>
      <c r="P62" t="s">
        <v>243</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2"/>
        <v>Equip4401</v>
      </c>
      <c r="B63" t="str">
        <f t="shared" ca="1" si="17"/>
        <v/>
      </c>
      <c r="C63" t="s">
        <v>17</v>
      </c>
      <c r="D63" s="1">
        <f t="shared" ca="1" si="2"/>
        <v>4</v>
      </c>
      <c r="E63">
        <v>4</v>
      </c>
      <c r="F63">
        <v>4</v>
      </c>
      <c r="G63">
        <v>1</v>
      </c>
      <c r="H63">
        <v>0</v>
      </c>
      <c r="I63">
        <f t="shared" si="33"/>
        <v>3</v>
      </c>
      <c r="J63">
        <v>128.83000000000001</v>
      </c>
      <c r="K63">
        <v>176.03</v>
      </c>
      <c r="L63" t="s">
        <v>34</v>
      </c>
      <c r="M63" s="1">
        <f t="shared" ca="1" si="4"/>
        <v>3</v>
      </c>
      <c r="N63">
        <f t="shared" ca="1" si="8"/>
        <v>-20</v>
      </c>
      <c r="P63" t="s">
        <v>253</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2"/>
        <v>Equip4402</v>
      </c>
      <c r="B64" t="str">
        <f t="shared" ca="1" si="17"/>
        <v/>
      </c>
      <c r="C64" t="s">
        <v>17</v>
      </c>
      <c r="D64" s="1">
        <f t="shared" ca="1" si="2"/>
        <v>4</v>
      </c>
      <c r="E64">
        <v>4</v>
      </c>
      <c r="F64">
        <v>4</v>
      </c>
      <c r="G64">
        <v>2</v>
      </c>
      <c r="H64">
        <v>0</v>
      </c>
      <c r="I64">
        <f t="shared" si="33"/>
        <v>3</v>
      </c>
      <c r="J64">
        <v>113.52</v>
      </c>
      <c r="K64">
        <v>184.96</v>
      </c>
      <c r="L64" t="s">
        <v>34</v>
      </c>
      <c r="M64" s="1">
        <f t="shared" ca="1" si="4"/>
        <v>3</v>
      </c>
      <c r="N64">
        <f t="shared" ca="1" si="8"/>
        <v>-20</v>
      </c>
      <c r="P64" t="s">
        <v>261</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2"/>
        <v>Equip4403</v>
      </c>
      <c r="B65" t="str">
        <f t="shared" ca="1" si="17"/>
        <v/>
      </c>
      <c r="C65" t="s">
        <v>17</v>
      </c>
      <c r="D65" s="1">
        <f t="shared" ca="1" si="2"/>
        <v>4</v>
      </c>
      <c r="E65">
        <v>4</v>
      </c>
      <c r="F65">
        <v>5</v>
      </c>
      <c r="G65">
        <v>3</v>
      </c>
      <c r="H65">
        <v>0</v>
      </c>
      <c r="I65">
        <f t="shared" si="33"/>
        <v>3</v>
      </c>
      <c r="J65">
        <v>157.76</v>
      </c>
      <c r="K65">
        <v>215.56</v>
      </c>
      <c r="L65" t="s">
        <v>34</v>
      </c>
      <c r="M65" s="1">
        <f t="shared" ca="1" si="4"/>
        <v>3</v>
      </c>
      <c r="N65">
        <f t="shared" ca="1" si="8"/>
        <v>-10</v>
      </c>
      <c r="P65" t="s">
        <v>305</v>
      </c>
      <c r="Q65">
        <f>COUNTIF(P:P,P65)</f>
        <v>1</v>
      </c>
      <c r="R65" t="str">
        <f t="shared" si="15"/>
        <v>Shot_ArmoryHammer11</v>
      </c>
      <c r="S65" t="str">
        <f t="shared" si="16"/>
        <v>EquipName_ArmoryHammer11</v>
      </c>
      <c r="T65" t="str">
        <f>IF(ISBLANK(S65),"",
IFERROR(VLOOKUP(S65,[1]StringTable!$1:$1048576,MATCH("kor|String",[1]StringTable!$1:$1,0),0),
"스트링없음"))</f>
        <v>단단한 칼날 해머</v>
      </c>
      <c r="U65">
        <f>VLOOKUP(F65,TransferTable!$A:$V,MATCH(TransferTable!$V$1,TransferTable!$A$1:$V$1,0),0)</f>
        <v>19.023558478220203</v>
      </c>
      <c r="AG65">
        <v>1</v>
      </c>
      <c r="AH65">
        <v>3</v>
      </c>
      <c r="AI65">
        <v>1</v>
      </c>
      <c r="AJ65">
        <v>1</v>
      </c>
      <c r="AK65">
        <v>1</v>
      </c>
    </row>
    <row r="66" spans="1:37">
      <c r="A66" t="str">
        <f t="shared" ca="1" si="32"/>
        <v>Equip4404</v>
      </c>
      <c r="B66" t="str">
        <f t="shared" ca="1" si="17"/>
        <v/>
      </c>
      <c r="C66" t="s">
        <v>17</v>
      </c>
      <c r="D66" s="1">
        <f t="shared" ca="1" si="2"/>
        <v>4</v>
      </c>
      <c r="E66">
        <v>4</v>
      </c>
      <c r="F66">
        <v>5</v>
      </c>
      <c r="G66">
        <v>4</v>
      </c>
      <c r="H66">
        <v>0</v>
      </c>
      <c r="I66">
        <f t="shared" si="33"/>
        <v>3</v>
      </c>
      <c r="J66">
        <v>139.02000000000001</v>
      </c>
      <c r="K66">
        <v>226.49</v>
      </c>
      <c r="L66" t="s">
        <v>34</v>
      </c>
      <c r="M66" s="1">
        <f t="shared" ref="M66:M124" ca="1" si="34">VLOOKUP(L66,OFFSET(INDIRECT("$A:$B"),0,MATCH(L$1&amp;"_Verify",INDIRECT("$1:$1"),0)-1),2,0)</f>
        <v>3</v>
      </c>
      <c r="N66">
        <f t="shared" ca="1" si="8"/>
        <v>-10</v>
      </c>
      <c r="P66" t="s">
        <v>306</v>
      </c>
      <c r="Q66">
        <f>COUNTIF(P:P,P66)</f>
        <v>1</v>
      </c>
      <c r="R66" t="str">
        <f t="shared" si="15"/>
        <v>Shot_ArmoryHammer14</v>
      </c>
      <c r="S66" t="str">
        <f t="shared" si="16"/>
        <v>EquipName_ArmoryHammer14</v>
      </c>
      <c r="T66" t="str">
        <f>IF(ISBLANK(S66),"",
IFERROR(VLOOKUP(S66,[1]StringTable!$1:$1048576,MATCH("kor|String",[1]StringTable!$1:$1,0),0),
"스트링없음"))</f>
        <v>잔혹한 마족의 몽둥이</v>
      </c>
      <c r="U66">
        <f>VLOOKUP(F66,TransferTable!$A:$V,MATCH(TransferTable!$V$1,TransferTable!$A$1:$V$1,0),0)</f>
        <v>19.023558478220203</v>
      </c>
      <c r="AG66">
        <v>1</v>
      </c>
      <c r="AH66">
        <v>3</v>
      </c>
      <c r="AI66">
        <v>1</v>
      </c>
      <c r="AJ66">
        <v>1</v>
      </c>
      <c r="AK66">
        <v>1</v>
      </c>
    </row>
    <row r="67" spans="1:37">
      <c r="A67" t="str">
        <f t="shared" ref="A67:A103" ca="1" si="35">"Equip"&amp;D67&amp;E67&amp;TEXT(G67,"00")</f>
        <v>Equip4405</v>
      </c>
      <c r="B67" t="str">
        <f t="shared" ca="1" si="17"/>
        <v/>
      </c>
      <c r="C67" t="s">
        <v>17</v>
      </c>
      <c r="D67" s="1">
        <f t="shared" ref="D67:D124" ca="1" si="36">VLOOKUP(C67,OFFSET(INDIRECT("$A:$B"),0,MATCH(C$1&amp;"_Verify",INDIRECT("$1:$1"),0)-1),2,0)</f>
        <v>4</v>
      </c>
      <c r="E67">
        <v>4</v>
      </c>
      <c r="F67">
        <v>6</v>
      </c>
      <c r="G67">
        <v>5</v>
      </c>
      <c r="H67">
        <v>0</v>
      </c>
      <c r="I67">
        <f t="shared" si="33"/>
        <v>3</v>
      </c>
      <c r="J67">
        <v>193.2</v>
      </c>
      <c r="K67">
        <v>263.97000000000003</v>
      </c>
      <c r="L67" t="s">
        <v>34</v>
      </c>
      <c r="M67" s="1">
        <f t="shared" ca="1" si="34"/>
        <v>3</v>
      </c>
      <c r="N67">
        <f t="shared" ref="N67:N124" ca="1" si="37">IF(M67=0,"",
IF(F67&lt;=3,0,
IF(F67=4,-20,
IF(F67=5,-10,
IF(F67=6,-5,
"없음")))))</f>
        <v>-5</v>
      </c>
      <c r="P67" t="s">
        <v>262</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hidden="1">
      <c r="A68" t="str">
        <f t="shared" ca="1" si="35"/>
        <v>Equip4406</v>
      </c>
      <c r="B68" t="str">
        <f t="shared" ca="1" si="17"/>
        <v/>
      </c>
      <c r="C68" t="s">
        <v>17</v>
      </c>
      <c r="D68" s="1">
        <f t="shared" ca="1" si="36"/>
        <v>4</v>
      </c>
      <c r="E68">
        <v>4</v>
      </c>
      <c r="F68">
        <v>6</v>
      </c>
      <c r="G68">
        <v>6</v>
      </c>
      <c r="H68">
        <v>0</v>
      </c>
      <c r="I68">
        <f t="shared" si="33"/>
        <v>3</v>
      </c>
      <c r="L68" t="s">
        <v>34</v>
      </c>
      <c r="M68" s="1">
        <f t="shared" ca="1" si="34"/>
        <v>3</v>
      </c>
      <c r="N68">
        <f t="shared" ca="1" si="37"/>
        <v>-5</v>
      </c>
      <c r="Q68">
        <f>COUNTIF(P:P,P68)</f>
        <v>0</v>
      </c>
      <c r="R68" t="str">
        <f t="shared" si="15"/>
        <v/>
      </c>
      <c r="S68" t="str">
        <f t="shared" si="16"/>
        <v/>
      </c>
      <c r="T68" t="str">
        <f>IF(ISBLANK(S68),"",
IFERROR(VLOOKUP(S68,[1]StringTable!$1:$1048576,MATCH("kor|String",[1]StringTable!$1:$1,0),0),
"스트링없음"))</f>
        <v>스트링없음</v>
      </c>
      <c r="U68">
        <f>VLOOKUP(F68,TransferTable!$A:$V,MATCH(TransferTable!$V$1,TransferTable!$A$1:$V$1,0),0)</f>
        <v>25.095065357147273</v>
      </c>
      <c r="Z68" s="10"/>
      <c r="AA68" s="10"/>
      <c r="AB68" s="9"/>
      <c r="AK68">
        <v>99</v>
      </c>
    </row>
    <row r="69" spans="1:37">
      <c r="A69" t="str">
        <f t="shared" ca="1" si="35"/>
        <v>Equip5001</v>
      </c>
      <c r="B69" t="str">
        <f t="shared" ca="1" si="17"/>
        <v/>
      </c>
      <c r="C69" t="s">
        <v>18</v>
      </c>
      <c r="D69" s="1">
        <f t="shared" ca="1" si="36"/>
        <v>5</v>
      </c>
      <c r="E69">
        <v>0</v>
      </c>
      <c r="F69">
        <v>0</v>
      </c>
      <c r="G69">
        <v>1</v>
      </c>
      <c r="H69">
        <v>1</v>
      </c>
      <c r="I69">
        <f t="shared" si="33"/>
        <v>1</v>
      </c>
      <c r="J69">
        <v>11.1</v>
      </c>
      <c r="K69">
        <v>14.1</v>
      </c>
      <c r="L69" t="s">
        <v>122</v>
      </c>
      <c r="M69" s="1">
        <f t="shared" ca="1" si="34"/>
        <v>0</v>
      </c>
      <c r="N69" t="str">
        <f t="shared" ca="1" si="37"/>
        <v/>
      </c>
      <c r="P69" t="s">
        <v>282</v>
      </c>
      <c r="Q69">
        <f>COUNTIF(P:P,P69)</f>
        <v>1</v>
      </c>
      <c r="R69" t="str">
        <f t="shared" si="15"/>
        <v>Shot_FourMaker140</v>
      </c>
      <c r="S69" t="str">
        <f t="shared" si="16"/>
        <v>EquipName_FourMaker140</v>
      </c>
      <c r="T69" t="str">
        <f>IF(ISBLANK(S69),"",
IFERROR(VLOOKUP(S69,[1]StringTable!$1:$1048576,MATCH("kor|String",[1]StringTable!$1:$1,0),0),
"스트링없음"))</f>
        <v>푸른 장미를 새긴 검</v>
      </c>
      <c r="U69">
        <f>VLOOKUP(F69,TransferTable!$A:$V,MATCH(TransferTable!$V$1,TransferTable!$A$1:$V$1,0),0)</f>
        <v>1</v>
      </c>
      <c r="AG69">
        <v>1</v>
      </c>
      <c r="AH69">
        <v>3</v>
      </c>
      <c r="AI69">
        <v>1</v>
      </c>
      <c r="AJ69">
        <v>1</v>
      </c>
      <c r="AK69">
        <v>0</v>
      </c>
    </row>
    <row r="70" spans="1:37">
      <c r="A70" t="str">
        <f t="shared" ca="1" si="35"/>
        <v>Equip5002</v>
      </c>
      <c r="B70" t="str">
        <f t="shared" ca="1" si="17"/>
        <v/>
      </c>
      <c r="C70" t="s">
        <v>18</v>
      </c>
      <c r="D70" s="1">
        <f t="shared" ca="1" si="36"/>
        <v>5</v>
      </c>
      <c r="E70">
        <v>0</v>
      </c>
      <c r="F70">
        <v>0</v>
      </c>
      <c r="G70">
        <v>2</v>
      </c>
      <c r="H70">
        <v>1</v>
      </c>
      <c r="I70">
        <f t="shared" ref="I70:I105" si="38">INT(E70/2)+1</f>
        <v>1</v>
      </c>
      <c r="J70">
        <v>10.85</v>
      </c>
      <c r="K70">
        <v>13.5</v>
      </c>
      <c r="L70" t="s">
        <v>122</v>
      </c>
      <c r="M70" s="1">
        <f t="shared" ca="1" si="34"/>
        <v>0</v>
      </c>
      <c r="N70" t="str">
        <f t="shared" ca="1" si="37"/>
        <v/>
      </c>
      <c r="P70" t="s">
        <v>55</v>
      </c>
      <c r="Q70">
        <f>COUNTIF(P:P,P70)</f>
        <v>1</v>
      </c>
      <c r="R70" t="str">
        <f t="shared" ref="R70:R124" si="39">IF(ISBLANK(P70),"","Shot_"&amp;P70)</f>
        <v>Shot_StealthSword</v>
      </c>
      <c r="S70" t="str">
        <f t="shared" ref="S70:S124" si="40">IF(ISBLANK(P70),"","EquipName_"&amp;P70)</f>
        <v>EquipName_StealthSword</v>
      </c>
      <c r="T70" t="str">
        <f>IF(ISBLANK(S70),"",
IFERROR(VLOOKUP(S70,[1]StringTable!$1:$1048576,MATCH("kor|String",[1]StringTable!$1:$1,0),0),
"스트링없음"))</f>
        <v>4단 문양검</v>
      </c>
      <c r="U70">
        <f>VLOOKUP(F70,TransferTable!$A:$V,MATCH(TransferTable!$V$1,TransferTable!$A$1:$V$1,0),0)</f>
        <v>1</v>
      </c>
      <c r="AG70">
        <v>1</v>
      </c>
      <c r="AH70">
        <v>3</v>
      </c>
      <c r="AI70">
        <v>1</v>
      </c>
      <c r="AJ70">
        <v>1</v>
      </c>
      <c r="AK70">
        <v>0</v>
      </c>
    </row>
    <row r="71" spans="1:37">
      <c r="A71" t="str">
        <f t="shared" ca="1" si="35"/>
        <v>Equip5101</v>
      </c>
      <c r="B71" t="str">
        <f t="shared" ref="B71:B124" ca="1" si="41">IF(INT(MID(A71,7,1))=E71,"","자리이상")</f>
        <v/>
      </c>
      <c r="C71" t="s">
        <v>18</v>
      </c>
      <c r="D71" s="1">
        <f t="shared" ca="1" si="36"/>
        <v>5</v>
      </c>
      <c r="E71">
        <v>1</v>
      </c>
      <c r="F71">
        <v>1</v>
      </c>
      <c r="G71">
        <v>1</v>
      </c>
      <c r="H71">
        <v>1</v>
      </c>
      <c r="I71">
        <f t="shared" si="38"/>
        <v>1</v>
      </c>
      <c r="J71">
        <v>13.35</v>
      </c>
      <c r="K71">
        <v>19.95</v>
      </c>
      <c r="L71" t="s">
        <v>122</v>
      </c>
      <c r="M71" s="1">
        <f t="shared" ca="1" si="34"/>
        <v>0</v>
      </c>
      <c r="N71" t="str">
        <f t="shared" ca="1" si="37"/>
        <v/>
      </c>
      <c r="P71" t="s">
        <v>57</v>
      </c>
      <c r="Q71">
        <f>COUNTIF(P:P,P71)</f>
        <v>1</v>
      </c>
      <c r="R71" t="str">
        <f t="shared" si="39"/>
        <v>Shot_BatAngelSword</v>
      </c>
      <c r="S71" t="str">
        <f t="shared" si="40"/>
        <v>EquipName_BatAngelSword</v>
      </c>
      <c r="T71" t="str">
        <f>IF(ISBLANK(S71),"",
IFERROR(VLOOKUP(S71,[1]StringTable!$1:$1048576,MATCH("kor|String",[1]StringTable!$1:$1,0),0),
"스트링없음"))</f>
        <v>케루빔의 검</v>
      </c>
      <c r="U71">
        <f>VLOOKUP(F71,TransferTable!$A:$V,MATCH(TransferTable!$V$1,TransferTable!$A$1:$V$1,0),0)</f>
        <v>1.4641000000000006</v>
      </c>
      <c r="AG71">
        <v>1</v>
      </c>
      <c r="AH71">
        <v>3</v>
      </c>
      <c r="AI71">
        <v>1</v>
      </c>
      <c r="AJ71">
        <v>1</v>
      </c>
      <c r="AK71">
        <v>0</v>
      </c>
    </row>
    <row r="72" spans="1:37">
      <c r="A72" t="str">
        <f t="shared" ca="1" si="35"/>
        <v>Equip5102</v>
      </c>
      <c r="B72" t="str">
        <f t="shared" ca="1" si="41"/>
        <v/>
      </c>
      <c r="C72" t="s">
        <v>18</v>
      </c>
      <c r="D72" s="1">
        <f t="shared" ca="1" si="36"/>
        <v>5</v>
      </c>
      <c r="E72">
        <v>1</v>
      </c>
      <c r="F72">
        <v>1</v>
      </c>
      <c r="G72">
        <v>2</v>
      </c>
      <c r="H72">
        <v>1</v>
      </c>
      <c r="I72">
        <f t="shared" si="38"/>
        <v>1</v>
      </c>
      <c r="J72">
        <v>12.93</v>
      </c>
      <c r="K72">
        <v>19.39</v>
      </c>
      <c r="L72" t="s">
        <v>122</v>
      </c>
      <c r="M72" s="1">
        <f t="shared" ca="1" si="34"/>
        <v>0</v>
      </c>
      <c r="N72" t="str">
        <f t="shared" ca="1" si="37"/>
        <v/>
      </c>
      <c r="P72" t="s">
        <v>191</v>
      </c>
      <c r="Q72">
        <f>COUNTIF(P:P,P72)</f>
        <v>1</v>
      </c>
      <c r="R72" t="str">
        <f t="shared" si="39"/>
        <v>Shot_WideBlade</v>
      </c>
      <c r="S72" t="str">
        <f t="shared" si="40"/>
        <v>EquipName_WideBlade</v>
      </c>
      <c r="T72" t="str">
        <f>IF(ISBLANK(S72),"",
IFERROR(VLOOKUP(S72,[1]StringTable!$1:$1048576,MATCH("kor|String",[1]StringTable!$1:$1,0),0),
"스트링없음"))</f>
        <v>금빛 장식검</v>
      </c>
      <c r="U72">
        <f>VLOOKUP(F72,TransferTable!$A:$V,MATCH(TransferTable!$V$1,TransferTable!$A$1:$V$1,0),0)</f>
        <v>1.4641000000000006</v>
      </c>
      <c r="AG72">
        <v>1</v>
      </c>
      <c r="AH72">
        <v>3</v>
      </c>
      <c r="AI72">
        <v>1</v>
      </c>
      <c r="AJ72">
        <v>1</v>
      </c>
      <c r="AK72">
        <v>0</v>
      </c>
    </row>
    <row r="73" spans="1:37">
      <c r="A73" t="str">
        <f t="shared" ca="1" si="35"/>
        <v>Equip5201</v>
      </c>
      <c r="B73" t="str">
        <f t="shared" ca="1" si="41"/>
        <v/>
      </c>
      <c r="C73" t="s">
        <v>18</v>
      </c>
      <c r="D73" s="1">
        <f t="shared" ca="1" si="36"/>
        <v>5</v>
      </c>
      <c r="E73">
        <v>2</v>
      </c>
      <c r="F73">
        <v>2</v>
      </c>
      <c r="G73">
        <v>1</v>
      </c>
      <c r="H73">
        <v>1</v>
      </c>
      <c r="I73">
        <f t="shared" si="38"/>
        <v>2</v>
      </c>
      <c r="J73">
        <v>21.64</v>
      </c>
      <c r="K73">
        <v>33.299999999999997</v>
      </c>
      <c r="L73" t="s">
        <v>122</v>
      </c>
      <c r="M73" s="1">
        <f t="shared" ca="1" si="34"/>
        <v>0</v>
      </c>
      <c r="N73" t="str">
        <f t="shared" ca="1" si="37"/>
        <v/>
      </c>
      <c r="P73" t="s">
        <v>193</v>
      </c>
      <c r="Q73">
        <f>COUNTIF(P:P,P73)</f>
        <v>1</v>
      </c>
      <c r="R73" t="str">
        <f t="shared" si="39"/>
        <v>Shot_StylizedSword</v>
      </c>
      <c r="S73" t="str">
        <f t="shared" si="40"/>
        <v>EquipName_StylizedSword</v>
      </c>
      <c r="T73" t="str">
        <f>IF(ISBLANK(S73),"",
IFERROR(VLOOKUP(S73,[1]StringTable!$1:$1048576,MATCH("kor|String",[1]StringTable!$1:$1,0),0),
"스트링없음"))</f>
        <v>뼈장식 골든 소드</v>
      </c>
      <c r="U73">
        <f>VLOOKUP(F73,TransferTable!$A:$V,MATCH(TransferTable!$V$1,TransferTable!$A$1:$V$1,0),0)</f>
        <v>2.5937424601000023</v>
      </c>
      <c r="AG73">
        <v>1</v>
      </c>
      <c r="AH73">
        <v>3</v>
      </c>
      <c r="AI73">
        <v>1</v>
      </c>
      <c r="AJ73">
        <v>1</v>
      </c>
      <c r="AK73">
        <v>0</v>
      </c>
    </row>
    <row r="74" spans="1:37">
      <c r="A74" t="str">
        <f t="shared" ca="1" si="35"/>
        <v>Equip5202</v>
      </c>
      <c r="B74" t="str">
        <f t="shared" ca="1" si="41"/>
        <v/>
      </c>
      <c r="C74" t="s">
        <v>18</v>
      </c>
      <c r="D74" s="1">
        <f t="shared" ca="1" si="36"/>
        <v>5</v>
      </c>
      <c r="E74">
        <v>2</v>
      </c>
      <c r="F74">
        <v>2</v>
      </c>
      <c r="G74">
        <v>2</v>
      </c>
      <c r="H74">
        <v>1</v>
      </c>
      <c r="I74">
        <f t="shared" si="38"/>
        <v>2</v>
      </c>
      <c r="J74">
        <v>20.93</v>
      </c>
      <c r="K74">
        <v>32.58</v>
      </c>
      <c r="L74" t="s">
        <v>122</v>
      </c>
      <c r="M74" s="1">
        <f t="shared" ca="1" si="34"/>
        <v>0</v>
      </c>
      <c r="N74" t="str">
        <f t="shared" ca="1" si="37"/>
        <v/>
      </c>
      <c r="P74" t="s">
        <v>196</v>
      </c>
      <c r="Q74">
        <f>COUNTIF(P:P,P74)</f>
        <v>1</v>
      </c>
      <c r="R74" t="str">
        <f t="shared" si="39"/>
        <v>Shot_SevenBroadSword</v>
      </c>
      <c r="S74" t="str">
        <f t="shared" si="40"/>
        <v>EquipName_SevenBroadSword</v>
      </c>
      <c r="T74" t="str">
        <f>IF(ISBLANK(S74),"",
IFERROR(VLOOKUP(S74,[1]StringTable!$1:$1048576,MATCH("kor|String",[1]StringTable!$1:$1,0),0),
"스트링없음"))</f>
        <v>루비 장식 아밍 소드</v>
      </c>
      <c r="U74">
        <f>VLOOKUP(F74,TransferTable!$A:$V,MATCH(TransferTable!$V$1,TransferTable!$A$1:$V$1,0),0)</f>
        <v>2.5937424601000023</v>
      </c>
      <c r="AG74">
        <v>1</v>
      </c>
      <c r="AH74">
        <v>3</v>
      </c>
      <c r="AI74">
        <v>1</v>
      </c>
      <c r="AJ74">
        <v>1</v>
      </c>
      <c r="AK74">
        <v>0</v>
      </c>
    </row>
    <row r="75" spans="1:37">
      <c r="A75" t="str">
        <f t="shared" ca="1" si="35"/>
        <v>Equip5301</v>
      </c>
      <c r="B75" t="str">
        <f t="shared" ca="1" si="41"/>
        <v/>
      </c>
      <c r="C75" t="s">
        <v>18</v>
      </c>
      <c r="D75" s="1">
        <f t="shared" ca="1" si="36"/>
        <v>5</v>
      </c>
      <c r="E75">
        <v>3</v>
      </c>
      <c r="F75">
        <v>3</v>
      </c>
      <c r="G75">
        <v>1</v>
      </c>
      <c r="H75">
        <v>1</v>
      </c>
      <c r="I75">
        <f t="shared" si="38"/>
        <v>2</v>
      </c>
      <c r="J75">
        <v>49.66</v>
      </c>
      <c r="K75">
        <v>75.319999999999993</v>
      </c>
      <c r="L75" t="s">
        <v>122</v>
      </c>
      <c r="M75" s="1">
        <f t="shared" ca="1" si="34"/>
        <v>0</v>
      </c>
      <c r="N75" t="str">
        <f t="shared" ca="1" si="37"/>
        <v/>
      </c>
      <c r="P75" t="s">
        <v>269</v>
      </c>
      <c r="Q75">
        <f>COUNTIF(P:P,P75)</f>
        <v>1</v>
      </c>
      <c r="R75" t="str">
        <f t="shared" si="39"/>
        <v>Shot_FourMaker11</v>
      </c>
      <c r="S75" t="str">
        <f t="shared" si="40"/>
        <v>EquipName_FourMaker11</v>
      </c>
      <c r="T75" t="str">
        <f>IF(ISBLANK(S75),"",
IFERROR(VLOOKUP(S75,[1]StringTable!$1:$1048576,MATCH("kor|String",[1]StringTable!$1:$1,0),0),
"스트링없음"))</f>
        <v>투명한 수정검</v>
      </c>
      <c r="U75">
        <f>VLOOKUP(F75,TransferTable!$A:$V,MATCH(TransferTable!$V$1,TransferTable!$A$1:$V$1,0),0)</f>
        <v>6.1159090448414624</v>
      </c>
      <c r="AG75">
        <v>1</v>
      </c>
      <c r="AH75">
        <v>3</v>
      </c>
      <c r="AI75">
        <v>1</v>
      </c>
      <c r="AJ75">
        <v>1</v>
      </c>
      <c r="AK75">
        <v>0</v>
      </c>
    </row>
    <row r="76" spans="1:37">
      <c r="A76" t="str">
        <f t="shared" ca="1" si="35"/>
        <v>Equip5302</v>
      </c>
      <c r="B76" t="str">
        <f t="shared" ca="1" si="41"/>
        <v/>
      </c>
      <c r="C76" t="s">
        <v>18</v>
      </c>
      <c r="D76" s="1">
        <f t="shared" ca="1" si="36"/>
        <v>5</v>
      </c>
      <c r="E76">
        <v>3</v>
      </c>
      <c r="F76">
        <v>3</v>
      </c>
      <c r="G76">
        <v>2</v>
      </c>
      <c r="H76">
        <v>1</v>
      </c>
      <c r="I76">
        <f t="shared" si="38"/>
        <v>2</v>
      </c>
      <c r="J76">
        <v>44.21</v>
      </c>
      <c r="K76">
        <v>79.14</v>
      </c>
      <c r="L76" t="s">
        <v>122</v>
      </c>
      <c r="M76" s="1">
        <f t="shared" ca="1" si="34"/>
        <v>0</v>
      </c>
      <c r="N76" t="str">
        <f t="shared" ca="1" si="37"/>
        <v/>
      </c>
      <c r="P76" t="s">
        <v>238</v>
      </c>
      <c r="Q76">
        <f>COUNTIF(P:P,P76)</f>
        <v>1</v>
      </c>
      <c r="R76" t="str">
        <f t="shared" si="39"/>
        <v>Shot_ElvenSword</v>
      </c>
      <c r="S76" t="str">
        <f t="shared" si="40"/>
        <v>EquipName_ElvenSword</v>
      </c>
      <c r="T76" t="str">
        <f>IF(ISBLANK(S76),"",
IFERROR(VLOOKUP(S76,[1]StringTable!$1:$1048576,MATCH("kor|String",[1]StringTable!$1:$1,0),0),
"스트링없음"))</f>
        <v>생명의 붉은 검</v>
      </c>
      <c r="U76">
        <f>VLOOKUP(F76,TransferTable!$A:$V,MATCH(TransferTable!$V$1,TransferTable!$A$1:$V$1,0),0)</f>
        <v>6.1159090448414624</v>
      </c>
      <c r="AG76">
        <v>1</v>
      </c>
      <c r="AH76">
        <v>3</v>
      </c>
      <c r="AI76">
        <v>1</v>
      </c>
      <c r="AJ76">
        <v>1</v>
      </c>
      <c r="AK76">
        <v>0</v>
      </c>
    </row>
    <row r="77" spans="1:37">
      <c r="A77" t="str">
        <f t="shared" ca="1" si="35"/>
        <v>Equip5401</v>
      </c>
      <c r="B77" t="str">
        <f t="shared" ca="1" si="41"/>
        <v/>
      </c>
      <c r="C77" t="s">
        <v>18</v>
      </c>
      <c r="D77" s="1">
        <f t="shared" ca="1" si="36"/>
        <v>5</v>
      </c>
      <c r="E77">
        <v>4</v>
      </c>
      <c r="F77">
        <v>4</v>
      </c>
      <c r="G77">
        <v>1</v>
      </c>
      <c r="H77">
        <v>1</v>
      </c>
      <c r="I77">
        <f t="shared" si="38"/>
        <v>3</v>
      </c>
      <c r="J77">
        <v>128.83000000000001</v>
      </c>
      <c r="K77">
        <v>176.03</v>
      </c>
      <c r="L77" t="s">
        <v>34</v>
      </c>
      <c r="M77" s="1">
        <f t="shared" ca="1" si="34"/>
        <v>3</v>
      </c>
      <c r="N77">
        <f t="shared" ca="1" si="37"/>
        <v>-20</v>
      </c>
      <c r="P77" t="s">
        <v>281</v>
      </c>
      <c r="Q77">
        <f>COUNTIF(P:P,P77)</f>
        <v>1</v>
      </c>
      <c r="R77" t="str">
        <f t="shared" si="39"/>
        <v>Shot_FourMaker152</v>
      </c>
      <c r="S77" t="str">
        <f t="shared" si="40"/>
        <v>EquipName_FourMaker152</v>
      </c>
      <c r="T77" t="str">
        <f>IF(ISBLANK(S77),"",
IFERROR(VLOOKUP(S77,[1]StringTable!$1:$1048576,MATCH("kor|String",[1]StringTable!$1:$1,0),0),
"스트링없음"))</f>
        <v>금빛 휘장의 검</v>
      </c>
      <c r="U77">
        <f>VLOOKUP(F77,TransferTable!$A:$V,MATCH(TransferTable!$V$1,TransferTable!$A$1:$V$1,0),0)</f>
        <v>14.420993610649951</v>
      </c>
      <c r="AG77">
        <v>1</v>
      </c>
      <c r="AH77">
        <v>3</v>
      </c>
      <c r="AI77">
        <v>1</v>
      </c>
      <c r="AJ77">
        <v>1</v>
      </c>
      <c r="AK77">
        <v>0</v>
      </c>
    </row>
    <row r="78" spans="1:37">
      <c r="A78" t="str">
        <f t="shared" ca="1" si="35"/>
        <v>Equip5402</v>
      </c>
      <c r="B78" t="str">
        <f t="shared" ca="1" si="41"/>
        <v/>
      </c>
      <c r="C78" t="s">
        <v>18</v>
      </c>
      <c r="D78" s="1">
        <f t="shared" ca="1" si="36"/>
        <v>5</v>
      </c>
      <c r="E78">
        <v>4</v>
      </c>
      <c r="F78">
        <v>4</v>
      </c>
      <c r="G78">
        <v>2</v>
      </c>
      <c r="H78">
        <v>1</v>
      </c>
      <c r="I78">
        <f t="shared" si="38"/>
        <v>3</v>
      </c>
      <c r="J78">
        <v>113.52</v>
      </c>
      <c r="K78">
        <v>184.96</v>
      </c>
      <c r="L78" t="s">
        <v>34</v>
      </c>
      <c r="M78" s="1">
        <f t="shared" ca="1" si="34"/>
        <v>3</v>
      </c>
      <c r="N78">
        <f t="shared" ca="1" si="37"/>
        <v>-20</v>
      </c>
      <c r="P78" t="s">
        <v>244</v>
      </c>
      <c r="Q78">
        <f>COUNTIF(P:P,P78)</f>
        <v>1</v>
      </c>
      <c r="R78" t="str">
        <f t="shared" si="39"/>
        <v>Shot_GoldenBlade</v>
      </c>
      <c r="S78" t="str">
        <f t="shared" si="40"/>
        <v>EquipName_GoldenBlade</v>
      </c>
      <c r="T78" t="str">
        <f>IF(ISBLANK(S78),"",
IFERROR(VLOOKUP(S78,[1]StringTable!$1:$1048576,MATCH("kor|String",[1]StringTable!$1:$1,0),0),
"스트링없음"))</f>
        <v>골든 블레이드</v>
      </c>
      <c r="U78">
        <f>VLOOKUP(F78,TransferTable!$A:$V,MATCH(TransferTable!$V$1,TransferTable!$A$1:$V$1,0),0)</f>
        <v>14.420993610649951</v>
      </c>
      <c r="AG78">
        <v>1</v>
      </c>
      <c r="AH78">
        <v>3</v>
      </c>
      <c r="AI78">
        <v>1</v>
      </c>
      <c r="AJ78">
        <v>1</v>
      </c>
      <c r="AK78">
        <v>0</v>
      </c>
    </row>
    <row r="79" spans="1:37">
      <c r="A79" t="str">
        <f t="shared" ca="1" si="35"/>
        <v>Equip5403</v>
      </c>
      <c r="B79" t="str">
        <f t="shared" ca="1" si="41"/>
        <v/>
      </c>
      <c r="C79" t="s">
        <v>18</v>
      </c>
      <c r="D79" s="1">
        <f t="shared" ca="1" si="36"/>
        <v>5</v>
      </c>
      <c r="E79">
        <v>4</v>
      </c>
      <c r="F79">
        <v>5</v>
      </c>
      <c r="G79">
        <v>3</v>
      </c>
      <c r="H79">
        <v>1</v>
      </c>
      <c r="I79">
        <f t="shared" si="38"/>
        <v>3</v>
      </c>
      <c r="J79">
        <v>157.76</v>
      </c>
      <c r="K79">
        <v>215.56</v>
      </c>
      <c r="L79" t="s">
        <v>34</v>
      </c>
      <c r="M79" s="1">
        <f t="shared" ca="1" si="34"/>
        <v>3</v>
      </c>
      <c r="N79">
        <f t="shared" ca="1" si="37"/>
        <v>-10</v>
      </c>
      <c r="P79" t="s">
        <v>264</v>
      </c>
      <c r="Q79">
        <f>COUNTIF(P:P,P79)</f>
        <v>1</v>
      </c>
      <c r="R79" t="str">
        <f t="shared" si="39"/>
        <v>Shot_ArsenalSword</v>
      </c>
      <c r="S79" t="str">
        <f t="shared" si="40"/>
        <v>EquipName_ArsenalSword</v>
      </c>
      <c r="T79" t="str">
        <f>IF(ISBLANK(S79),"",
IFERROR(VLOOKUP(S79,[1]StringTable!$1:$1048576,MATCH("kor|String",[1]StringTable!$1:$1,0),0),
"스트링없음"))</f>
        <v>절명검</v>
      </c>
      <c r="U79">
        <f>VLOOKUP(F79,TransferTable!$A:$V,MATCH(TransferTable!$V$1,TransferTable!$A$1:$V$1,0),0)</f>
        <v>19.023558478220203</v>
      </c>
      <c r="AG79">
        <v>1</v>
      </c>
      <c r="AH79">
        <v>3</v>
      </c>
      <c r="AI79">
        <v>1</v>
      </c>
      <c r="AJ79">
        <v>1</v>
      </c>
      <c r="AK79">
        <v>1</v>
      </c>
    </row>
    <row r="80" spans="1:37">
      <c r="A80" t="str">
        <f t="shared" ca="1" si="35"/>
        <v>Equip5404</v>
      </c>
      <c r="B80" t="str">
        <f t="shared" ca="1" si="41"/>
        <v/>
      </c>
      <c r="C80" t="s">
        <v>18</v>
      </c>
      <c r="D80" s="1">
        <f t="shared" ca="1" si="36"/>
        <v>5</v>
      </c>
      <c r="E80">
        <v>4</v>
      </c>
      <c r="F80">
        <v>5</v>
      </c>
      <c r="G80">
        <v>4</v>
      </c>
      <c r="H80">
        <v>1</v>
      </c>
      <c r="I80">
        <f t="shared" si="38"/>
        <v>3</v>
      </c>
      <c r="J80">
        <v>139.02000000000001</v>
      </c>
      <c r="K80">
        <v>226.49</v>
      </c>
      <c r="L80" t="s">
        <v>34</v>
      </c>
      <c r="M80" s="1">
        <f t="shared" ca="1" si="34"/>
        <v>3</v>
      </c>
      <c r="N80">
        <f t="shared" ca="1" si="37"/>
        <v>-10</v>
      </c>
      <c r="P80" t="s">
        <v>251</v>
      </c>
      <c r="Q80">
        <f>COUNTIF(P:P,P80)</f>
        <v>1</v>
      </c>
      <c r="R80" t="str">
        <f t="shared" si="39"/>
        <v>Shot_MoonSword</v>
      </c>
      <c r="S80" t="str">
        <f t="shared" si="40"/>
        <v>EquipName_MoonSword</v>
      </c>
      <c r="T80" t="str">
        <f>IF(ISBLANK(S80),"",
IFERROR(VLOOKUP(S80,[1]StringTable!$1:$1048576,MATCH("kor|String",[1]StringTable!$1:$1,0),0),
"스트링없음"))</f>
        <v>태양의 검</v>
      </c>
      <c r="U80">
        <f>VLOOKUP(F80,TransferTable!$A:$V,MATCH(TransferTable!$V$1,TransferTable!$A$1:$V$1,0),0)</f>
        <v>19.023558478220203</v>
      </c>
      <c r="AG80">
        <v>1</v>
      </c>
      <c r="AH80">
        <v>3</v>
      </c>
      <c r="AI80">
        <v>1</v>
      </c>
      <c r="AJ80">
        <v>1</v>
      </c>
      <c r="AK80">
        <v>1</v>
      </c>
    </row>
    <row r="81" spans="1:37">
      <c r="A81" t="str">
        <f t="shared" ca="1" si="35"/>
        <v>Equip5405</v>
      </c>
      <c r="B81" t="str">
        <f t="shared" ca="1" si="41"/>
        <v/>
      </c>
      <c r="C81" t="s">
        <v>18</v>
      </c>
      <c r="D81" s="1">
        <f t="shared" ca="1" si="36"/>
        <v>5</v>
      </c>
      <c r="E81">
        <v>4</v>
      </c>
      <c r="F81">
        <v>6</v>
      </c>
      <c r="G81">
        <v>5</v>
      </c>
      <c r="H81">
        <v>1</v>
      </c>
      <c r="I81">
        <f t="shared" si="38"/>
        <v>3</v>
      </c>
      <c r="J81">
        <v>193.2</v>
      </c>
      <c r="K81">
        <v>263.97000000000003</v>
      </c>
      <c r="L81" t="s">
        <v>34</v>
      </c>
      <c r="M81" s="1">
        <f t="shared" ca="1" si="34"/>
        <v>3</v>
      </c>
      <c r="N81">
        <f t="shared" ca="1" si="37"/>
        <v>-5</v>
      </c>
      <c r="P81" t="s">
        <v>257</v>
      </c>
      <c r="Q81">
        <f>COUNTIF(P:P,P81)</f>
        <v>1</v>
      </c>
      <c r="R81" t="str">
        <f t="shared" si="39"/>
        <v>Shot_SciFantasyRapier</v>
      </c>
      <c r="S81" t="str">
        <f t="shared" si="40"/>
        <v>EquipName_SciFantasyRapier</v>
      </c>
      <c r="T81" t="str">
        <f>IF(ISBLANK(S81),"",
IFERROR(VLOOKUP(S81,[1]StringTable!$1:$1048576,MATCH("kor|String",[1]StringTable!$1:$1,0),0),
"스트링없음"))</f>
        <v>에메랄드빛 레이피어</v>
      </c>
      <c r="U81">
        <f>VLOOKUP(F81,TransferTable!$A:$V,MATCH(TransferTable!$V$1,TransferTable!$A$1:$V$1,0),0)</f>
        <v>25.095065357147273</v>
      </c>
      <c r="AG81">
        <v>1</v>
      </c>
      <c r="AH81">
        <v>3</v>
      </c>
      <c r="AI81">
        <v>1</v>
      </c>
      <c r="AJ81">
        <v>1</v>
      </c>
      <c r="AK81">
        <v>2</v>
      </c>
    </row>
    <row r="82" spans="1:37" hidden="1">
      <c r="A82" t="str">
        <f t="shared" ca="1" si="35"/>
        <v>Equip5406</v>
      </c>
      <c r="B82" t="str">
        <f t="shared" ca="1" si="41"/>
        <v/>
      </c>
      <c r="C82" t="s">
        <v>18</v>
      </c>
      <c r="D82" s="1">
        <f t="shared" ca="1" si="36"/>
        <v>5</v>
      </c>
      <c r="E82">
        <v>4</v>
      </c>
      <c r="F82">
        <v>6</v>
      </c>
      <c r="G82">
        <v>6</v>
      </c>
      <c r="H82">
        <v>1</v>
      </c>
      <c r="I82">
        <f t="shared" si="38"/>
        <v>3</v>
      </c>
      <c r="J82">
        <v>189.5</v>
      </c>
      <c r="K82">
        <v>272.54000000000002</v>
      </c>
      <c r="L82" t="s">
        <v>34</v>
      </c>
      <c r="M82" s="1">
        <f t="shared" ca="1" si="34"/>
        <v>3</v>
      </c>
      <c r="N82">
        <f t="shared" ca="1" si="37"/>
        <v>-5</v>
      </c>
      <c r="P82" t="s">
        <v>250</v>
      </c>
      <c r="Q82">
        <f>COUNTIF(P:P,P82)</f>
        <v>1</v>
      </c>
      <c r="R82" t="str">
        <f t="shared" si="39"/>
        <v>Shot_FierySword</v>
      </c>
      <c r="S82" t="str">
        <f t="shared" si="40"/>
        <v>EquipName_FierySword</v>
      </c>
      <c r="T82" t="str">
        <f>IF(ISBLANK(S82),"",
IFERROR(VLOOKUP(S82,[1]StringTable!$1:$1048576,MATCH("kor|String",[1]StringTable!$1:$1,0),0),
"스트링없음"))</f>
        <v>피어리 소드</v>
      </c>
      <c r="U82">
        <f>VLOOKUP(F82,TransferTable!$A:$V,MATCH(TransferTable!$V$1,TransferTable!$A$1:$V$1,0),0)</f>
        <v>25.095065357147273</v>
      </c>
      <c r="Z82" s="10"/>
      <c r="AA82" s="10"/>
      <c r="AB82" s="9"/>
      <c r="AG82">
        <v>1</v>
      </c>
      <c r="AH82">
        <v>3</v>
      </c>
      <c r="AI82">
        <v>1</v>
      </c>
      <c r="AJ82">
        <v>1</v>
      </c>
      <c r="AK82">
        <v>99</v>
      </c>
    </row>
    <row r="83" spans="1:37" hidden="1">
      <c r="A83" t="str">
        <f t="shared" ca="1" si="35"/>
        <v>Equip5407</v>
      </c>
      <c r="B83" t="str">
        <f t="shared" ca="1" si="41"/>
        <v/>
      </c>
      <c r="C83" t="s">
        <v>18</v>
      </c>
      <c r="D83" s="1">
        <f t="shared" ca="1" si="36"/>
        <v>5</v>
      </c>
      <c r="E83">
        <v>4</v>
      </c>
      <c r="F83">
        <v>6</v>
      </c>
      <c r="G83">
        <v>7</v>
      </c>
      <c r="H83">
        <v>1</v>
      </c>
      <c r="I83">
        <f t="shared" si="38"/>
        <v>3</v>
      </c>
      <c r="J83">
        <v>192.5</v>
      </c>
      <c r="K83">
        <v>270.5</v>
      </c>
      <c r="L83" t="s">
        <v>34</v>
      </c>
      <c r="M83" s="1">
        <f t="shared" ca="1" si="34"/>
        <v>3</v>
      </c>
      <c r="N83">
        <f t="shared" ca="1" si="37"/>
        <v>-5</v>
      </c>
      <c r="P83" t="s">
        <v>270</v>
      </c>
      <c r="Q83">
        <f>COUNTIF(P:P,P83)</f>
        <v>1</v>
      </c>
      <c r="R83" t="str">
        <f t="shared" si="39"/>
        <v>Shot_MeleeMachete</v>
      </c>
      <c r="S83" t="str">
        <f t="shared" si="40"/>
        <v>EquipName_MeleeMachete</v>
      </c>
      <c r="T83" t="str">
        <f>IF(ISBLANK(S83),"",
IFERROR(VLOOKUP(S83,[1]StringTable!$1:$1048576,MATCH("kor|String",[1]StringTable!$1:$1,0),0),
"스트링없음"))</f>
        <v>밀리 마체테</v>
      </c>
      <c r="U83">
        <f>VLOOKUP(F83,TransferTable!$A:$V,MATCH(TransferTable!$V$1,TransferTable!$A$1:$V$1,0),0)</f>
        <v>25.095065357147273</v>
      </c>
      <c r="Z83" s="10"/>
      <c r="AA83" s="10"/>
      <c r="AB83" s="9"/>
      <c r="AG83">
        <v>1</v>
      </c>
      <c r="AH83">
        <v>3</v>
      </c>
      <c r="AI83">
        <v>1</v>
      </c>
      <c r="AJ83">
        <v>1</v>
      </c>
      <c r="AK83">
        <v>99</v>
      </c>
    </row>
    <row r="84" spans="1:37" hidden="1">
      <c r="A84" t="str">
        <f t="shared" ref="A84" ca="1" si="42">"Equip"&amp;D84&amp;E84&amp;TEXT(G84,"00")</f>
        <v>Equip5408</v>
      </c>
      <c r="B84" t="str">
        <f t="shared" ref="B84" ca="1" si="43">IF(INT(MID(A84,7,1))=E84,"","자리이상")</f>
        <v/>
      </c>
      <c r="C84" t="s">
        <v>18</v>
      </c>
      <c r="D84" s="1">
        <f t="shared" ref="D84" ca="1" si="44">VLOOKUP(C84,OFFSET(INDIRECT("$A:$B"),0,MATCH(C$1&amp;"_Verify",INDIRECT("$1:$1"),0)-1),2,0)</f>
        <v>5</v>
      </c>
      <c r="E84">
        <v>4</v>
      </c>
      <c r="F84">
        <v>6</v>
      </c>
      <c r="G84">
        <v>8</v>
      </c>
      <c r="H84">
        <v>1</v>
      </c>
      <c r="I84">
        <f t="shared" ref="I84" si="45">INT(E84/2)+1</f>
        <v>3</v>
      </c>
      <c r="J84">
        <v>190.5</v>
      </c>
      <c r="K84">
        <v>274.5</v>
      </c>
      <c r="L84" t="s">
        <v>34</v>
      </c>
      <c r="M84" s="1">
        <f t="shared" ref="M84" ca="1" si="46">VLOOKUP(L84,OFFSET(INDIRECT("$A:$B"),0,MATCH(L$1&amp;"_Verify",INDIRECT("$1:$1"),0)-1),2,0)</f>
        <v>3</v>
      </c>
      <c r="N84">
        <f t="shared" ref="N84" ca="1" si="47">IF(M84=0,"",
IF(F84&lt;=3,0,
IF(F84=4,-20,
IF(F84=5,-10,
IF(F84=6,-5,
"없음")))))</f>
        <v>-5</v>
      </c>
      <c r="P84" t="s">
        <v>280</v>
      </c>
      <c r="Q84">
        <f>COUNTIF(P:P,P84)</f>
        <v>1</v>
      </c>
      <c r="R84" t="str">
        <f t="shared" ref="R84" si="48">IF(ISBLANK(P84),"","Shot_"&amp;P84)</f>
        <v>Shot_SunSword</v>
      </c>
      <c r="S84" t="str">
        <f t="shared" ref="S84" si="49">IF(ISBLANK(P84),"","EquipName_"&amp;P84)</f>
        <v>EquipName_SunSword</v>
      </c>
      <c r="T84" t="str">
        <f>IF(ISBLANK(S84),"",
IFERROR(VLOOKUP(S84,[1]StringTable!$1:$1048576,MATCH("kor|String",[1]StringTable!$1:$1,0),0),
"스트링없음"))</f>
        <v>태양검</v>
      </c>
      <c r="U84">
        <f>VLOOKUP(F84,TransferTable!$A:$V,MATCH(TransferTable!$V$1,TransferTable!$A$1:$V$1,0),0)</f>
        <v>25.095065357147273</v>
      </c>
      <c r="Z84" s="10"/>
      <c r="AA84" s="10"/>
      <c r="AB84" s="9"/>
      <c r="AG84">
        <v>1</v>
      </c>
      <c r="AH84">
        <v>3</v>
      </c>
      <c r="AI84">
        <v>1</v>
      </c>
      <c r="AJ84">
        <v>1</v>
      </c>
      <c r="AK84">
        <v>99</v>
      </c>
    </row>
    <row r="85" spans="1:37" hidden="1">
      <c r="A85" t="str">
        <f t="shared" ref="A85" ca="1" si="50">"Equip"&amp;D85&amp;E85&amp;TEXT(G85,"00")</f>
        <v>Equip5409</v>
      </c>
      <c r="B85" t="str">
        <f t="shared" ref="B85" ca="1" si="51">IF(INT(MID(A85,7,1))=E85,"","자리이상")</f>
        <v/>
      </c>
      <c r="C85" t="s">
        <v>18</v>
      </c>
      <c r="D85" s="1">
        <f t="shared" ref="D85" ca="1" si="52">VLOOKUP(C85,OFFSET(INDIRECT("$A:$B"),0,MATCH(C$1&amp;"_Verify",INDIRECT("$1:$1"),0)-1),2,0)</f>
        <v>5</v>
      </c>
      <c r="E85">
        <v>4</v>
      </c>
      <c r="F85">
        <v>6</v>
      </c>
      <c r="G85">
        <v>9</v>
      </c>
      <c r="H85">
        <v>1</v>
      </c>
      <c r="I85">
        <f t="shared" ref="I85" si="53">INT(E85/2)+1</f>
        <v>3</v>
      </c>
      <c r="J85">
        <v>191.5</v>
      </c>
      <c r="K85">
        <v>275.5</v>
      </c>
      <c r="L85" t="s">
        <v>34</v>
      </c>
      <c r="M85" s="1">
        <f t="shared" ref="M85" ca="1" si="54">VLOOKUP(L85,OFFSET(INDIRECT("$A:$B"),0,MATCH(L$1&amp;"_Verify",INDIRECT("$1:$1"),0)-1),2,0)</f>
        <v>3</v>
      </c>
      <c r="N85">
        <f t="shared" ref="N85" ca="1" si="55">IF(M85=0,"",
IF(F85&lt;=3,0,
IF(F85=4,-20,
IF(F85=5,-10,
IF(F85=6,-5,
"없음")))))</f>
        <v>-5</v>
      </c>
      <c r="P85" t="s">
        <v>283</v>
      </c>
      <c r="Q85">
        <f>COUNTIF(P:P,P85)</f>
        <v>1</v>
      </c>
      <c r="R85" t="str">
        <f t="shared" ref="R85" si="56">IF(ISBLANK(P85),"","Shot_"&amp;P85)</f>
        <v>Shot_KenSword</v>
      </c>
      <c r="S85" t="str">
        <f t="shared" ref="S85" si="57">IF(ISBLANK(P85),"","EquipName_"&amp;P85)</f>
        <v>EquipName_KenSword</v>
      </c>
      <c r="T85" t="str">
        <f>IF(ISBLANK(S85),"",
IFERROR(VLOOKUP(S85,[1]StringTable!$1:$1048576,MATCH("kor|String",[1]StringTable!$1:$1,0),0),
"스트링없음"))</f>
        <v>켄 소드</v>
      </c>
      <c r="U85">
        <f>VLOOKUP(F85,TransferTable!$A:$V,MATCH(TransferTable!$V$1,TransferTable!$A$1:$V$1,0),0)</f>
        <v>25.095065357147273</v>
      </c>
      <c r="Z85" s="10"/>
      <c r="AA85" s="10"/>
      <c r="AB85" s="9"/>
      <c r="AG85">
        <v>1</v>
      </c>
      <c r="AH85">
        <v>3</v>
      </c>
      <c r="AI85">
        <v>1</v>
      </c>
      <c r="AJ85">
        <v>1</v>
      </c>
      <c r="AK85">
        <v>99</v>
      </c>
    </row>
    <row r="86" spans="1:37">
      <c r="A86" t="str">
        <f t="shared" ca="1" si="35"/>
        <v>Equip6001</v>
      </c>
      <c r="B86" t="str">
        <f t="shared" ca="1" si="41"/>
        <v/>
      </c>
      <c r="C86" t="s">
        <v>19</v>
      </c>
      <c r="D86" s="1">
        <f t="shared" ca="1" si="36"/>
        <v>6</v>
      </c>
      <c r="E86">
        <v>0</v>
      </c>
      <c r="F86">
        <v>0</v>
      </c>
      <c r="G86">
        <v>1</v>
      </c>
      <c r="H86">
        <v>0</v>
      </c>
      <c r="I86">
        <f t="shared" si="38"/>
        <v>1</v>
      </c>
      <c r="J86">
        <v>11.1</v>
      </c>
      <c r="K86">
        <v>14.1</v>
      </c>
      <c r="L86" t="s">
        <v>122</v>
      </c>
      <c r="M86" s="1">
        <f t="shared" ca="1" si="34"/>
        <v>0</v>
      </c>
      <c r="N86" t="str">
        <f t="shared" ca="1" si="37"/>
        <v/>
      </c>
      <c r="P86" t="s">
        <v>60</v>
      </c>
      <c r="Q86">
        <f>COUNTIF(P:P,P86)</f>
        <v>1</v>
      </c>
      <c r="R86" t="str">
        <f t="shared" si="39"/>
        <v>Shot_SciFiWarriorGun</v>
      </c>
      <c r="S86" t="str">
        <f t="shared" si="40"/>
        <v>EquipName_SciFiWarriorGun</v>
      </c>
      <c r="T86" t="str">
        <f>IF(ISBLANK(S86),"",
IFERROR(VLOOKUP(S86,[1]StringTable!$1:$1048576,MATCH("kor|String",[1]StringTable!$1:$1,0),0),
"스트링없음"))</f>
        <v>광학입자포</v>
      </c>
      <c r="U86">
        <f>VLOOKUP(F86,TransferTable!$A:$V,MATCH(TransferTable!$V$1,TransferTable!$A$1:$V$1,0),0)</f>
        <v>1</v>
      </c>
      <c r="AG86">
        <v>1</v>
      </c>
      <c r="AH86">
        <v>3</v>
      </c>
      <c r="AI86">
        <v>1</v>
      </c>
      <c r="AJ86">
        <v>1</v>
      </c>
      <c r="AK86">
        <v>0</v>
      </c>
    </row>
    <row r="87" spans="1:37">
      <c r="A87" t="str">
        <f t="shared" ca="1" si="35"/>
        <v>Equip6002</v>
      </c>
      <c r="B87" t="str">
        <f t="shared" ca="1" si="41"/>
        <v/>
      </c>
      <c r="C87" t="s">
        <v>19</v>
      </c>
      <c r="D87" s="1">
        <f t="shared" ca="1" si="36"/>
        <v>6</v>
      </c>
      <c r="E87">
        <v>0</v>
      </c>
      <c r="F87">
        <v>0</v>
      </c>
      <c r="G87">
        <v>2</v>
      </c>
      <c r="H87">
        <v>0</v>
      </c>
      <c r="I87">
        <f t="shared" si="38"/>
        <v>1</v>
      </c>
      <c r="J87">
        <v>10.85</v>
      </c>
      <c r="K87">
        <v>13.5</v>
      </c>
      <c r="L87" t="s">
        <v>122</v>
      </c>
      <c r="M87" s="1">
        <f t="shared" ca="1" si="34"/>
        <v>0</v>
      </c>
      <c r="N87" t="str">
        <f t="shared" ca="1" si="37"/>
        <v/>
      </c>
      <c r="P87" t="s">
        <v>227</v>
      </c>
      <c r="Q87">
        <f>COUNTIF(P:P,P87)</f>
        <v>1</v>
      </c>
      <c r="R87" t="str">
        <f t="shared" si="39"/>
        <v>Shot_SMG28</v>
      </c>
      <c r="S87" t="str">
        <f t="shared" si="40"/>
        <v>EquipName_SMG28</v>
      </c>
      <c r="T87" t="str">
        <f>IF(ISBLANK(S87),"",
IFERROR(VLOOKUP(S87,[1]StringTable!$1:$1048576,MATCH("kor|String",[1]StringTable!$1:$1,0),0),
"스트링없음"))</f>
        <v>SMG28</v>
      </c>
      <c r="U87">
        <f>VLOOKUP(F87,TransferTable!$A:$V,MATCH(TransferTable!$V$1,TransferTable!$A$1:$V$1,0),0)</f>
        <v>1</v>
      </c>
      <c r="AG87">
        <v>1</v>
      </c>
      <c r="AH87">
        <v>3</v>
      </c>
      <c r="AI87">
        <v>1</v>
      </c>
      <c r="AJ87">
        <v>1</v>
      </c>
      <c r="AK87">
        <v>0</v>
      </c>
    </row>
    <row r="88" spans="1:37">
      <c r="A88" t="str">
        <f t="shared" ca="1" si="35"/>
        <v>Equip6101</v>
      </c>
      <c r="B88" t="str">
        <f t="shared" ca="1" si="41"/>
        <v/>
      </c>
      <c r="C88" t="s">
        <v>19</v>
      </c>
      <c r="D88" s="1">
        <f t="shared" ca="1" si="36"/>
        <v>6</v>
      </c>
      <c r="E88">
        <v>1</v>
      </c>
      <c r="F88">
        <v>1</v>
      </c>
      <c r="G88">
        <v>1</v>
      </c>
      <c r="H88">
        <v>0</v>
      </c>
      <c r="I88">
        <f t="shared" si="38"/>
        <v>1</v>
      </c>
      <c r="J88">
        <v>13.35</v>
      </c>
      <c r="K88">
        <v>19.95</v>
      </c>
      <c r="L88" t="s">
        <v>122</v>
      </c>
      <c r="M88" s="1">
        <f t="shared" ca="1" si="34"/>
        <v>0</v>
      </c>
      <c r="N88" t="str">
        <f t="shared" ca="1" si="37"/>
        <v/>
      </c>
      <c r="P88" t="s">
        <v>229</v>
      </c>
      <c r="Q88">
        <f>COUNTIF(P:P,P88)</f>
        <v>1</v>
      </c>
      <c r="R88" t="str">
        <f t="shared" si="39"/>
        <v>Shot_SMG31</v>
      </c>
      <c r="S88" t="str">
        <f t="shared" si="40"/>
        <v>EquipName_SMG31</v>
      </c>
      <c r="T88" t="str">
        <f>IF(ISBLANK(S88),"",
IFERROR(VLOOKUP(S88,[1]StringTable!$1:$1048576,MATCH("kor|String",[1]StringTable!$1:$1,0),0),
"스트링없음"))</f>
        <v>SMG31</v>
      </c>
      <c r="U88">
        <f>VLOOKUP(F88,TransferTable!$A:$V,MATCH(TransferTable!$V$1,TransferTable!$A$1:$V$1,0),0)</f>
        <v>1.4641000000000006</v>
      </c>
      <c r="AG88">
        <v>1</v>
      </c>
      <c r="AH88">
        <v>3</v>
      </c>
      <c r="AI88">
        <v>1</v>
      </c>
      <c r="AJ88">
        <v>1</v>
      </c>
      <c r="AK88">
        <v>0</v>
      </c>
    </row>
    <row r="89" spans="1:37">
      <c r="A89" t="str">
        <f t="shared" ca="1" si="35"/>
        <v>Equip6102</v>
      </c>
      <c r="B89" t="str">
        <f t="shared" ca="1" si="41"/>
        <v/>
      </c>
      <c r="C89" t="s">
        <v>19</v>
      </c>
      <c r="D89" s="1">
        <f t="shared" ca="1" si="36"/>
        <v>6</v>
      </c>
      <c r="E89">
        <v>1</v>
      </c>
      <c r="F89">
        <v>1</v>
      </c>
      <c r="G89">
        <v>2</v>
      </c>
      <c r="H89">
        <v>0</v>
      </c>
      <c r="I89">
        <f t="shared" si="38"/>
        <v>1</v>
      </c>
      <c r="J89">
        <v>12.93</v>
      </c>
      <c r="K89">
        <v>19.39</v>
      </c>
      <c r="L89" t="s">
        <v>122</v>
      </c>
      <c r="M89" s="1">
        <f t="shared" ca="1" si="34"/>
        <v>0</v>
      </c>
      <c r="N89" t="str">
        <f t="shared" ca="1" si="37"/>
        <v/>
      </c>
      <c r="P89" t="s">
        <v>234</v>
      </c>
      <c r="Q89">
        <f>COUNTIF(P:P,P89)</f>
        <v>1</v>
      </c>
      <c r="R89" t="str">
        <f t="shared" si="39"/>
        <v>Shot_TriRevolver</v>
      </c>
      <c r="S89" t="str">
        <f t="shared" si="40"/>
        <v>EquipName_TriRevolver</v>
      </c>
      <c r="T89" t="str">
        <f>IF(ISBLANK(S89),"",
IFERROR(VLOOKUP(S89,[1]StringTable!$1:$1048576,MATCH("kor|String",[1]StringTable!$1:$1,0),0),
"스트링없음"))</f>
        <v>트라이리볼버</v>
      </c>
      <c r="U89">
        <f>VLOOKUP(F89,TransferTable!$A:$V,MATCH(TransferTable!$V$1,TransferTable!$A$1:$V$1,0),0)</f>
        <v>1.4641000000000006</v>
      </c>
      <c r="AG89">
        <v>1</v>
      </c>
      <c r="AH89">
        <v>3</v>
      </c>
      <c r="AI89">
        <v>1</v>
      </c>
      <c r="AJ89">
        <v>1</v>
      </c>
      <c r="AK89">
        <v>0</v>
      </c>
    </row>
    <row r="90" spans="1:37">
      <c r="A90" t="str">
        <f t="shared" ca="1" si="35"/>
        <v>Equip6201</v>
      </c>
      <c r="B90" t="str">
        <f t="shared" ca="1" si="41"/>
        <v/>
      </c>
      <c r="C90" t="s">
        <v>19</v>
      </c>
      <c r="D90" s="1">
        <f t="shared" ca="1" si="36"/>
        <v>6</v>
      </c>
      <c r="E90">
        <v>2</v>
      </c>
      <c r="F90">
        <v>2</v>
      </c>
      <c r="G90">
        <v>1</v>
      </c>
      <c r="H90">
        <v>0</v>
      </c>
      <c r="I90">
        <f t="shared" si="38"/>
        <v>2</v>
      </c>
      <c r="J90">
        <v>21.64</v>
      </c>
      <c r="K90">
        <v>33.299999999999997</v>
      </c>
      <c r="L90" t="s">
        <v>122</v>
      </c>
      <c r="M90" s="1">
        <f t="shared" ca="1" si="34"/>
        <v>0</v>
      </c>
      <c r="N90" t="str">
        <f t="shared" ca="1" si="37"/>
        <v/>
      </c>
      <c r="P90" t="s">
        <v>248</v>
      </c>
      <c r="Q90">
        <f>COUNTIF(P:P,P90)</f>
        <v>1</v>
      </c>
      <c r="R90" t="str">
        <f t="shared" si="39"/>
        <v>Shot_PetalShotgun</v>
      </c>
      <c r="S90" t="str">
        <f t="shared" si="40"/>
        <v>EquipName_PetalShotgun</v>
      </c>
      <c r="T90" t="str">
        <f>IF(ISBLANK(S90),"",
IFERROR(VLOOKUP(S90,[1]StringTable!$1:$1048576,MATCH("kor|String",[1]StringTable!$1:$1,0),0),
"스트링없음"))</f>
        <v>꽃잎 샷건</v>
      </c>
      <c r="U90">
        <f>VLOOKUP(F90,TransferTable!$A:$V,MATCH(TransferTable!$V$1,TransferTable!$A$1:$V$1,0),0)</f>
        <v>2.5937424601000023</v>
      </c>
      <c r="AG90">
        <v>1</v>
      </c>
      <c r="AH90">
        <v>3</v>
      </c>
      <c r="AI90">
        <v>1</v>
      </c>
      <c r="AJ90">
        <v>1</v>
      </c>
      <c r="AK90">
        <v>0</v>
      </c>
    </row>
    <row r="91" spans="1:37">
      <c r="A91" t="str">
        <f t="shared" ca="1" si="35"/>
        <v>Equip6202</v>
      </c>
      <c r="B91" t="str">
        <f t="shared" ca="1" si="41"/>
        <v/>
      </c>
      <c r="C91" t="s">
        <v>19</v>
      </c>
      <c r="D91" s="1">
        <f t="shared" ca="1" si="36"/>
        <v>6</v>
      </c>
      <c r="E91">
        <v>2</v>
      </c>
      <c r="F91">
        <v>2</v>
      </c>
      <c r="G91">
        <v>2</v>
      </c>
      <c r="H91">
        <v>0</v>
      </c>
      <c r="I91">
        <f t="shared" si="38"/>
        <v>2</v>
      </c>
      <c r="J91">
        <v>20.93</v>
      </c>
      <c r="K91">
        <v>32.58</v>
      </c>
      <c r="L91" t="s">
        <v>122</v>
      </c>
      <c r="M91" s="1">
        <f t="shared" ca="1" si="34"/>
        <v>0</v>
      </c>
      <c r="N91" t="str">
        <f t="shared" ca="1" si="37"/>
        <v/>
      </c>
      <c r="P91" t="s">
        <v>249</v>
      </c>
      <c r="Q91">
        <f>COUNTIF(P:P,P91)</f>
        <v>1</v>
      </c>
      <c r="R91" t="str">
        <f t="shared" si="39"/>
        <v>Shot_BubbleBlaster</v>
      </c>
      <c r="S91" t="str">
        <f t="shared" si="40"/>
        <v>EquipName_BubbleBlaster</v>
      </c>
      <c r="T91" t="str">
        <f>IF(ISBLANK(S91),"",
IFERROR(VLOOKUP(S91,[1]StringTable!$1:$1048576,MATCH("kor|String",[1]StringTable!$1:$1,0),0),
"스트링없음"))</f>
        <v>버블 블래스터</v>
      </c>
      <c r="U91">
        <f>VLOOKUP(F91,TransferTable!$A:$V,MATCH(TransferTable!$V$1,TransferTable!$A$1:$V$1,0),0)</f>
        <v>2.5937424601000023</v>
      </c>
      <c r="AG91">
        <v>1</v>
      </c>
      <c r="AH91">
        <v>3</v>
      </c>
      <c r="AI91">
        <v>1</v>
      </c>
      <c r="AJ91">
        <v>1</v>
      </c>
      <c r="AK91">
        <v>0</v>
      </c>
    </row>
    <row r="92" spans="1:37">
      <c r="A92" t="str">
        <f t="shared" ca="1" si="35"/>
        <v>Equip6301</v>
      </c>
      <c r="B92" t="str">
        <f t="shared" ca="1" si="41"/>
        <v/>
      </c>
      <c r="C92" t="s">
        <v>19</v>
      </c>
      <c r="D92" s="1">
        <f t="shared" ca="1" si="36"/>
        <v>6</v>
      </c>
      <c r="E92">
        <v>3</v>
      </c>
      <c r="F92">
        <v>3</v>
      </c>
      <c r="G92">
        <v>1</v>
      </c>
      <c r="H92">
        <v>0</v>
      </c>
      <c r="I92">
        <f t="shared" si="38"/>
        <v>2</v>
      </c>
      <c r="J92">
        <v>49.66</v>
      </c>
      <c r="K92">
        <v>75.319999999999993</v>
      </c>
      <c r="L92" t="s">
        <v>122</v>
      </c>
      <c r="M92" s="1">
        <f t="shared" ca="1" si="34"/>
        <v>0</v>
      </c>
      <c r="N92" t="str">
        <f t="shared" ca="1" si="37"/>
        <v/>
      </c>
      <c r="P92" t="s">
        <v>228</v>
      </c>
      <c r="Q92">
        <f>COUNTIF(P:P,P92)</f>
        <v>1</v>
      </c>
      <c r="R92" t="str">
        <f t="shared" si="39"/>
        <v>Shot_SMG30</v>
      </c>
      <c r="S92" t="str">
        <f t="shared" si="40"/>
        <v>EquipName_SMG30</v>
      </c>
      <c r="T92" t="str">
        <f>IF(ISBLANK(S92),"",
IFERROR(VLOOKUP(S92,[1]StringTable!$1:$1048576,MATCH("kor|String",[1]StringTable!$1:$1,0),0),
"스트링없음"))</f>
        <v>SMG30</v>
      </c>
      <c r="U92">
        <f>VLOOKUP(F92,TransferTable!$A:$V,MATCH(TransferTable!$V$1,TransferTable!$A$1:$V$1,0),0)</f>
        <v>6.1159090448414624</v>
      </c>
      <c r="AG92">
        <v>1</v>
      </c>
      <c r="AH92">
        <v>3</v>
      </c>
      <c r="AI92">
        <v>1</v>
      </c>
      <c r="AJ92">
        <v>1</v>
      </c>
      <c r="AK92">
        <v>0</v>
      </c>
    </row>
    <row r="93" spans="1:37">
      <c r="A93" t="str">
        <f t="shared" ca="1" si="35"/>
        <v>Equip6302</v>
      </c>
      <c r="B93" t="str">
        <f t="shared" ca="1" si="41"/>
        <v/>
      </c>
      <c r="C93" t="s">
        <v>19</v>
      </c>
      <c r="D93" s="1">
        <f t="shared" ca="1" si="36"/>
        <v>6</v>
      </c>
      <c r="E93">
        <v>3</v>
      </c>
      <c r="F93">
        <v>3</v>
      </c>
      <c r="G93">
        <v>2</v>
      </c>
      <c r="H93">
        <v>0</v>
      </c>
      <c r="I93">
        <f t="shared" si="38"/>
        <v>2</v>
      </c>
      <c r="J93">
        <v>44.21</v>
      </c>
      <c r="K93">
        <v>79.14</v>
      </c>
      <c r="L93" t="s">
        <v>122</v>
      </c>
      <c r="M93" s="1">
        <f t="shared" ca="1" si="34"/>
        <v>0</v>
      </c>
      <c r="N93" t="str">
        <f t="shared" ca="1" si="37"/>
        <v/>
      </c>
      <c r="P93" t="s">
        <v>255</v>
      </c>
      <c r="Q93">
        <f>COUNTIF(P:P,P93)</f>
        <v>1</v>
      </c>
      <c r="R93" t="str">
        <f t="shared" si="39"/>
        <v>Shot_SciFiGun</v>
      </c>
      <c r="S93" t="str">
        <f t="shared" si="40"/>
        <v>EquipName_SciFiGun</v>
      </c>
      <c r="T93" t="str">
        <f>IF(ISBLANK(S93),"",
IFERROR(VLOOKUP(S93,[1]StringTable!$1:$1048576,MATCH("kor|String",[1]StringTable!$1:$1,0),0),
"스트링없음"))</f>
        <v>에너지탄 리볼버</v>
      </c>
      <c r="U93">
        <f>VLOOKUP(F93,TransferTable!$A:$V,MATCH(TransferTable!$V$1,TransferTable!$A$1:$V$1,0),0)</f>
        <v>6.1159090448414624</v>
      </c>
      <c r="AG93">
        <v>1</v>
      </c>
      <c r="AH93">
        <v>3</v>
      </c>
      <c r="AI93">
        <v>1</v>
      </c>
      <c r="AJ93">
        <v>1</v>
      </c>
      <c r="AK93">
        <v>0</v>
      </c>
    </row>
    <row r="94" spans="1:37">
      <c r="A94" t="str">
        <f t="shared" ca="1" si="35"/>
        <v>Equip6401</v>
      </c>
      <c r="B94" t="str">
        <f t="shared" ca="1" si="41"/>
        <v/>
      </c>
      <c r="C94" t="s">
        <v>19</v>
      </c>
      <c r="D94" s="1">
        <f t="shared" ca="1" si="36"/>
        <v>6</v>
      </c>
      <c r="E94">
        <v>4</v>
      </c>
      <c r="F94">
        <v>4</v>
      </c>
      <c r="G94">
        <v>1</v>
      </c>
      <c r="H94">
        <v>0</v>
      </c>
      <c r="I94">
        <f t="shared" si="38"/>
        <v>3</v>
      </c>
      <c r="J94">
        <v>128.83000000000001</v>
      </c>
      <c r="K94">
        <v>176.03</v>
      </c>
      <c r="L94" t="s">
        <v>34</v>
      </c>
      <c r="M94" s="1">
        <f t="shared" ca="1" si="34"/>
        <v>3</v>
      </c>
      <c r="N94">
        <f t="shared" ca="1" si="37"/>
        <v>-20</v>
      </c>
      <c r="P94" t="s">
        <v>256</v>
      </c>
      <c r="Q94">
        <f>COUNTIF(P:P,P94)</f>
        <v>1</v>
      </c>
      <c r="R94" t="str">
        <f t="shared" si="39"/>
        <v>Shot_RayRevolver</v>
      </c>
      <c r="S94" t="str">
        <f t="shared" si="40"/>
        <v>EquipName_RayRevolver</v>
      </c>
      <c r="T94" t="str">
        <f>IF(ISBLANK(S94),"",
IFERROR(VLOOKUP(S94,[1]StringTable!$1:$1048576,MATCH("kor|String",[1]StringTable!$1:$1,0),0),
"스트링없음"))</f>
        <v>레이 리볼버</v>
      </c>
      <c r="U94">
        <f>VLOOKUP(F94,TransferTable!$A:$V,MATCH(TransferTable!$V$1,TransferTable!$A$1:$V$1,0),0)</f>
        <v>14.420993610649951</v>
      </c>
      <c r="AG94">
        <v>1</v>
      </c>
      <c r="AH94">
        <v>3</v>
      </c>
      <c r="AI94">
        <v>1</v>
      </c>
      <c r="AJ94">
        <v>1</v>
      </c>
      <c r="AK94">
        <v>0</v>
      </c>
    </row>
    <row r="95" spans="1:37">
      <c r="A95" t="str">
        <f t="shared" ca="1" si="35"/>
        <v>Equip6402</v>
      </c>
      <c r="B95" t="str">
        <f t="shared" ca="1" si="41"/>
        <v/>
      </c>
      <c r="C95" t="s">
        <v>19</v>
      </c>
      <c r="D95" s="1">
        <f t="shared" ca="1" si="36"/>
        <v>6</v>
      </c>
      <c r="E95">
        <v>4</v>
      </c>
      <c r="F95">
        <v>4</v>
      </c>
      <c r="G95">
        <v>2</v>
      </c>
      <c r="H95">
        <v>0</v>
      </c>
      <c r="I95">
        <f t="shared" si="38"/>
        <v>3</v>
      </c>
      <c r="J95">
        <v>113.52</v>
      </c>
      <c r="K95">
        <v>184.96</v>
      </c>
      <c r="L95" t="s">
        <v>34</v>
      </c>
      <c r="M95" s="1">
        <f t="shared" ca="1" si="34"/>
        <v>3</v>
      </c>
      <c r="N95">
        <f t="shared" ca="1" si="37"/>
        <v>-20</v>
      </c>
      <c r="Q95">
        <f>COUNTIF(P:P,P95)</f>
        <v>0</v>
      </c>
      <c r="R95" t="str">
        <f t="shared" si="39"/>
        <v/>
      </c>
      <c r="S95" t="str">
        <f t="shared" si="40"/>
        <v/>
      </c>
      <c r="T95" t="str">
        <f>IF(ISBLANK(S95),"",
IFERROR(VLOOKUP(S95,[1]StringTable!$1:$1048576,MATCH("kor|String",[1]StringTable!$1:$1,0),0),
"스트링없음"))</f>
        <v>스트링없음</v>
      </c>
      <c r="U95">
        <f>VLOOKUP(F95,TransferTable!$A:$V,MATCH(TransferTable!$V$1,TransferTable!$A$1:$V$1,0),0)</f>
        <v>14.420993610649951</v>
      </c>
      <c r="AK95">
        <v>0</v>
      </c>
    </row>
    <row r="96" spans="1:37">
      <c r="A96" t="str">
        <f t="shared" ca="1" si="35"/>
        <v>Equip6403</v>
      </c>
      <c r="B96" t="str">
        <f t="shared" ca="1" si="41"/>
        <v/>
      </c>
      <c r="C96" t="s">
        <v>19</v>
      </c>
      <c r="D96" s="1">
        <f t="shared" ca="1" si="36"/>
        <v>6</v>
      </c>
      <c r="E96">
        <v>4</v>
      </c>
      <c r="F96">
        <v>5</v>
      </c>
      <c r="G96">
        <v>3</v>
      </c>
      <c r="H96">
        <v>0</v>
      </c>
      <c r="I96">
        <f t="shared" si="38"/>
        <v>3</v>
      </c>
      <c r="J96">
        <v>157.76</v>
      </c>
      <c r="K96">
        <v>215.56</v>
      </c>
      <c r="L96" t="s">
        <v>34</v>
      </c>
      <c r="M96" s="1">
        <f t="shared" ca="1" si="34"/>
        <v>3</v>
      </c>
      <c r="N96">
        <f t="shared" ca="1" si="37"/>
        <v>-10</v>
      </c>
      <c r="Q96">
        <f>COUNTIF(P:P,P96)</f>
        <v>0</v>
      </c>
      <c r="R96" t="str">
        <f t="shared" si="39"/>
        <v/>
      </c>
      <c r="S96" t="str">
        <f t="shared" si="40"/>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5"/>
        <v>Equip6404</v>
      </c>
      <c r="B97" t="str">
        <f t="shared" ca="1" si="41"/>
        <v/>
      </c>
      <c r="C97" t="s">
        <v>19</v>
      </c>
      <c r="D97" s="1">
        <f t="shared" ca="1" si="36"/>
        <v>6</v>
      </c>
      <c r="E97">
        <v>4</v>
      </c>
      <c r="F97">
        <v>5</v>
      </c>
      <c r="G97">
        <v>4</v>
      </c>
      <c r="H97">
        <v>0</v>
      </c>
      <c r="I97">
        <f t="shared" si="38"/>
        <v>3</v>
      </c>
      <c r="J97">
        <v>139.02000000000001</v>
      </c>
      <c r="K97">
        <v>226.49</v>
      </c>
      <c r="L97" t="s">
        <v>34</v>
      </c>
      <c r="M97" s="1">
        <f t="shared" ca="1" si="34"/>
        <v>3</v>
      </c>
      <c r="N97">
        <f t="shared" ca="1" si="37"/>
        <v>-10</v>
      </c>
      <c r="Q97">
        <f>COUNTIF(P:P,P97)</f>
        <v>0</v>
      </c>
      <c r="R97" t="str">
        <f t="shared" si="39"/>
        <v/>
      </c>
      <c r="S97" t="str">
        <f t="shared" si="40"/>
        <v/>
      </c>
      <c r="T97" t="str">
        <f>IF(ISBLANK(S97),"",
IFERROR(VLOOKUP(S97,[1]StringTable!$1:$1048576,MATCH("kor|String",[1]StringTable!$1:$1,0),0),
"스트링없음"))</f>
        <v>스트링없음</v>
      </c>
      <c r="U97">
        <f>VLOOKUP(F97,TransferTable!$A:$V,MATCH(TransferTable!$V$1,TransferTable!$A$1:$V$1,0),0)</f>
        <v>19.023558478220203</v>
      </c>
      <c r="AK97">
        <v>1</v>
      </c>
    </row>
    <row r="98" spans="1:37">
      <c r="A98" t="str">
        <f t="shared" ca="1" si="35"/>
        <v>Equip6405</v>
      </c>
      <c r="B98" t="str">
        <f t="shared" ca="1" si="41"/>
        <v/>
      </c>
      <c r="C98" t="s">
        <v>19</v>
      </c>
      <c r="D98" s="1">
        <f t="shared" ca="1" si="36"/>
        <v>6</v>
      </c>
      <c r="E98">
        <v>4</v>
      </c>
      <c r="F98">
        <v>6</v>
      </c>
      <c r="G98">
        <v>5</v>
      </c>
      <c r="H98">
        <v>0</v>
      </c>
      <c r="I98">
        <f t="shared" si="38"/>
        <v>3</v>
      </c>
      <c r="J98">
        <v>193.2</v>
      </c>
      <c r="K98">
        <v>263.97000000000003</v>
      </c>
      <c r="L98" t="s">
        <v>34</v>
      </c>
      <c r="M98" s="1">
        <f t="shared" ca="1" si="34"/>
        <v>3</v>
      </c>
      <c r="N98">
        <f t="shared" ca="1" si="37"/>
        <v>-5</v>
      </c>
      <c r="Q98">
        <f>COUNTIF(P:P,P98)</f>
        <v>0</v>
      </c>
      <c r="R98" t="str">
        <f t="shared" si="39"/>
        <v/>
      </c>
      <c r="S98" t="str">
        <f t="shared" si="40"/>
        <v/>
      </c>
      <c r="T98" t="str">
        <f>IF(ISBLANK(S98),"",
IFERROR(VLOOKUP(S98,[1]StringTable!$1:$1048576,MATCH("kor|String",[1]StringTable!$1:$1,0),0),
"스트링없음"))</f>
        <v>스트링없음</v>
      </c>
      <c r="U98">
        <f>VLOOKUP(F98,TransferTable!$A:$V,MATCH(TransferTable!$V$1,TransferTable!$A$1:$V$1,0),0)</f>
        <v>25.095065357147273</v>
      </c>
      <c r="AK98">
        <v>2</v>
      </c>
    </row>
    <row r="99" spans="1:37">
      <c r="A99" t="str">
        <f t="shared" ca="1" si="35"/>
        <v>Equip7001</v>
      </c>
      <c r="B99" t="str">
        <f t="shared" ca="1" si="41"/>
        <v/>
      </c>
      <c r="C99" t="s">
        <v>20</v>
      </c>
      <c r="D99" s="1">
        <f t="shared" ca="1" si="36"/>
        <v>7</v>
      </c>
      <c r="E99">
        <v>0</v>
      </c>
      <c r="F99">
        <v>0</v>
      </c>
      <c r="G99">
        <v>1</v>
      </c>
      <c r="H99">
        <v>1</v>
      </c>
      <c r="I99">
        <f t="shared" si="38"/>
        <v>1</v>
      </c>
      <c r="J99">
        <v>11.1</v>
      </c>
      <c r="K99">
        <v>14.1</v>
      </c>
      <c r="L99" t="s">
        <v>122</v>
      </c>
      <c r="M99" s="1">
        <f t="shared" ca="1" si="34"/>
        <v>0</v>
      </c>
      <c r="N99" t="str">
        <f t="shared" ca="1" si="37"/>
        <v/>
      </c>
      <c r="P99" t="s">
        <v>210</v>
      </c>
      <c r="Q99">
        <f>COUNTIF(P:P,P99)</f>
        <v>1</v>
      </c>
      <c r="R99" t="str">
        <f t="shared" si="39"/>
        <v>Shot_LowWeaponsShield</v>
      </c>
      <c r="S99" t="str">
        <f t="shared" si="40"/>
        <v>EquipName_LowWeaponsShield</v>
      </c>
      <c r="T99" t="str">
        <f>IF(ISBLANK(S99),"",
IFERROR(VLOOKUP(S99,[1]StringTable!$1:$1048576,MATCH("kor|String",[1]StringTable!$1:$1,0),0),
"스트링없음"))</f>
        <v>강철 원형 방패</v>
      </c>
      <c r="U99">
        <f>VLOOKUP(F99,TransferTable!$A:$V,MATCH(TransferTable!$V$1,TransferTable!$A$1:$V$1,0),0)</f>
        <v>1</v>
      </c>
      <c r="AG99">
        <v>1</v>
      </c>
      <c r="AH99">
        <v>3</v>
      </c>
      <c r="AI99">
        <v>1</v>
      </c>
      <c r="AJ99">
        <v>1</v>
      </c>
      <c r="AK99">
        <v>0</v>
      </c>
    </row>
    <row r="100" spans="1:37">
      <c r="A100" t="str">
        <f t="shared" ca="1" si="35"/>
        <v>Equip7002</v>
      </c>
      <c r="B100" t="str">
        <f t="shared" ca="1" si="41"/>
        <v/>
      </c>
      <c r="C100" t="s">
        <v>20</v>
      </c>
      <c r="D100" s="1">
        <f t="shared" ca="1" si="36"/>
        <v>7</v>
      </c>
      <c r="E100">
        <v>0</v>
      </c>
      <c r="F100">
        <v>0</v>
      </c>
      <c r="G100">
        <v>2</v>
      </c>
      <c r="H100">
        <v>1</v>
      </c>
      <c r="I100">
        <f t="shared" si="38"/>
        <v>1</v>
      </c>
      <c r="J100">
        <v>10.85</v>
      </c>
      <c r="K100">
        <v>13.5</v>
      </c>
      <c r="L100" t="s">
        <v>122</v>
      </c>
      <c r="M100" s="1">
        <f t="shared" ca="1" si="34"/>
        <v>0</v>
      </c>
      <c r="N100" t="str">
        <f t="shared" ca="1" si="37"/>
        <v/>
      </c>
      <c r="P100" t="s">
        <v>231</v>
      </c>
      <c r="Q100">
        <f>COUNTIF(P:P,P100)</f>
        <v>1</v>
      </c>
      <c r="R100" t="str">
        <f t="shared" si="39"/>
        <v>Shot_VikingShield</v>
      </c>
      <c r="S100" t="str">
        <f t="shared" si="40"/>
        <v>EquipName_VikingShield</v>
      </c>
      <c r="T100" t="str">
        <f>IF(ISBLANK(S100),"",
IFERROR(VLOOKUP(S100,[1]StringTable!$1:$1048576,MATCH("kor|String",[1]StringTable!$1:$1,0),0),
"스트링없음"))</f>
        <v>바이킹 쉴드</v>
      </c>
      <c r="U100">
        <f>VLOOKUP(F100,TransferTable!$A:$V,MATCH(TransferTable!$V$1,TransferTable!$A$1:$V$1,0),0)</f>
        <v>1</v>
      </c>
      <c r="AG100">
        <v>1</v>
      </c>
      <c r="AH100">
        <v>3</v>
      </c>
      <c r="AI100">
        <v>1</v>
      </c>
      <c r="AJ100">
        <v>1</v>
      </c>
      <c r="AK100">
        <v>0</v>
      </c>
    </row>
    <row r="101" spans="1:37">
      <c r="A101" t="str">
        <f t="shared" ca="1" si="35"/>
        <v>Equip7101</v>
      </c>
      <c r="B101" t="str">
        <f t="shared" ca="1" si="41"/>
        <v/>
      </c>
      <c r="C101" t="s">
        <v>20</v>
      </c>
      <c r="D101" s="1">
        <f t="shared" ca="1" si="36"/>
        <v>7</v>
      </c>
      <c r="E101">
        <v>1</v>
      </c>
      <c r="F101">
        <v>1</v>
      </c>
      <c r="G101">
        <v>1</v>
      </c>
      <c r="H101">
        <v>1</v>
      </c>
      <c r="I101">
        <f t="shared" si="38"/>
        <v>1</v>
      </c>
      <c r="J101">
        <v>13.35</v>
      </c>
      <c r="K101">
        <v>19.95</v>
      </c>
      <c r="L101" t="s">
        <v>122</v>
      </c>
      <c r="M101" s="1">
        <f t="shared" ca="1" si="34"/>
        <v>0</v>
      </c>
      <c r="N101" t="str">
        <f t="shared" ca="1" si="37"/>
        <v/>
      </c>
      <c r="P101" t="s">
        <v>233</v>
      </c>
      <c r="Q101">
        <f>COUNTIF(P:P,P101)</f>
        <v>1</v>
      </c>
      <c r="R101" t="str">
        <f t="shared" si="39"/>
        <v>Shot_SkeletonShield</v>
      </c>
      <c r="S101" t="str">
        <f t="shared" si="40"/>
        <v>EquipName_SkeletonShield</v>
      </c>
      <c r="T101" t="str">
        <f>IF(ISBLANK(S101),"",
IFERROR(VLOOKUP(S101,[1]StringTable!$1:$1048576,MATCH("kor|String",[1]StringTable!$1:$1,0),0),
"스트링없음"))</f>
        <v>스켈레톤 쉴드</v>
      </c>
      <c r="U101">
        <f>VLOOKUP(F101,TransferTable!$A:$V,MATCH(TransferTable!$V$1,TransferTable!$A$1:$V$1,0),0)</f>
        <v>1.4641000000000006</v>
      </c>
      <c r="AG101">
        <v>1</v>
      </c>
      <c r="AH101">
        <v>3</v>
      </c>
      <c r="AI101">
        <v>1</v>
      </c>
      <c r="AJ101">
        <v>1</v>
      </c>
      <c r="AK101">
        <v>0</v>
      </c>
    </row>
    <row r="102" spans="1:37">
      <c r="A102" t="str">
        <f t="shared" ca="1" si="35"/>
        <v>Equip7102</v>
      </c>
      <c r="B102" t="str">
        <f t="shared" ca="1" si="41"/>
        <v/>
      </c>
      <c r="C102" t="s">
        <v>20</v>
      </c>
      <c r="D102" s="1">
        <f t="shared" ca="1" si="36"/>
        <v>7</v>
      </c>
      <c r="E102">
        <v>1</v>
      </c>
      <c r="F102">
        <v>1</v>
      </c>
      <c r="G102">
        <v>2</v>
      </c>
      <c r="H102">
        <v>1</v>
      </c>
      <c r="I102">
        <f t="shared" si="38"/>
        <v>1</v>
      </c>
      <c r="J102">
        <v>12.93</v>
      </c>
      <c r="K102">
        <v>19.39</v>
      </c>
      <c r="L102" t="s">
        <v>122</v>
      </c>
      <c r="M102" s="1">
        <f t="shared" ca="1" si="34"/>
        <v>0</v>
      </c>
      <c r="N102" t="str">
        <f t="shared" ca="1" si="37"/>
        <v/>
      </c>
      <c r="P102" t="s">
        <v>246</v>
      </c>
      <c r="Q102">
        <f>COUNTIF(P:P,P102)</f>
        <v>1</v>
      </c>
      <c r="R102" t="str">
        <f t="shared" si="39"/>
        <v>Shot_SkullShield</v>
      </c>
      <c r="S102" t="str">
        <f t="shared" si="40"/>
        <v>EquipName_SkullShield</v>
      </c>
      <c r="T102" t="str">
        <f>IF(ISBLANK(S102),"",
IFERROR(VLOOKUP(S102,[1]StringTable!$1:$1048576,MATCH("kor|String",[1]StringTable!$1:$1,0),0),
"스트링없음"))</f>
        <v>해골 대형 방패</v>
      </c>
      <c r="U102">
        <f>VLOOKUP(F102,TransferTable!$A:$V,MATCH(TransferTable!$V$1,TransferTable!$A$1:$V$1,0),0)</f>
        <v>1.4641000000000006</v>
      </c>
      <c r="AG102">
        <v>1</v>
      </c>
      <c r="AH102">
        <v>3</v>
      </c>
      <c r="AI102">
        <v>1</v>
      </c>
      <c r="AJ102">
        <v>1</v>
      </c>
      <c r="AK102">
        <v>0</v>
      </c>
    </row>
    <row r="103" spans="1:37">
      <c r="A103" t="str">
        <f t="shared" ca="1" si="35"/>
        <v>Equip7201</v>
      </c>
      <c r="B103" t="str">
        <f t="shared" ca="1" si="41"/>
        <v/>
      </c>
      <c r="C103" t="s">
        <v>20</v>
      </c>
      <c r="D103" s="1">
        <f t="shared" ca="1" si="36"/>
        <v>7</v>
      </c>
      <c r="E103">
        <v>2</v>
      </c>
      <c r="F103">
        <v>2</v>
      </c>
      <c r="G103">
        <v>1</v>
      </c>
      <c r="H103">
        <v>1</v>
      </c>
      <c r="I103">
        <f t="shared" si="38"/>
        <v>2</v>
      </c>
      <c r="J103">
        <v>21.64</v>
      </c>
      <c r="K103">
        <v>33.299999999999997</v>
      </c>
      <c r="L103" t="s">
        <v>122</v>
      </c>
      <c r="M103" s="1">
        <f t="shared" ca="1" si="34"/>
        <v>0</v>
      </c>
      <c r="N103" t="str">
        <f t="shared" ca="1" si="37"/>
        <v/>
      </c>
      <c r="P103" t="s">
        <v>247</v>
      </c>
      <c r="Q103">
        <f>COUNTIF(P:P,P103)</f>
        <v>1</v>
      </c>
      <c r="R103" t="str">
        <f t="shared" si="39"/>
        <v>Shot_FantasyShield</v>
      </c>
      <c r="S103" t="str">
        <f t="shared" si="40"/>
        <v>EquipName_FantasyShield</v>
      </c>
      <c r="T103" t="str">
        <f>IF(ISBLANK(S103),"",
IFERROR(VLOOKUP(S103,[1]StringTable!$1:$1048576,MATCH("kor|String",[1]StringTable!$1:$1,0),0),
"스트링없음"))</f>
        <v>고대 주술인의 방패</v>
      </c>
      <c r="U103">
        <f>VLOOKUP(F103,TransferTable!$A:$V,MATCH(TransferTable!$V$1,TransferTable!$A$1:$V$1,0),0)</f>
        <v>2.5937424601000023</v>
      </c>
      <c r="AG103">
        <v>1</v>
      </c>
      <c r="AH103">
        <v>3</v>
      </c>
      <c r="AI103">
        <v>1</v>
      </c>
      <c r="AJ103">
        <v>1</v>
      </c>
      <c r="AK103">
        <v>0</v>
      </c>
    </row>
    <row r="104" spans="1:37">
      <c r="A104" t="str">
        <f t="shared" ref="A104:A124" ca="1" si="58">"Equip"&amp;D104&amp;E104&amp;TEXT(G104,"00")</f>
        <v>Equip7202</v>
      </c>
      <c r="B104" t="str">
        <f t="shared" ca="1" si="41"/>
        <v/>
      </c>
      <c r="C104" t="s">
        <v>20</v>
      </c>
      <c r="D104" s="1">
        <f t="shared" ca="1" si="36"/>
        <v>7</v>
      </c>
      <c r="E104">
        <v>2</v>
      </c>
      <c r="F104">
        <v>2</v>
      </c>
      <c r="G104">
        <v>2</v>
      </c>
      <c r="H104">
        <v>1</v>
      </c>
      <c r="I104">
        <f t="shared" si="38"/>
        <v>2</v>
      </c>
      <c r="J104">
        <v>20.93</v>
      </c>
      <c r="K104">
        <v>32.58</v>
      </c>
      <c r="L104" t="s">
        <v>122</v>
      </c>
      <c r="M104" s="1">
        <f t="shared" ca="1" si="34"/>
        <v>0</v>
      </c>
      <c r="N104" t="str">
        <f t="shared" ca="1" si="37"/>
        <v/>
      </c>
      <c r="P104" t="s">
        <v>307</v>
      </c>
      <c r="Q104">
        <f>COUNTIF(P:P,P104)</f>
        <v>1</v>
      </c>
      <c r="R104" t="str">
        <f t="shared" si="39"/>
        <v>Shot_ArmoryAngShield</v>
      </c>
      <c r="S104" t="str">
        <f t="shared" si="40"/>
        <v>EquipName_ArmoryAngShield</v>
      </c>
      <c r="T104" t="str">
        <f>IF(ISBLANK(S104),"",
IFERROR(VLOOKUP(S104,[1]StringTable!$1:$1048576,MATCH("kor|String",[1]StringTable!$1:$1,0),0),
"스트링없음"))</f>
        <v>천사의 방패</v>
      </c>
      <c r="U104">
        <f>VLOOKUP(F104,TransferTable!$A:$V,MATCH(TransferTable!$V$1,TransferTable!$A$1:$V$1,0),0)</f>
        <v>2.5937424601000023</v>
      </c>
      <c r="AG104">
        <v>1</v>
      </c>
      <c r="AH104">
        <v>3</v>
      </c>
      <c r="AI104">
        <v>1</v>
      </c>
      <c r="AJ104">
        <v>1</v>
      </c>
      <c r="AK104">
        <v>0</v>
      </c>
    </row>
    <row r="105" spans="1:37">
      <c r="A105" t="str">
        <f t="shared" ca="1" si="58"/>
        <v>Equip7301</v>
      </c>
      <c r="B105" t="str">
        <f t="shared" ca="1" si="41"/>
        <v/>
      </c>
      <c r="C105" t="s">
        <v>20</v>
      </c>
      <c r="D105" s="1">
        <f t="shared" ca="1" si="36"/>
        <v>7</v>
      </c>
      <c r="E105">
        <v>3</v>
      </c>
      <c r="F105">
        <v>3</v>
      </c>
      <c r="G105">
        <v>1</v>
      </c>
      <c r="H105">
        <v>1</v>
      </c>
      <c r="I105">
        <f t="shared" si="38"/>
        <v>2</v>
      </c>
      <c r="J105">
        <v>49.66</v>
      </c>
      <c r="K105">
        <v>75.319999999999993</v>
      </c>
      <c r="L105" t="s">
        <v>122</v>
      </c>
      <c r="M105" s="1">
        <f t="shared" ca="1" si="34"/>
        <v>0</v>
      </c>
      <c r="N105" t="str">
        <f t="shared" ca="1" si="37"/>
        <v/>
      </c>
      <c r="P105" t="s">
        <v>308</v>
      </c>
      <c r="Q105">
        <f>COUNTIF(P:P,P105)</f>
        <v>1</v>
      </c>
      <c r="R105" t="str">
        <f t="shared" si="39"/>
        <v>Shot_ArmorySet53</v>
      </c>
      <c r="S105" t="str">
        <f t="shared" si="40"/>
        <v>EquipName_ArmorySet53</v>
      </c>
      <c r="T105" t="str">
        <f>IF(ISBLANK(S105),"",
IFERROR(VLOOKUP(S105,[1]StringTable!$1:$1048576,MATCH("kor|String",[1]StringTable!$1:$1,0),0),
"스트링없음"))</f>
        <v>십자 은도금 방패</v>
      </c>
      <c r="U105">
        <f>VLOOKUP(F105,TransferTable!$A:$V,MATCH(TransferTable!$V$1,TransferTable!$A$1:$V$1,0),0)</f>
        <v>6.1159090448414624</v>
      </c>
      <c r="AG105">
        <v>1</v>
      </c>
      <c r="AH105">
        <v>3</v>
      </c>
      <c r="AI105">
        <v>1</v>
      </c>
      <c r="AJ105">
        <v>1</v>
      </c>
      <c r="AK105">
        <v>0</v>
      </c>
    </row>
    <row r="106" spans="1:37">
      <c r="A106" t="str">
        <f t="shared" ca="1" si="58"/>
        <v>Equip7302</v>
      </c>
      <c r="B106" t="str">
        <f t="shared" ca="1" si="41"/>
        <v/>
      </c>
      <c r="C106" t="s">
        <v>20</v>
      </c>
      <c r="D106" s="1">
        <f t="shared" ca="1" si="36"/>
        <v>7</v>
      </c>
      <c r="E106">
        <v>3</v>
      </c>
      <c r="F106">
        <v>3</v>
      </c>
      <c r="G106">
        <v>2</v>
      </c>
      <c r="H106">
        <v>1</v>
      </c>
      <c r="I106">
        <f t="shared" ref="I106:I124" si="59">INT(E106/2)+1</f>
        <v>2</v>
      </c>
      <c r="J106">
        <v>44.21</v>
      </c>
      <c r="K106">
        <v>79.14</v>
      </c>
      <c r="L106" t="s">
        <v>122</v>
      </c>
      <c r="M106" s="1">
        <f t="shared" ca="1" si="34"/>
        <v>0</v>
      </c>
      <c r="N106" t="str">
        <f t="shared" ca="1" si="37"/>
        <v/>
      </c>
      <c r="Q106">
        <f>COUNTIF(P:P,P106)</f>
        <v>0</v>
      </c>
      <c r="R106" t="str">
        <f t="shared" si="39"/>
        <v/>
      </c>
      <c r="S106" t="str">
        <f t="shared" si="40"/>
        <v/>
      </c>
      <c r="T106" t="str">
        <f>IF(ISBLANK(S106),"",
IFERROR(VLOOKUP(S106,[1]StringTable!$1:$1048576,MATCH("kor|String",[1]StringTable!$1:$1,0),0),
"스트링없음"))</f>
        <v>스트링없음</v>
      </c>
      <c r="U106">
        <f>VLOOKUP(F106,TransferTable!$A:$V,MATCH(TransferTable!$V$1,TransferTable!$A$1:$V$1,0),0)</f>
        <v>6.1159090448414624</v>
      </c>
      <c r="AK106">
        <v>0</v>
      </c>
    </row>
    <row r="107" spans="1:37">
      <c r="A107" t="str">
        <f t="shared" ca="1" si="58"/>
        <v>Equip7401</v>
      </c>
      <c r="B107" t="str">
        <f t="shared" ca="1" si="41"/>
        <v/>
      </c>
      <c r="C107" t="s">
        <v>20</v>
      </c>
      <c r="D107" s="1">
        <f t="shared" ca="1" si="36"/>
        <v>7</v>
      </c>
      <c r="E107">
        <v>4</v>
      </c>
      <c r="F107">
        <v>4</v>
      </c>
      <c r="G107">
        <v>1</v>
      </c>
      <c r="H107">
        <v>1</v>
      </c>
      <c r="I107">
        <f t="shared" si="59"/>
        <v>3</v>
      </c>
      <c r="J107">
        <v>128.83000000000001</v>
      </c>
      <c r="K107">
        <v>176.03</v>
      </c>
      <c r="L107" t="s">
        <v>34</v>
      </c>
      <c r="M107" s="1">
        <f t="shared" ca="1" si="34"/>
        <v>3</v>
      </c>
      <c r="N107">
        <f t="shared" ca="1" si="37"/>
        <v>-20</v>
      </c>
      <c r="P107" t="s">
        <v>62</v>
      </c>
      <c r="Q107">
        <f>COUNTIF(P:P,P107)</f>
        <v>1</v>
      </c>
      <c r="R107" t="str">
        <f t="shared" si="39"/>
        <v>Shot_ElvenShield</v>
      </c>
      <c r="S107" t="str">
        <f t="shared" si="40"/>
        <v>EquipName_ElvenShield</v>
      </c>
      <c r="T107" t="str">
        <f>IF(ISBLANK(S107),"",
IFERROR(VLOOKUP(S107,[1]StringTable!$1:$1048576,MATCH("kor|String",[1]StringTable!$1:$1,0),0),
"스트링없음"))</f>
        <v>용력의 방패</v>
      </c>
      <c r="U107">
        <f>VLOOKUP(F107,TransferTable!$A:$V,MATCH(TransferTable!$V$1,TransferTable!$A$1:$V$1,0),0)</f>
        <v>14.420993610649951</v>
      </c>
      <c r="AG107">
        <v>3</v>
      </c>
      <c r="AH107">
        <v>2</v>
      </c>
      <c r="AI107">
        <v>40</v>
      </c>
      <c r="AJ107">
        <v>1</v>
      </c>
      <c r="AK107">
        <v>0</v>
      </c>
    </row>
    <row r="108" spans="1:37">
      <c r="A108" t="str">
        <f t="shared" ca="1" si="58"/>
        <v>Equip7402</v>
      </c>
      <c r="B108" t="str">
        <f t="shared" ca="1" si="41"/>
        <v/>
      </c>
      <c r="C108" t="s">
        <v>20</v>
      </c>
      <c r="D108" s="1">
        <f t="shared" ca="1" si="36"/>
        <v>7</v>
      </c>
      <c r="E108">
        <v>4</v>
      </c>
      <c r="F108">
        <v>4</v>
      </c>
      <c r="G108">
        <v>2</v>
      </c>
      <c r="H108">
        <v>1</v>
      </c>
      <c r="I108">
        <f t="shared" si="59"/>
        <v>3</v>
      </c>
      <c r="J108">
        <v>113.52</v>
      </c>
      <c r="K108">
        <v>184.96</v>
      </c>
      <c r="L108" t="s">
        <v>34</v>
      </c>
      <c r="M108" s="1">
        <f t="shared" ca="1" si="34"/>
        <v>3</v>
      </c>
      <c r="N108">
        <f t="shared" ca="1" si="37"/>
        <v>-20</v>
      </c>
      <c r="P108" t="s">
        <v>266</v>
      </c>
      <c r="Q108">
        <f>COUNTIF(P:P,P108)</f>
        <v>1</v>
      </c>
      <c r="R108" t="str">
        <f t="shared" si="39"/>
        <v>Shot_ArsenalShield</v>
      </c>
      <c r="S108" t="str">
        <f t="shared" si="40"/>
        <v>EquipName_ArsenalShield</v>
      </c>
      <c r="T108" t="str">
        <f>IF(ISBLANK(S108),"",
IFERROR(VLOOKUP(S108,[1]StringTable!$1:$1048576,MATCH("kor|String",[1]StringTable!$1:$1,0),0),
"스트링없음"))</f>
        <v>타이탄 쉴드</v>
      </c>
      <c r="U108">
        <f>VLOOKUP(F108,TransferTable!$A:$V,MATCH(TransferTable!$V$1,TransferTable!$A$1:$V$1,0),0)</f>
        <v>14.420993610649951</v>
      </c>
      <c r="AG108">
        <v>1</v>
      </c>
      <c r="AH108">
        <v>3</v>
      </c>
      <c r="AI108">
        <v>1</v>
      </c>
      <c r="AJ108">
        <v>1</v>
      </c>
      <c r="AK108">
        <v>0</v>
      </c>
    </row>
    <row r="109" spans="1:37">
      <c r="A109" t="str">
        <f t="shared" ca="1" si="58"/>
        <v>Equip7403</v>
      </c>
      <c r="B109" t="str">
        <f t="shared" ca="1" si="41"/>
        <v/>
      </c>
      <c r="C109" t="s">
        <v>20</v>
      </c>
      <c r="D109" s="1">
        <f t="shared" ca="1" si="36"/>
        <v>7</v>
      </c>
      <c r="E109">
        <v>4</v>
      </c>
      <c r="F109">
        <v>5</v>
      </c>
      <c r="G109">
        <v>3</v>
      </c>
      <c r="H109">
        <v>1</v>
      </c>
      <c r="I109">
        <f t="shared" si="59"/>
        <v>3</v>
      </c>
      <c r="J109">
        <v>157.76</v>
      </c>
      <c r="K109">
        <v>215.56</v>
      </c>
      <c r="L109" t="s">
        <v>34</v>
      </c>
      <c r="M109" s="1">
        <f t="shared" ca="1" si="34"/>
        <v>3</v>
      </c>
      <c r="N109">
        <f t="shared" ca="1" si="37"/>
        <v>-10</v>
      </c>
      <c r="Q109">
        <f>COUNTIF(P:P,P109)</f>
        <v>0</v>
      </c>
      <c r="R109" t="str">
        <f t="shared" si="39"/>
        <v/>
      </c>
      <c r="S109" t="str">
        <f t="shared" si="40"/>
        <v/>
      </c>
      <c r="T109" t="str">
        <f>IF(ISBLANK(S109),"",
IFERROR(VLOOKUP(S109,[1]StringTable!$1:$1048576,MATCH("kor|String",[1]StringTable!$1:$1,0),0),
"스트링없음"))</f>
        <v>스트링없음</v>
      </c>
      <c r="U109">
        <f>VLOOKUP(F109,TransferTable!$A:$V,MATCH(TransferTable!$V$1,TransferTable!$A$1:$V$1,0),0)</f>
        <v>19.023558478220203</v>
      </c>
      <c r="AK109">
        <v>1</v>
      </c>
    </row>
    <row r="110" spans="1:37">
      <c r="A110" t="str">
        <f t="shared" ca="1" si="58"/>
        <v>Equip7404</v>
      </c>
      <c r="B110" t="str">
        <f t="shared" ca="1" si="41"/>
        <v/>
      </c>
      <c r="C110" t="s">
        <v>20</v>
      </c>
      <c r="D110" s="1">
        <f t="shared" ca="1" si="36"/>
        <v>7</v>
      </c>
      <c r="E110">
        <v>4</v>
      </c>
      <c r="F110">
        <v>5</v>
      </c>
      <c r="G110">
        <v>4</v>
      </c>
      <c r="H110">
        <v>1</v>
      </c>
      <c r="I110">
        <f t="shared" si="59"/>
        <v>3</v>
      </c>
      <c r="J110">
        <v>139.02000000000001</v>
      </c>
      <c r="K110">
        <v>226.49</v>
      </c>
      <c r="L110" t="s">
        <v>34</v>
      </c>
      <c r="M110" s="1">
        <f t="shared" ca="1" si="34"/>
        <v>3</v>
      </c>
      <c r="N110">
        <f t="shared" ca="1" si="37"/>
        <v>-10</v>
      </c>
      <c r="P110" t="s">
        <v>268</v>
      </c>
      <c r="Q110">
        <f>COUNTIF(P:P,P110)</f>
        <v>1</v>
      </c>
      <c r="R110" t="str">
        <f t="shared" si="39"/>
        <v>Shot_ChainShield</v>
      </c>
      <c r="S110" t="str">
        <f t="shared" si="40"/>
        <v>EquipName_ChainShield</v>
      </c>
      <c r="T110" t="str">
        <f>IF(ISBLANK(S110),"",
IFERROR(VLOOKUP(S110,[1]StringTable!$1:$1048576,MATCH("kor|String",[1]StringTable!$1:$1,0),0),
"스트링없음"))</f>
        <v>체인 쉴드</v>
      </c>
      <c r="U110">
        <f>VLOOKUP(F110,TransferTable!$A:$V,MATCH(TransferTable!$V$1,TransferTable!$A$1:$V$1,0),0)</f>
        <v>19.023558478220203</v>
      </c>
      <c r="AG110">
        <v>1</v>
      </c>
      <c r="AH110">
        <v>3</v>
      </c>
      <c r="AI110">
        <v>1</v>
      </c>
      <c r="AJ110">
        <v>1</v>
      </c>
      <c r="AK110">
        <v>1</v>
      </c>
    </row>
    <row r="111" spans="1:37">
      <c r="A111" t="str">
        <f t="shared" ca="1" si="58"/>
        <v>Equip7405</v>
      </c>
      <c r="B111" t="str">
        <f t="shared" ca="1" si="41"/>
        <v/>
      </c>
      <c r="C111" t="s">
        <v>20</v>
      </c>
      <c r="D111" s="1">
        <f t="shared" ca="1" si="36"/>
        <v>7</v>
      </c>
      <c r="E111">
        <v>4</v>
      </c>
      <c r="F111">
        <v>6</v>
      </c>
      <c r="G111">
        <v>5</v>
      </c>
      <c r="H111">
        <v>1</v>
      </c>
      <c r="I111">
        <f t="shared" si="59"/>
        <v>3</v>
      </c>
      <c r="J111">
        <v>193.2</v>
      </c>
      <c r="K111">
        <v>263.97000000000003</v>
      </c>
      <c r="L111" t="s">
        <v>34</v>
      </c>
      <c r="M111" s="1">
        <f t="shared" ca="1" si="34"/>
        <v>3</v>
      </c>
      <c r="N111">
        <f t="shared" ca="1" si="37"/>
        <v>-5</v>
      </c>
      <c r="P111" t="s">
        <v>267</v>
      </c>
      <c r="Q111">
        <f>COUNTIF(P:P,P111)</f>
        <v>1</v>
      </c>
      <c r="R111" t="str">
        <f t="shared" si="39"/>
        <v>Shot_ArsenalBigShield</v>
      </c>
      <c r="S111" t="str">
        <f t="shared" si="40"/>
        <v>EquipName_ArsenalBigShield</v>
      </c>
      <c r="T111" t="str">
        <f>IF(ISBLANK(S111),"",
IFERROR(VLOOKUP(S111,[1]StringTable!$1:$1048576,MATCH("kor|String",[1]StringTable!$1:$1,0),0),
"스트링없음"))</f>
        <v>아다만티움 쉴드</v>
      </c>
      <c r="U111">
        <f>VLOOKUP(F111,TransferTable!$A:$V,MATCH(TransferTable!$V$1,TransferTable!$A$1:$V$1,0),0)</f>
        <v>25.095065357147273</v>
      </c>
      <c r="AG111">
        <v>1</v>
      </c>
      <c r="AH111">
        <v>3</v>
      </c>
      <c r="AI111">
        <v>1</v>
      </c>
      <c r="AJ111">
        <v>1</v>
      </c>
      <c r="AK111">
        <v>2</v>
      </c>
    </row>
    <row r="112" spans="1:37">
      <c r="A112" t="str">
        <f t="shared" ca="1" si="58"/>
        <v>Equip8001</v>
      </c>
      <c r="B112" t="str">
        <f t="shared" ca="1" si="41"/>
        <v/>
      </c>
      <c r="C112" t="s">
        <v>48</v>
      </c>
      <c r="D112" s="1">
        <f t="shared" ca="1" si="36"/>
        <v>8</v>
      </c>
      <c r="E112">
        <v>0</v>
      </c>
      <c r="F112">
        <v>0</v>
      </c>
      <c r="G112">
        <v>1</v>
      </c>
      <c r="H112">
        <v>0</v>
      </c>
      <c r="I112">
        <f t="shared" si="59"/>
        <v>1</v>
      </c>
      <c r="J112">
        <v>11.1</v>
      </c>
      <c r="K112">
        <v>14.1</v>
      </c>
      <c r="L112" t="s">
        <v>122</v>
      </c>
      <c r="M112" s="1">
        <f t="shared" ca="1" si="34"/>
        <v>0</v>
      </c>
      <c r="N112" t="str">
        <f t="shared" ca="1" si="37"/>
        <v/>
      </c>
      <c r="P112" t="s">
        <v>51</v>
      </c>
      <c r="Q112">
        <f>COUNTIF(P:P,P112)</f>
        <v>1</v>
      </c>
      <c r="R112" t="str">
        <f t="shared" si="39"/>
        <v>Shot_FrozenNightSword</v>
      </c>
      <c r="S112" t="str">
        <f t="shared" si="40"/>
        <v>EquipName_FrozenNightSword</v>
      </c>
      <c r="T112" t="str">
        <f>IF(ISBLANK(S112),"",
IFERROR(VLOOKUP(S112,[1]StringTable!$1:$1048576,MATCH("kor|String",[1]StringTable!$1:$1,0),0),
"스트링없음"))</f>
        <v>얼어붙은 밤</v>
      </c>
      <c r="U112">
        <f>VLOOKUP(F112,TransferTable!$A:$V,MATCH(TransferTable!$V$1,TransferTable!$A$1:$V$1,0),0)</f>
        <v>1</v>
      </c>
      <c r="AG112">
        <v>1</v>
      </c>
      <c r="AH112">
        <v>3</v>
      </c>
      <c r="AI112">
        <v>1</v>
      </c>
      <c r="AJ112">
        <v>1</v>
      </c>
      <c r="AK112">
        <v>0</v>
      </c>
    </row>
    <row r="113" spans="1:37">
      <c r="A113" t="str">
        <f t="shared" ca="1" si="58"/>
        <v>Equip8002</v>
      </c>
      <c r="B113" t="str">
        <f t="shared" ca="1" si="41"/>
        <v/>
      </c>
      <c r="C113" t="s">
        <v>48</v>
      </c>
      <c r="D113" s="1">
        <f t="shared" ca="1" si="36"/>
        <v>8</v>
      </c>
      <c r="E113">
        <v>0</v>
      </c>
      <c r="F113">
        <v>0</v>
      </c>
      <c r="G113">
        <v>2</v>
      </c>
      <c r="H113">
        <v>0</v>
      </c>
      <c r="I113">
        <f t="shared" si="59"/>
        <v>1</v>
      </c>
      <c r="J113">
        <v>10.85</v>
      </c>
      <c r="K113">
        <v>13.5</v>
      </c>
      <c r="L113" t="s">
        <v>122</v>
      </c>
      <c r="M113" s="1">
        <f t="shared" ca="1" si="34"/>
        <v>0</v>
      </c>
      <c r="N113" t="str">
        <f t="shared" ca="1" si="37"/>
        <v/>
      </c>
      <c r="P113" t="s">
        <v>52</v>
      </c>
      <c r="Q113">
        <f>COUNTIF(P:P,P113)</f>
        <v>1</v>
      </c>
      <c r="R113" t="str">
        <f t="shared" si="39"/>
        <v>Shot_DarkNpcSword</v>
      </c>
      <c r="S113" t="str">
        <f t="shared" si="40"/>
        <v>EquipName_DarkNpcSword</v>
      </c>
      <c r="T113" t="str">
        <f>IF(ISBLANK(S113),"",
IFERROR(VLOOKUP(S113,[1]StringTable!$1:$1048576,MATCH("kor|String",[1]StringTable!$1:$1,0),0),
"스트링없음"))</f>
        <v>영혼분쇄기</v>
      </c>
      <c r="U113">
        <f>VLOOKUP(F113,TransferTable!$A:$V,MATCH(TransferTable!$V$1,TransferTable!$A$1:$V$1,0),0)</f>
        <v>1</v>
      </c>
      <c r="AG113">
        <v>1</v>
      </c>
      <c r="AH113">
        <v>3</v>
      </c>
      <c r="AI113">
        <v>1</v>
      </c>
      <c r="AJ113">
        <v>1</v>
      </c>
      <c r="AK113">
        <v>0</v>
      </c>
    </row>
    <row r="114" spans="1:37">
      <c r="A114" t="str">
        <f t="shared" ca="1" si="58"/>
        <v>Equip8101</v>
      </c>
      <c r="B114" t="str">
        <f t="shared" ca="1" si="41"/>
        <v/>
      </c>
      <c r="C114" t="s">
        <v>48</v>
      </c>
      <c r="D114" s="1">
        <f t="shared" ca="1" si="36"/>
        <v>8</v>
      </c>
      <c r="E114">
        <v>1</v>
      </c>
      <c r="F114">
        <v>1</v>
      </c>
      <c r="G114">
        <v>1</v>
      </c>
      <c r="H114">
        <v>0</v>
      </c>
      <c r="I114">
        <f t="shared" si="59"/>
        <v>1</v>
      </c>
      <c r="J114">
        <v>13.35</v>
      </c>
      <c r="K114">
        <v>19.95</v>
      </c>
      <c r="L114" t="s">
        <v>122</v>
      </c>
      <c r="M114" s="1">
        <f t="shared" ca="1" si="34"/>
        <v>0</v>
      </c>
      <c r="N114" t="str">
        <f t="shared" ca="1" si="37"/>
        <v/>
      </c>
      <c r="P114" t="s">
        <v>215</v>
      </c>
      <c r="Q114">
        <f>COUNTIF(P:P,P114)</f>
        <v>1</v>
      </c>
      <c r="R114" t="str">
        <f t="shared" si="39"/>
        <v>Shot_FullMetalSword</v>
      </c>
      <c r="S114" t="str">
        <f t="shared" si="40"/>
        <v>EquipName_FullMetalSword</v>
      </c>
      <c r="T114" t="str">
        <f>IF(ISBLANK(S114),"",
IFERROR(VLOOKUP(S114,[1]StringTable!$1:$1048576,MATCH("kor|String",[1]StringTable!$1:$1,0),0),
"스트링없음"))</f>
        <v>풀메탈 소드</v>
      </c>
      <c r="U114">
        <f>VLOOKUP(F114,TransferTable!$A:$V,MATCH(TransferTable!$V$1,TransferTable!$A$1:$V$1,0),0)</f>
        <v>1.4641000000000006</v>
      </c>
      <c r="AG114">
        <v>1</v>
      </c>
      <c r="AH114">
        <v>4</v>
      </c>
      <c r="AI114">
        <v>1</v>
      </c>
      <c r="AJ114">
        <v>1</v>
      </c>
      <c r="AK114">
        <v>0</v>
      </c>
    </row>
    <row r="115" spans="1:37">
      <c r="A115" t="str">
        <f t="shared" ca="1" si="58"/>
        <v>Equip8102</v>
      </c>
      <c r="B115" t="str">
        <f t="shared" ca="1" si="41"/>
        <v/>
      </c>
      <c r="C115" t="s">
        <v>48</v>
      </c>
      <c r="D115" s="1">
        <f t="shared" ca="1" si="36"/>
        <v>8</v>
      </c>
      <c r="E115">
        <v>1</v>
      </c>
      <c r="F115">
        <v>1</v>
      </c>
      <c r="G115">
        <v>2</v>
      </c>
      <c r="H115">
        <v>0</v>
      </c>
      <c r="I115">
        <f t="shared" si="59"/>
        <v>1</v>
      </c>
      <c r="J115">
        <v>12.93</v>
      </c>
      <c r="K115">
        <v>19.39</v>
      </c>
      <c r="L115" t="s">
        <v>122</v>
      </c>
      <c r="M115" s="1">
        <f t="shared" ca="1" si="34"/>
        <v>0</v>
      </c>
      <c r="N115" t="str">
        <f t="shared" ca="1" si="37"/>
        <v/>
      </c>
      <c r="P115" t="s">
        <v>220</v>
      </c>
      <c r="Q115">
        <f>COUNTIF(P:P,P115)</f>
        <v>1</v>
      </c>
      <c r="R115" t="str">
        <f t="shared" si="39"/>
        <v>Shot_HeavyDarkSword</v>
      </c>
      <c r="S115" t="str">
        <f t="shared" si="40"/>
        <v>EquipName_HeavyDarkSword</v>
      </c>
      <c r="T115" t="str">
        <f>IF(ISBLANK(S115),"",
IFERROR(VLOOKUP(S115,[1]StringTable!$1:$1048576,MATCH("kor|String",[1]StringTable!$1:$1,0),0),
"스트링없음"))</f>
        <v>헤비 다크 소드</v>
      </c>
      <c r="U115">
        <f>VLOOKUP(F115,TransferTable!$A:$V,MATCH(TransferTable!$V$1,TransferTable!$A$1:$V$1,0),0)</f>
        <v>1.4641000000000006</v>
      </c>
      <c r="AG115">
        <v>1</v>
      </c>
      <c r="AH115">
        <v>4</v>
      </c>
      <c r="AI115">
        <v>1</v>
      </c>
      <c r="AJ115">
        <v>1</v>
      </c>
      <c r="AK115">
        <v>0</v>
      </c>
    </row>
    <row r="116" spans="1:37">
      <c r="A116" t="str">
        <f t="shared" ca="1" si="58"/>
        <v>Equip8201</v>
      </c>
      <c r="B116" t="str">
        <f t="shared" ca="1" si="41"/>
        <v/>
      </c>
      <c r="C116" t="s">
        <v>48</v>
      </c>
      <c r="D116" s="1">
        <f t="shared" ca="1" si="36"/>
        <v>8</v>
      </c>
      <c r="E116">
        <v>2</v>
      </c>
      <c r="F116">
        <v>2</v>
      </c>
      <c r="G116">
        <v>1</v>
      </c>
      <c r="H116">
        <v>0</v>
      </c>
      <c r="I116">
        <f t="shared" si="59"/>
        <v>2</v>
      </c>
      <c r="J116">
        <v>21.64</v>
      </c>
      <c r="K116">
        <v>33.299999999999997</v>
      </c>
      <c r="L116" t="s">
        <v>122</v>
      </c>
      <c r="M116" s="1">
        <f t="shared" ca="1" si="34"/>
        <v>0</v>
      </c>
      <c r="N116" t="str">
        <f t="shared" ca="1" si="37"/>
        <v/>
      </c>
      <c r="P116" t="s">
        <v>226</v>
      </c>
      <c r="Q116">
        <f>COUNTIF(P:P,P116)</f>
        <v>1</v>
      </c>
      <c r="R116" t="str">
        <f t="shared" si="39"/>
        <v>Shot_MorfusSword</v>
      </c>
      <c r="S116" t="str">
        <f t="shared" si="40"/>
        <v>EquipName_MorfusSword</v>
      </c>
      <c r="T116" t="str">
        <f>IF(ISBLANK(S116),"",
IFERROR(VLOOKUP(S116,[1]StringTable!$1:$1048576,MATCH("kor|String",[1]StringTable!$1:$1,0),0),
"스트링없음"))</f>
        <v>모푸스의 검</v>
      </c>
      <c r="U116">
        <f>VLOOKUP(F116,TransferTable!$A:$V,MATCH(TransferTable!$V$1,TransferTable!$A$1:$V$1,0),0)</f>
        <v>2.5937424601000023</v>
      </c>
      <c r="AG116">
        <v>1</v>
      </c>
      <c r="AH116">
        <v>4</v>
      </c>
      <c r="AI116">
        <v>1</v>
      </c>
      <c r="AJ116">
        <v>1</v>
      </c>
      <c r="AK116">
        <v>0</v>
      </c>
    </row>
    <row r="117" spans="1:37">
      <c r="A117" t="str">
        <f t="shared" ca="1" si="58"/>
        <v>Equip8202</v>
      </c>
      <c r="B117" t="str">
        <f t="shared" ca="1" si="41"/>
        <v/>
      </c>
      <c r="C117" t="s">
        <v>48</v>
      </c>
      <c r="D117" s="1">
        <f t="shared" ca="1" si="36"/>
        <v>8</v>
      </c>
      <c r="E117">
        <v>2</v>
      </c>
      <c r="F117">
        <v>2</v>
      </c>
      <c r="G117">
        <v>2</v>
      </c>
      <c r="H117">
        <v>0</v>
      </c>
      <c r="I117">
        <f t="shared" si="59"/>
        <v>2</v>
      </c>
      <c r="J117">
        <v>20.93</v>
      </c>
      <c r="K117">
        <v>32.58</v>
      </c>
      <c r="L117" t="s">
        <v>122</v>
      </c>
      <c r="M117" s="1">
        <f t="shared" ca="1" si="34"/>
        <v>0</v>
      </c>
      <c r="N117" t="str">
        <f t="shared" ca="1" si="37"/>
        <v/>
      </c>
      <c r="P117" t="s">
        <v>242</v>
      </c>
      <c r="Q117">
        <f>COUNTIF(P:P,P117)</f>
        <v>1</v>
      </c>
      <c r="R117" t="str">
        <f t="shared" si="39"/>
        <v>Shot_AncientBlade</v>
      </c>
      <c r="S117" t="str">
        <f t="shared" si="40"/>
        <v>EquipName_AncientBlade</v>
      </c>
      <c r="T117" t="str">
        <f>IF(ISBLANK(S117),"",
IFERROR(VLOOKUP(S117,[1]StringTable!$1:$1048576,MATCH("kor|String",[1]StringTable!$1:$1,0),0),
"스트링없음"))</f>
        <v>고대인의 블레이드</v>
      </c>
      <c r="U117">
        <f>VLOOKUP(F117,TransferTable!$A:$V,MATCH(TransferTable!$V$1,TransferTable!$A$1:$V$1,0),0)</f>
        <v>2.5937424601000023</v>
      </c>
      <c r="AG117">
        <v>1</v>
      </c>
      <c r="AH117">
        <v>4</v>
      </c>
      <c r="AI117">
        <v>1</v>
      </c>
      <c r="AJ117">
        <v>1</v>
      </c>
      <c r="AK117">
        <v>0</v>
      </c>
    </row>
    <row r="118" spans="1:37">
      <c r="A118" t="str">
        <f t="shared" ca="1" si="58"/>
        <v>Equip8301</v>
      </c>
      <c r="B118" t="str">
        <f t="shared" ca="1" si="41"/>
        <v/>
      </c>
      <c r="C118" t="s">
        <v>48</v>
      </c>
      <c r="D118" s="1">
        <f t="shared" ca="1" si="36"/>
        <v>8</v>
      </c>
      <c r="E118">
        <v>3</v>
      </c>
      <c r="F118">
        <v>3</v>
      </c>
      <c r="G118">
        <v>1</v>
      </c>
      <c r="H118">
        <v>0</v>
      </c>
      <c r="I118">
        <f t="shared" si="59"/>
        <v>2</v>
      </c>
      <c r="J118">
        <v>49.66</v>
      </c>
      <c r="K118">
        <v>75.319999999999993</v>
      </c>
      <c r="L118" t="s">
        <v>122</v>
      </c>
      <c r="M118" s="1">
        <f t="shared" ca="1" si="34"/>
        <v>0</v>
      </c>
      <c r="N118" t="str">
        <f t="shared" ca="1" si="37"/>
        <v/>
      </c>
      <c r="P118" t="s">
        <v>252</v>
      </c>
      <c r="Q118">
        <f>COUNTIF(P:P,P118)</f>
        <v>1</v>
      </c>
      <c r="R118" t="str">
        <f t="shared" si="39"/>
        <v>Shot_TwoHandSeven</v>
      </c>
      <c r="S118" t="str">
        <f t="shared" si="40"/>
        <v>EquipName_TwoHandSeven</v>
      </c>
      <c r="T118" t="str">
        <f>IF(ISBLANK(S118),"",
IFERROR(VLOOKUP(S118,[1]StringTable!$1:$1048576,MATCH("kor|String",[1]StringTable!$1:$1,0),0),
"스트링없음"))</f>
        <v>무늬가 새겨진 양손검</v>
      </c>
      <c r="U118">
        <f>VLOOKUP(F118,TransferTable!$A:$V,MATCH(TransferTable!$V$1,TransferTable!$A$1:$V$1,0),0)</f>
        <v>6.1159090448414624</v>
      </c>
      <c r="AG118">
        <v>1</v>
      </c>
      <c r="AH118">
        <v>4</v>
      </c>
      <c r="AI118">
        <v>1</v>
      </c>
      <c r="AJ118">
        <v>1</v>
      </c>
      <c r="AK118">
        <v>0</v>
      </c>
    </row>
    <row r="119" spans="1:37">
      <c r="A119" t="str">
        <f t="shared" ca="1" si="58"/>
        <v>Equip8302</v>
      </c>
      <c r="B119" t="str">
        <f t="shared" ca="1" si="41"/>
        <v/>
      </c>
      <c r="C119" t="s">
        <v>48</v>
      </c>
      <c r="D119" s="1">
        <f t="shared" ca="1" si="36"/>
        <v>8</v>
      </c>
      <c r="E119">
        <v>3</v>
      </c>
      <c r="F119">
        <v>3</v>
      </c>
      <c r="G119">
        <v>2</v>
      </c>
      <c r="H119">
        <v>0</v>
      </c>
      <c r="I119">
        <f t="shared" si="59"/>
        <v>2</v>
      </c>
      <c r="J119">
        <v>44.21</v>
      </c>
      <c r="K119">
        <v>79.14</v>
      </c>
      <c r="L119" t="s">
        <v>122</v>
      </c>
      <c r="M119" s="1">
        <f t="shared" ca="1" si="34"/>
        <v>0</v>
      </c>
      <c r="N119" t="str">
        <f t="shared" ca="1" si="37"/>
        <v/>
      </c>
      <c r="P119" t="s">
        <v>258</v>
      </c>
      <c r="Q119">
        <f>COUNTIF(P:P,P119)</f>
        <v>1</v>
      </c>
      <c r="R119" t="str">
        <f t="shared" si="39"/>
        <v>Shot_SciFantasySword</v>
      </c>
      <c r="S119" t="str">
        <f t="shared" si="40"/>
        <v>EquipName_SciFantasySword</v>
      </c>
      <c r="T119" t="str">
        <f>IF(ISBLANK(S119),"",
IFERROR(VLOOKUP(S119,[1]StringTable!$1:$1048576,MATCH("kor|String",[1]StringTable!$1:$1,0),0),
"스트링없음"))</f>
        <v>붉은 보석 대검</v>
      </c>
      <c r="U119">
        <f>VLOOKUP(F119,TransferTable!$A:$V,MATCH(TransferTable!$V$1,TransferTable!$A$1:$V$1,0),0)</f>
        <v>6.1159090448414624</v>
      </c>
      <c r="AG119">
        <v>1</v>
      </c>
      <c r="AH119">
        <v>4</v>
      </c>
      <c r="AI119">
        <v>1</v>
      </c>
      <c r="AJ119">
        <v>1</v>
      </c>
      <c r="AK119">
        <v>0</v>
      </c>
    </row>
    <row r="120" spans="1:37">
      <c r="A120" t="str">
        <f t="shared" ca="1" si="58"/>
        <v>Equip8401</v>
      </c>
      <c r="B120" t="str">
        <f t="shared" ca="1" si="41"/>
        <v/>
      </c>
      <c r="C120" t="s">
        <v>48</v>
      </c>
      <c r="D120" s="1">
        <f t="shared" ca="1" si="36"/>
        <v>8</v>
      </c>
      <c r="E120">
        <v>4</v>
      </c>
      <c r="F120">
        <v>4</v>
      </c>
      <c r="G120">
        <v>1</v>
      </c>
      <c r="H120">
        <v>0</v>
      </c>
      <c r="I120">
        <f t="shared" si="59"/>
        <v>3</v>
      </c>
      <c r="J120">
        <v>128.83000000000001</v>
      </c>
      <c r="K120">
        <v>176.03</v>
      </c>
      <c r="L120" t="s">
        <v>34</v>
      </c>
      <c r="M120" s="1">
        <f t="shared" ca="1" si="34"/>
        <v>3</v>
      </c>
      <c r="N120">
        <f t="shared" ca="1" si="37"/>
        <v>-20</v>
      </c>
      <c r="P120" t="s">
        <v>236</v>
      </c>
      <c r="Q120">
        <f>COUNTIF(P:P,P120)</f>
        <v>1</v>
      </c>
      <c r="R120" t="str">
        <f t="shared" si="39"/>
        <v>Shot_StylizedFantasySword</v>
      </c>
      <c r="S120" t="str">
        <f t="shared" si="40"/>
        <v>EquipName_StylizedFantasySword</v>
      </c>
      <c r="T120" t="str">
        <f>IF(ISBLANK(S120),"",
IFERROR(VLOOKUP(S120,[1]StringTable!$1:$1048576,MATCH("kor|String",[1]StringTable!$1:$1,0),0),
"스트링없음"))</f>
        <v>발열하는 스톤 소드</v>
      </c>
      <c r="U120">
        <f>VLOOKUP(F120,TransferTable!$A:$V,MATCH(TransferTable!$V$1,TransferTable!$A$1:$V$1,0),0)</f>
        <v>14.420993610649951</v>
      </c>
      <c r="AG120">
        <v>1</v>
      </c>
      <c r="AH120">
        <v>4</v>
      </c>
      <c r="AI120">
        <v>1</v>
      </c>
      <c r="AJ120">
        <v>1</v>
      </c>
      <c r="AK120">
        <v>0</v>
      </c>
    </row>
    <row r="121" spans="1:37">
      <c r="A121" t="str">
        <f t="shared" ca="1" si="58"/>
        <v>Equip8402</v>
      </c>
      <c r="B121" t="str">
        <f t="shared" ca="1" si="41"/>
        <v/>
      </c>
      <c r="C121" t="s">
        <v>48</v>
      </c>
      <c r="D121" s="1">
        <f t="shared" ca="1" si="36"/>
        <v>8</v>
      </c>
      <c r="E121">
        <v>4</v>
      </c>
      <c r="F121">
        <v>4</v>
      </c>
      <c r="G121">
        <v>2</v>
      </c>
      <c r="H121">
        <v>0</v>
      </c>
      <c r="I121">
        <f t="shared" si="59"/>
        <v>3</v>
      </c>
      <c r="J121">
        <v>113.52</v>
      </c>
      <c r="K121">
        <v>184.96</v>
      </c>
      <c r="L121" t="s">
        <v>34</v>
      </c>
      <c r="M121" s="1">
        <f t="shared" ca="1" si="34"/>
        <v>3</v>
      </c>
      <c r="N121">
        <f t="shared" ca="1" si="37"/>
        <v>-20</v>
      </c>
      <c r="P121" t="s">
        <v>254</v>
      </c>
      <c r="Q121">
        <f>COUNTIF(P:P,P121)</f>
        <v>1</v>
      </c>
      <c r="R121" t="str">
        <f t="shared" si="39"/>
        <v>Shot_HeavySword</v>
      </c>
      <c r="S121" t="str">
        <f t="shared" si="40"/>
        <v>EquipName_HeavySword</v>
      </c>
      <c r="T121" t="str">
        <f>IF(ISBLANK(S121),"",
IFERROR(VLOOKUP(S121,[1]StringTable!$1:$1048576,MATCH("kor|String",[1]StringTable!$1:$1,0),0),
"스트링없음"))</f>
        <v>강철 칼날 대검</v>
      </c>
      <c r="U121">
        <f>VLOOKUP(F121,TransferTable!$A:$V,MATCH(TransferTable!$V$1,TransferTable!$A$1:$V$1,0),0)</f>
        <v>14.420993610649951</v>
      </c>
      <c r="AG121">
        <v>1</v>
      </c>
      <c r="AH121">
        <v>4</v>
      </c>
      <c r="AI121">
        <v>1</v>
      </c>
      <c r="AJ121">
        <v>1</v>
      </c>
      <c r="AK121">
        <v>0</v>
      </c>
    </row>
    <row r="122" spans="1:37">
      <c r="A122" t="str">
        <f t="shared" ca="1" si="58"/>
        <v>Equip8403</v>
      </c>
      <c r="B122" t="str">
        <f t="shared" ca="1" si="41"/>
        <v/>
      </c>
      <c r="C122" t="s">
        <v>48</v>
      </c>
      <c r="D122" s="1">
        <f t="shared" ca="1" si="36"/>
        <v>8</v>
      </c>
      <c r="E122">
        <v>4</v>
      </c>
      <c r="F122">
        <v>5</v>
      </c>
      <c r="G122">
        <v>3</v>
      </c>
      <c r="H122">
        <v>0</v>
      </c>
      <c r="I122">
        <f t="shared" si="59"/>
        <v>3</v>
      </c>
      <c r="J122">
        <v>157.76</v>
      </c>
      <c r="K122">
        <v>215.56</v>
      </c>
      <c r="L122" t="s">
        <v>34</v>
      </c>
      <c r="M122" s="1">
        <f t="shared" ca="1" si="34"/>
        <v>3</v>
      </c>
      <c r="N122">
        <f t="shared" ca="1" si="37"/>
        <v>-10</v>
      </c>
      <c r="P122" t="s">
        <v>287</v>
      </c>
      <c r="Q122">
        <f>COUNTIF(P:P,P122)</f>
        <v>1</v>
      </c>
      <c r="R122" t="str">
        <f t="shared" si="39"/>
        <v>Shot_JimHdSword2</v>
      </c>
      <c r="S122" t="str">
        <f t="shared" si="40"/>
        <v>EquipName_JimHdSword2</v>
      </c>
      <c r="T122" t="str">
        <f>IF(ISBLANK(S122),"",
IFERROR(VLOOKUP(S122,[1]StringTable!$1:$1048576,MATCH("kor|String",[1]StringTable!$1:$1,0),0),
"스트링없음"))</f>
        <v>드래곤 스킨 대검</v>
      </c>
      <c r="U122">
        <f>VLOOKUP(F122,TransferTable!$A:$V,MATCH(TransferTable!$V$1,TransferTable!$A$1:$V$1,0),0)</f>
        <v>19.023558478220203</v>
      </c>
      <c r="AG122">
        <v>1</v>
      </c>
      <c r="AH122">
        <v>4</v>
      </c>
      <c r="AI122">
        <v>1</v>
      </c>
      <c r="AJ122">
        <v>1</v>
      </c>
      <c r="AK122">
        <v>1</v>
      </c>
    </row>
    <row r="123" spans="1:37">
      <c r="A123" t="str">
        <f t="shared" ca="1" si="58"/>
        <v>Equip8404</v>
      </c>
      <c r="B123" t="str">
        <f t="shared" ca="1" si="41"/>
        <v/>
      </c>
      <c r="C123" t="s">
        <v>48</v>
      </c>
      <c r="D123" s="1">
        <f t="shared" ca="1" si="36"/>
        <v>8</v>
      </c>
      <c r="E123">
        <v>4</v>
      </c>
      <c r="F123">
        <v>5</v>
      </c>
      <c r="G123">
        <v>4</v>
      </c>
      <c r="H123">
        <v>0</v>
      </c>
      <c r="I123">
        <f t="shared" si="59"/>
        <v>3</v>
      </c>
      <c r="J123">
        <v>139.02000000000001</v>
      </c>
      <c r="K123">
        <v>226.49</v>
      </c>
      <c r="L123" t="s">
        <v>34</v>
      </c>
      <c r="M123" s="1">
        <f t="shared" ca="1" si="34"/>
        <v>3</v>
      </c>
      <c r="N123">
        <f t="shared" ca="1" si="37"/>
        <v>-10</v>
      </c>
      <c r="Q123">
        <f>COUNTIF(P:P,P123)</f>
        <v>0</v>
      </c>
      <c r="R123" t="str">
        <f t="shared" si="39"/>
        <v/>
      </c>
      <c r="S123" t="str">
        <f t="shared" si="40"/>
        <v/>
      </c>
      <c r="T123" t="str">
        <f>IF(ISBLANK(S123),"",
IFERROR(VLOOKUP(S123,[1]StringTable!$1:$1048576,MATCH("kor|String",[1]StringTable!$1:$1,0),0),
"스트링없음"))</f>
        <v>스트링없음</v>
      </c>
      <c r="U123">
        <f>VLOOKUP(F123,TransferTable!$A:$V,MATCH(TransferTable!$V$1,TransferTable!$A$1:$V$1,0),0)</f>
        <v>19.023558478220203</v>
      </c>
      <c r="AK123">
        <v>1</v>
      </c>
    </row>
    <row r="124" spans="1:37">
      <c r="A124" t="str">
        <f t="shared" ca="1" si="58"/>
        <v>Equip8405</v>
      </c>
      <c r="B124" t="str">
        <f t="shared" ca="1" si="41"/>
        <v/>
      </c>
      <c r="C124" t="s">
        <v>48</v>
      </c>
      <c r="D124" s="1">
        <f t="shared" ca="1" si="36"/>
        <v>8</v>
      </c>
      <c r="E124">
        <v>4</v>
      </c>
      <c r="F124">
        <v>6</v>
      </c>
      <c r="G124">
        <v>5</v>
      </c>
      <c r="H124">
        <v>0</v>
      </c>
      <c r="I124">
        <f t="shared" si="59"/>
        <v>3</v>
      </c>
      <c r="J124">
        <v>193.2</v>
      </c>
      <c r="K124">
        <v>263.97000000000003</v>
      </c>
      <c r="L124" t="s">
        <v>34</v>
      </c>
      <c r="M124" s="1">
        <f t="shared" ca="1" si="34"/>
        <v>3</v>
      </c>
      <c r="N124">
        <f t="shared" ca="1" si="37"/>
        <v>-5</v>
      </c>
      <c r="P124" t="s">
        <v>263</v>
      </c>
      <c r="Q124">
        <f>COUNTIF(P:P,P124)</f>
        <v>1</v>
      </c>
      <c r="R124" t="str">
        <f t="shared" si="39"/>
        <v>Shot_ArsenalBigSword</v>
      </c>
      <c r="S124" t="str">
        <f t="shared" si="40"/>
        <v>EquipName_ArsenalBigSword</v>
      </c>
      <c r="T124" t="str">
        <f>IF(ISBLANK(S124),"",
IFERROR(VLOOKUP(S124,[1]StringTable!$1:$1048576,MATCH("kor|String",[1]StringTable!$1:$1,0),0),
"스트링없음"))</f>
        <v>마신을 죽인 검</v>
      </c>
      <c r="U124">
        <f>VLOOKUP(F124,TransferTable!$A:$V,MATCH(TransferTable!$V$1,TransferTable!$A$1:$V$1,0),0)</f>
        <v>25.095065357147273</v>
      </c>
      <c r="AG124">
        <v>1</v>
      </c>
      <c r="AH124">
        <v>4</v>
      </c>
      <c r="AI124">
        <v>1</v>
      </c>
      <c r="AJ124">
        <v>1</v>
      </c>
      <c r="AK124">
        <v>2</v>
      </c>
    </row>
  </sheetData>
  <autoFilter ref="AK1:AK124" xr:uid="{EBF23DA2-792D-4E58-A0F9-687B6E80EA4F}">
    <filterColumn colId="0">
      <filters>
        <filter val="0"/>
        <filter val="1"/>
        <filter val="2"/>
      </filters>
    </filterColumn>
  </autoFilter>
  <phoneticPr fontId="1" type="noConversion"/>
  <dataValidations count="1">
    <dataValidation type="list" allowBlank="1" showInputMessage="1" showErrorMessage="1" sqref="C2:C124 L2:L124"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2020-05-31T05:12:43Z</dcterms:modified>
</cp:coreProperties>
</file>