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D1F2BF7-B6AA-4E42-B7F3-D873D2B101B4}"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8" i="8" l="1"/>
  <c r="J29" i="8"/>
  <c r="T35" i="11" l="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V38" i="11" l="1"/>
  <c r="T38" i="11"/>
  <c r="E38" i="11"/>
  <c r="C38" i="11"/>
  <c r="E64" i="11" l="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4" i="11" l="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D25" i="11"/>
  <c r="D24" i="11"/>
  <c r="D21" i="11"/>
  <c r="D3"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l="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X2" i="11" l="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7" i="11"/>
  <c r="T36"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8" i="9"/>
  <c r="AK329" i="9"/>
  <c r="AK333" i="9"/>
  <c r="AK338" i="9"/>
  <c r="AK339" i="9"/>
  <c r="AK340" i="9"/>
  <c r="AK341" i="9"/>
  <c r="AK342" i="9"/>
  <c r="AK343" i="9"/>
  <c r="AK344" i="9"/>
  <c r="AK345" i="9"/>
  <c r="AK346" i="9"/>
  <c r="AK347" i="9"/>
  <c r="AK348" i="9"/>
  <c r="AK349" i="9"/>
  <c r="AK350" i="9"/>
  <c r="AK351" i="9"/>
  <c r="AK352" i="9"/>
  <c r="AK353" i="9"/>
  <c r="AK356" i="9"/>
  <c r="AK359" i="9"/>
  <c r="AK360" i="9"/>
  <c r="AK364"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145" i="9" l="1"/>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04" i="9"/>
  <c r="S311" i="9"/>
  <c r="S205" i="9"/>
  <c r="S66" i="9"/>
  <c r="S116" i="9"/>
  <c r="S24" i="9"/>
  <c r="S94" i="9"/>
  <c r="S105" i="9"/>
  <c r="S86" i="9"/>
  <c r="S305" i="9"/>
  <c r="S194" i="9"/>
  <c r="S54" i="9"/>
  <c r="S317"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Q347" i="9"/>
  <c r="Q348" i="9" s="1"/>
  <c r="Q349" i="9" s="1"/>
  <c r="Q350" i="9" s="1"/>
  <c r="S347" i="9"/>
  <c r="S325" i="9"/>
  <c r="S333" i="9"/>
  <c r="S91" i="9"/>
  <c r="S334" i="9"/>
  <c r="S352" i="9"/>
  <c r="S151" i="9"/>
  <c r="S111" i="9"/>
  <c r="S121" i="9"/>
  <c r="S371" i="9"/>
  <c r="S351" i="9"/>
  <c r="S101" i="9"/>
  <c r="S251" i="9"/>
  <c r="S360" i="9"/>
  <c r="S81" i="9"/>
  <c r="S51" i="9"/>
  <c r="S353" i="9"/>
  <c r="S328" i="9"/>
  <c r="S71" i="9"/>
  <c r="S11" i="9"/>
  <c r="S181" i="9"/>
  <c r="S359" i="9"/>
  <c r="S231"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17" i="9"/>
  <c r="AA300" i="9"/>
  <c r="AA343" i="9"/>
  <c r="AA313" i="9"/>
  <c r="AA291" i="9"/>
  <c r="AA231" i="9"/>
  <c r="AA359" i="9"/>
  <c r="AA353" i="9"/>
  <c r="AA329" i="9"/>
  <c r="AA312" i="9"/>
  <c r="AA290" i="9"/>
  <c r="AA352" i="9"/>
  <c r="AA328" i="9"/>
  <c r="AA322" i="9"/>
  <c r="AA311" i="9"/>
  <c r="AA351" i="9"/>
  <c r="AA333" i="9"/>
  <c r="AA321" i="9"/>
  <c r="AA310" i="9"/>
  <c r="AA280" i="9"/>
  <c r="AA320" i="9"/>
  <c r="AA301" i="9"/>
  <c r="AA51" i="9"/>
  <c r="AA41" i="9"/>
  <c r="AA371" i="9"/>
  <c r="AA150" i="9"/>
  <c r="AA151" i="9"/>
  <c r="AA11" i="9"/>
  <c r="AA20" i="9"/>
  <c r="AA10" i="9"/>
  <c r="AA364" i="9"/>
  <c r="AA130" i="9"/>
  <c r="AA316" i="9"/>
  <c r="AA350" i="9"/>
  <c r="AA347" i="9"/>
  <c r="AN316" i="9" l="1"/>
  <c r="AN347" i="9"/>
  <c r="AN130" i="9"/>
  <c r="AN364" i="9"/>
  <c r="AN10" i="9"/>
  <c r="AN20" i="9"/>
  <c r="AN11" i="9"/>
  <c r="AN151" i="9"/>
  <c r="AN150" i="9"/>
  <c r="AN371" i="9"/>
  <c r="AN41" i="9"/>
  <c r="AN51" i="9"/>
  <c r="AN301" i="9"/>
  <c r="AN320" i="9"/>
  <c r="AN280" i="9"/>
  <c r="AN310" i="9"/>
  <c r="AN321" i="9"/>
  <c r="AN333" i="9"/>
  <c r="AN351" i="9"/>
  <c r="AN311" i="9"/>
  <c r="AN322" i="9"/>
  <c r="AN328" i="9"/>
  <c r="AN352" i="9"/>
  <c r="AN290" i="9"/>
  <c r="AN312" i="9"/>
  <c r="AN329" i="9"/>
  <c r="AN353" i="9"/>
  <c r="AN359" i="9"/>
  <c r="AN231" i="9"/>
  <c r="AN291" i="9"/>
  <c r="AN313" i="9"/>
  <c r="AN343" i="9"/>
  <c r="AN300" i="9"/>
  <c r="AN317" i="9"/>
  <c r="AN344"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H23" i="9"/>
  <c r="AK89" i="9"/>
  <c r="AK78" i="9"/>
  <c r="AK23"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110" i="9" l="1"/>
  <c r="AH276" i="9" l="1"/>
  <c r="AH275" i="9"/>
  <c r="AH274" i="9"/>
  <c r="AK274" i="9"/>
  <c r="AK275" i="9"/>
  <c r="AK276" i="9"/>
  <c r="AK264" i="9"/>
  <c r="AH264" i="9"/>
  <c r="AK270" i="9"/>
  <c r="AH270" i="9"/>
  <c r="AK265" i="9"/>
  <c r="AH265" i="9"/>
  <c r="BN110" i="9"/>
  <c r="AH261" i="9"/>
  <c r="AK261" i="9"/>
  <c r="AH135" i="9"/>
  <c r="AH155" i="9"/>
  <c r="AH117" i="9"/>
  <c r="AH174" i="9"/>
  <c r="S124" i="9"/>
  <c r="AH244" i="9"/>
  <c r="AH5" i="9"/>
  <c r="AH122" i="9"/>
  <c r="AH42" i="9"/>
  <c r="AH283" i="9"/>
  <c r="AH105" i="9"/>
  <c r="BM83" i="9"/>
  <c r="AH268" i="9"/>
  <c r="AH279" i="9"/>
  <c r="BM87" i="9"/>
  <c r="AH177" i="9"/>
  <c r="AH59" i="9"/>
  <c r="BO86" i="9"/>
  <c r="BN86" i="9"/>
  <c r="BO81" i="9"/>
  <c r="AH56" i="9"/>
  <c r="BN81" i="9"/>
  <c r="AH39" i="9"/>
  <c r="AH239" i="9"/>
  <c r="AH57" i="9"/>
  <c r="AH38" i="9"/>
  <c r="AH267" i="9"/>
  <c r="AH233" i="9"/>
  <c r="AH67" i="9"/>
  <c r="AH162" i="9"/>
  <c r="AH182" i="9"/>
  <c r="AH263" i="9"/>
  <c r="AH205" i="9"/>
  <c r="AH124" i="9"/>
  <c r="AH144" i="9"/>
  <c r="AH235" i="9"/>
  <c r="AH125" i="9"/>
  <c r="AH256" i="9"/>
  <c r="AH107" i="9"/>
  <c r="AH34" i="9"/>
  <c r="AH278" i="9"/>
  <c r="AH277" i="9"/>
  <c r="AH29" i="9"/>
  <c r="AH4" i="9"/>
  <c r="AH157" i="9"/>
  <c r="AH217" i="9"/>
  <c r="BO84" i="9"/>
  <c r="AH148" i="9"/>
  <c r="AH284" i="9"/>
  <c r="AH309" i="9"/>
  <c r="AH43" i="9"/>
  <c r="AH153" i="9"/>
  <c r="AH273" i="9"/>
  <c r="AH49" i="9"/>
  <c r="AH223" i="9"/>
  <c r="AH77" i="9"/>
  <c r="AH65" i="9"/>
  <c r="AH198" i="9"/>
  <c r="AH133" i="9"/>
  <c r="AH32" i="9"/>
  <c r="AH27" i="9"/>
  <c r="AH252" i="9"/>
  <c r="AH228" i="9"/>
  <c r="AH173" i="9"/>
  <c r="AH206" i="9"/>
  <c r="AH226" i="9"/>
  <c r="AH236" i="9"/>
  <c r="AH186" i="9"/>
  <c r="AH115" i="9"/>
  <c r="AH237" i="9"/>
  <c r="AH13" i="9"/>
  <c r="BM128" i="9"/>
  <c r="BN84" i="9"/>
  <c r="AH17" i="9"/>
  <c r="AH296" i="9"/>
  <c r="AH213" i="9"/>
  <c r="AH8" i="9"/>
  <c r="AH53" i="9"/>
  <c r="AH168" i="9"/>
  <c r="AH86" i="9"/>
  <c r="BM67" i="9"/>
  <c r="BM84" i="9"/>
  <c r="BO85" i="9"/>
  <c r="AH85" i="9"/>
  <c r="BV2" i="9"/>
  <c r="AH193" i="9"/>
  <c r="AH159" i="9"/>
  <c r="AH19" i="9"/>
  <c r="AH36" i="9"/>
  <c r="AH269" i="9"/>
  <c r="AH12" i="9"/>
  <c r="BM82" i="9"/>
  <c r="AH46" i="9"/>
  <c r="BN114" i="9"/>
  <c r="AH293" i="9"/>
  <c r="BN128" i="9"/>
  <c r="AH195" i="9"/>
  <c r="AH215" i="9"/>
  <c r="AH225" i="9"/>
  <c r="AH164" i="9"/>
  <c r="AH247" i="9"/>
  <c r="AH14" i="9"/>
  <c r="AH88" i="9"/>
  <c r="AH3" i="9"/>
  <c r="AH289" i="9"/>
  <c r="AH197" i="9"/>
  <c r="AH6" i="9"/>
  <c r="AH118" i="9"/>
  <c r="AH79" i="9"/>
  <c r="AH208" i="9"/>
  <c r="AH104" i="9"/>
  <c r="AH243" i="9"/>
  <c r="AH2" i="9"/>
  <c r="BO128" i="9"/>
  <c r="AH139" i="9"/>
  <c r="AH62" i="9"/>
  <c r="AH308" i="9"/>
  <c r="AH179" i="9"/>
  <c r="BN82" i="9"/>
  <c r="AH93" i="9"/>
  <c r="AH299" i="9"/>
  <c r="AH9" i="9"/>
  <c r="AH229" i="9"/>
  <c r="AH54" i="9"/>
  <c r="BN85" i="9"/>
  <c r="AH287" i="9"/>
  <c r="AH82" i="9"/>
  <c r="AH184" i="9"/>
  <c r="AH204" i="9"/>
  <c r="AH214" i="9"/>
  <c r="AH126" i="9"/>
  <c r="AH255" i="9"/>
  <c r="AH7" i="9"/>
  <c r="AH259" i="9"/>
  <c r="AH92" i="9"/>
  <c r="AH183" i="9"/>
  <c r="BO67" i="9"/>
  <c r="AH24" i="9"/>
  <c r="AH209" i="9"/>
  <c r="BN87" i="9"/>
  <c r="AH108" i="9"/>
  <c r="AH294" i="9"/>
  <c r="AH113" i="9"/>
  <c r="BO114" i="9"/>
  <c r="AH188" i="9"/>
  <c r="AH298" i="9"/>
  <c r="AH66" i="9"/>
  <c r="AH97" i="9"/>
  <c r="AH149" i="9"/>
  <c r="AH142" i="9"/>
  <c r="AH74" i="9"/>
  <c r="AH242" i="9"/>
  <c r="BO83" i="9"/>
  <c r="AH219" i="9"/>
  <c r="AH102" i="9"/>
  <c r="AH272" i="9"/>
  <c r="BO82" i="9"/>
  <c r="BM81" i="9"/>
  <c r="AH119" i="9"/>
  <c r="AH146" i="9"/>
  <c r="AH166" i="9"/>
  <c r="AH176" i="9"/>
  <c r="AH196" i="9"/>
  <c r="P124" i="9"/>
  <c r="AH257" i="9"/>
  <c r="AH16" i="9"/>
  <c r="AH303" i="9"/>
  <c r="AH68" i="9"/>
  <c r="BM114" i="9"/>
  <c r="AH152" i="9"/>
  <c r="AH292" i="9"/>
  <c r="AH137" i="9"/>
  <c r="AH99" i="9"/>
  <c r="AH84" i="9"/>
  <c r="BN67" i="9"/>
  <c r="AH73" i="9"/>
  <c r="AH288" i="9"/>
  <c r="AH123" i="9"/>
  <c r="AH75" i="9"/>
  <c r="BN83" i="9"/>
  <c r="BM86" i="9"/>
  <c r="BO87" i="9"/>
  <c r="AH297" i="9"/>
  <c r="AH28" i="9"/>
  <c r="AH262" i="9"/>
  <c r="AH169" i="9"/>
  <c r="AH25" i="9"/>
  <c r="BM85" i="9"/>
  <c r="AH22" i="9"/>
  <c r="AH18" i="9"/>
  <c r="BN92" i="9"/>
  <c r="BO92" i="9"/>
  <c r="BM92" i="9"/>
  <c r="BO103" i="9"/>
  <c r="BN103" i="9"/>
  <c r="BM103" i="9"/>
  <c r="BM115" i="9"/>
  <c r="BN115" i="9"/>
  <c r="BO115" i="9"/>
  <c r="BO126" i="9"/>
  <c r="BM126" i="9"/>
  <c r="BN126" i="9"/>
  <c r="BN9" i="9"/>
  <c r="BM9" i="9"/>
  <c r="BO9" i="9"/>
  <c r="BN124" i="9"/>
  <c r="BO124" i="9"/>
  <c r="BM124" i="9"/>
  <c r="BN55" i="9"/>
  <c r="BM55" i="9"/>
  <c r="BO55" i="9"/>
  <c r="BN49" i="9"/>
  <c r="BM49" i="9"/>
  <c r="BO49" i="9"/>
  <c r="BN31" i="9"/>
  <c r="BM31" i="9"/>
  <c r="BO31" i="9"/>
  <c r="BN17" i="9"/>
  <c r="BO17" i="9"/>
  <c r="BM17" i="9"/>
  <c r="BM28" i="9"/>
  <c r="BN28" i="9"/>
  <c r="BO28" i="9"/>
  <c r="BO76" i="9"/>
  <c r="BN76" i="9"/>
  <c r="BM76" i="9"/>
  <c r="BN88" i="9"/>
  <c r="BO88" i="9"/>
  <c r="BM88" i="9"/>
  <c r="BN6" i="9"/>
  <c r="BN37" i="9"/>
  <c r="BM47" i="9"/>
  <c r="BM111" i="9"/>
  <c r="BO30" i="9"/>
  <c r="BO6" i="9"/>
  <c r="BM37" i="9"/>
  <c r="BO47" i="9"/>
  <c r="BO111" i="9"/>
  <c r="BM6" i="9"/>
  <c r="BO37" i="9"/>
  <c r="BN47" i="9"/>
  <c r="BN111" i="9"/>
  <c r="BM102" i="9"/>
  <c r="BN30" i="9"/>
  <c r="BM11" i="9"/>
  <c r="BO102" i="9"/>
  <c r="BO11" i="9"/>
  <c r="BN102" i="9"/>
  <c r="BM30" i="9"/>
  <c r="BN11" i="9"/>
  <c r="BO113" i="9"/>
  <c r="BM58" i="9"/>
  <c r="BN113" i="9"/>
  <c r="BM113" i="9"/>
  <c r="BN58" i="9"/>
  <c r="BO58" i="9"/>
  <c r="BN119" i="9"/>
  <c r="BO33" i="9"/>
  <c r="BO119" i="9"/>
  <c r="BM119" i="9"/>
  <c r="BN33" i="9"/>
  <c r="BM33" i="9"/>
  <c r="BO105" i="9"/>
  <c r="BM75" i="9"/>
  <c r="BO32" i="9"/>
  <c r="BM105" i="9"/>
  <c r="BO75" i="9"/>
  <c r="BN105" i="9"/>
  <c r="BN75" i="9"/>
  <c r="BM32" i="9"/>
  <c r="BN32" i="9"/>
  <c r="BN79" i="9"/>
  <c r="BO79" i="9"/>
  <c r="BO25" i="9"/>
  <c r="BM79" i="9"/>
  <c r="BM25" i="9"/>
  <c r="BN25" i="9"/>
  <c r="BO19" i="9"/>
  <c r="BO118" i="9"/>
  <c r="BN19" i="9"/>
  <c r="BN118" i="9"/>
  <c r="BM19" i="9"/>
  <c r="BM118" i="9"/>
  <c r="BO122" i="9"/>
  <c r="BO48" i="9"/>
  <c r="BM122" i="9"/>
  <c r="BN48" i="9"/>
  <c r="BM48" i="9"/>
  <c r="BN122" i="9"/>
  <c r="BN41" i="9"/>
  <c r="BO5" i="9"/>
  <c r="BM41" i="9"/>
  <c r="BN5" i="9"/>
  <c r="BO41" i="9"/>
  <c r="BM5" i="9"/>
  <c r="BM78" i="9"/>
  <c r="BO96" i="9"/>
  <c r="BN78" i="9"/>
  <c r="BN96" i="9"/>
  <c r="BO78" i="9"/>
  <c r="BM96" i="9"/>
  <c r="BN16" i="9"/>
  <c r="BM107" i="9"/>
  <c r="BM16" i="9"/>
  <c r="BN107" i="9"/>
  <c r="BO16" i="9"/>
  <c r="BO107" i="9"/>
  <c r="BO52" i="9"/>
  <c r="BM52" i="9"/>
  <c r="BN52" i="9"/>
  <c r="BN27" i="9"/>
  <c r="BN63" i="9"/>
  <c r="BO27" i="9"/>
  <c r="BM63" i="9"/>
  <c r="BM27" i="9"/>
  <c r="BO63" i="9"/>
  <c r="BM112" i="9"/>
  <c r="BN112" i="9"/>
  <c r="BO112" i="9"/>
  <c r="BM26" i="9"/>
  <c r="BO69" i="9"/>
  <c r="BO26" i="9"/>
  <c r="BN69" i="9"/>
  <c r="BN26" i="9"/>
  <c r="BM69" i="9"/>
  <c r="BN93" i="9"/>
  <c r="BO93" i="9"/>
  <c r="BM93" i="9"/>
  <c r="BM61" i="9"/>
  <c r="BO13" i="9"/>
  <c r="BM59" i="9"/>
  <c r="BO61" i="9"/>
  <c r="BN13" i="9"/>
  <c r="BO59" i="9"/>
  <c r="BN61" i="9"/>
  <c r="BM13" i="9"/>
  <c r="BN59" i="9"/>
  <c r="BM66" i="9"/>
  <c r="BN71" i="9"/>
  <c r="BN66" i="9"/>
  <c r="BM71" i="9"/>
  <c r="BO71" i="9"/>
  <c r="BO66" i="9"/>
  <c r="BM45" i="9"/>
  <c r="BM50" i="9"/>
  <c r="BO104" i="9"/>
  <c r="BN45" i="9"/>
  <c r="BN50" i="9"/>
  <c r="BO45" i="9"/>
  <c r="BO50" i="9"/>
  <c r="BM104" i="9"/>
  <c r="BN104" i="9"/>
  <c r="BN97" i="9"/>
  <c r="BM97" i="9"/>
  <c r="BN38" i="9"/>
  <c r="BO97" i="9"/>
  <c r="BO38" i="9"/>
  <c r="BM38" i="9"/>
  <c r="BN44" i="9"/>
  <c r="BO108" i="9"/>
  <c r="BM98" i="9"/>
  <c r="BO44" i="9"/>
  <c r="BM108" i="9"/>
  <c r="BN98" i="9"/>
  <c r="BM44" i="9"/>
  <c r="BN108" i="9"/>
  <c r="BO98" i="9"/>
  <c r="BN125" i="9"/>
  <c r="BO120" i="9"/>
  <c r="BM125" i="9"/>
  <c r="BM120" i="9"/>
  <c r="BO125" i="9"/>
  <c r="BN120" i="9"/>
  <c r="BN91" i="9"/>
  <c r="BO91" i="9"/>
  <c r="BM91" i="9"/>
  <c r="BO20" i="9"/>
  <c r="BN20" i="9"/>
  <c r="BM20" i="9"/>
  <c r="BM22" i="9"/>
  <c r="BN99" i="9"/>
  <c r="BO22" i="9"/>
  <c r="BN22" i="9"/>
  <c r="BM99" i="9"/>
  <c r="BO99" i="9"/>
  <c r="BM116" i="9"/>
  <c r="BM36" i="9"/>
  <c r="BM7" i="9"/>
  <c r="BO116" i="9"/>
  <c r="BO36" i="9"/>
  <c r="BN116" i="9"/>
  <c r="BN36" i="9"/>
  <c r="BN7" i="9"/>
  <c r="BO7" i="9"/>
  <c r="BN35" i="9"/>
  <c r="BN72" i="9"/>
  <c r="BO35" i="9"/>
  <c r="BO72" i="9"/>
  <c r="BM35" i="9"/>
  <c r="BM72" i="9"/>
  <c r="BM127" i="9"/>
  <c r="BN127" i="9"/>
  <c r="BO127" i="9"/>
  <c r="BN90" i="9"/>
  <c r="BM46" i="9"/>
  <c r="BO10" i="9"/>
  <c r="BO90" i="9"/>
  <c r="BN46" i="9"/>
  <c r="BM90" i="9"/>
  <c r="BO46" i="9"/>
  <c r="BM101" i="9"/>
  <c r="BO101" i="9"/>
  <c r="BM10" i="9"/>
  <c r="BN101" i="9"/>
  <c r="BN10" i="9"/>
  <c r="BM57" i="9"/>
  <c r="BN106" i="9"/>
  <c r="BO21" i="9"/>
  <c r="BN57" i="9"/>
  <c r="BM106" i="9"/>
  <c r="BO57" i="9"/>
  <c r="BO106" i="9"/>
  <c r="BN21" i="9"/>
  <c r="BM21" i="9"/>
  <c r="BO62" i="9"/>
  <c r="BO80" i="9"/>
  <c r="BN62" i="9"/>
  <c r="BM80" i="9"/>
  <c r="BM62" i="9"/>
  <c r="BN80" i="9"/>
  <c r="BN14" i="9"/>
  <c r="BM14" i="9"/>
  <c r="BO14" i="9"/>
  <c r="BN54" i="9"/>
  <c r="BO34" i="9"/>
  <c r="BN23" i="9"/>
  <c r="BO3" i="9"/>
  <c r="BM54" i="9"/>
  <c r="BN34" i="9"/>
  <c r="BO23" i="9"/>
  <c r="BM3" i="9"/>
  <c r="BO54" i="9"/>
  <c r="BM34" i="9"/>
  <c r="BM23" i="9"/>
  <c r="BN3" i="9"/>
  <c r="BM12" i="9"/>
  <c r="BM117" i="9"/>
  <c r="BN89" i="9"/>
  <c r="BN12" i="9"/>
  <c r="BN117" i="9"/>
  <c r="BO89" i="9"/>
  <c r="BO12" i="9"/>
  <c r="BO117" i="9"/>
  <c r="BM89" i="9"/>
  <c r="BN73" i="9"/>
  <c r="BM94" i="9"/>
  <c r="BO73" i="9"/>
  <c r="BN94" i="9"/>
  <c r="BM73" i="9"/>
  <c r="BO94" i="9"/>
  <c r="BN24" i="9"/>
  <c r="BM24" i="9"/>
  <c r="BO24" i="9"/>
  <c r="BM64" i="9"/>
  <c r="BO39" i="9"/>
  <c r="BN60" i="9"/>
  <c r="BO64" i="9"/>
  <c r="BN39" i="9"/>
  <c r="BO60" i="9"/>
  <c r="BN70" i="9"/>
  <c r="BN64" i="9"/>
  <c r="BM39" i="9"/>
  <c r="BM60" i="9"/>
  <c r="BN53" i="9"/>
  <c r="BM53" i="9"/>
  <c r="BN43" i="9"/>
  <c r="BM70" i="9"/>
  <c r="BO43" i="9"/>
  <c r="BO53" i="9"/>
  <c r="BM43" i="9"/>
  <c r="BO70" i="9"/>
  <c r="BM74" i="9"/>
  <c r="BO109" i="9"/>
  <c r="BO74" i="9"/>
  <c r="BM109" i="9"/>
  <c r="BN18" i="9"/>
  <c r="BN74" i="9"/>
  <c r="BN109" i="9"/>
  <c r="BM123" i="9"/>
  <c r="BM18" i="9"/>
  <c r="BN123" i="9"/>
  <c r="BO18" i="9"/>
  <c r="BO123" i="9"/>
  <c r="BN65" i="9"/>
  <c r="BM121" i="9"/>
  <c r="BM65" i="9"/>
  <c r="BN121" i="9"/>
  <c r="BO65" i="9"/>
  <c r="BO121" i="9"/>
  <c r="BO29" i="9"/>
  <c r="BN29" i="9"/>
  <c r="BM29" i="9"/>
  <c r="BO77" i="9"/>
  <c r="BM40" i="9"/>
  <c r="BM77" i="9"/>
  <c r="BN40" i="9"/>
  <c r="BN77" i="9"/>
  <c r="BO40" i="9"/>
  <c r="BM4" i="9"/>
  <c r="BO95" i="9"/>
  <c r="BN4" i="9"/>
  <c r="BM95" i="9"/>
  <c r="BO4" i="9"/>
  <c r="BN95" i="9"/>
  <c r="BM51" i="9"/>
  <c r="BO100" i="9"/>
  <c r="BO15" i="9"/>
  <c r="BN51" i="9"/>
  <c r="BN100" i="9"/>
  <c r="BO51" i="9"/>
  <c r="BM100" i="9"/>
  <c r="BM15" i="9"/>
  <c r="BN15" i="9"/>
  <c r="BO56" i="9"/>
  <c r="BO8" i="9"/>
  <c r="BM56" i="9"/>
  <c r="BN8" i="9"/>
  <c r="BN56" i="9"/>
  <c r="BM8" i="9"/>
  <c r="BN68" i="9"/>
  <c r="BM68" i="9"/>
  <c r="BO68" i="9"/>
  <c r="BO110" i="9"/>
  <c r="BM42" i="9"/>
  <c r="BO42" i="9"/>
  <c r="BN42" i="9"/>
  <c r="AI1" i="9" l="1" a="1"/>
  <c r="AI1" i="9" s="1"/>
  <c r="BN2" i="9"/>
  <c r="BQ7" i="9" s="1"/>
  <c r="BO2" i="9"/>
  <c r="BR93" i="9" s="1"/>
  <c r="BS1" i="9"/>
  <c r="BM2" i="9"/>
  <c r="BP30" i="9" s="1"/>
  <c r="R124" i="9"/>
  <c r="Q124" i="9"/>
  <c r="BQ91" i="9" l="1"/>
  <c r="BQ88" i="9"/>
  <c r="BQ92" i="9"/>
  <c r="BQ62" i="9"/>
  <c r="BQ35" i="9"/>
  <c r="BQ28" i="9"/>
  <c r="BQ45" i="9"/>
  <c r="BQ20" i="9"/>
  <c r="BQ44" i="9"/>
  <c r="BQ39" i="9"/>
  <c r="BQ12" i="9"/>
  <c r="BQ102" i="9"/>
  <c r="BR110" i="9"/>
  <c r="BQ75" i="9"/>
  <c r="BQ113" i="9"/>
  <c r="BR100" i="9"/>
  <c r="BR71" i="9"/>
  <c r="BR64" i="9"/>
  <c r="BR31" i="9"/>
  <c r="BR53" i="9"/>
  <c r="BR13" i="9"/>
  <c r="BR6" i="9"/>
  <c r="BR87" i="9"/>
  <c r="BR32" i="9"/>
  <c r="BQ31" i="9"/>
  <c r="BQ22" i="9"/>
  <c r="BQ123" i="9"/>
  <c r="BQ114" i="9"/>
  <c r="BQ72" i="9"/>
  <c r="BR85" i="9"/>
  <c r="BR105" i="9"/>
  <c r="BQ14" i="9"/>
  <c r="BR11" i="9"/>
  <c r="BR102" i="9"/>
  <c r="BR95" i="9"/>
  <c r="BQ124" i="9"/>
  <c r="BR113" i="9"/>
  <c r="BR116" i="9"/>
  <c r="BR99" i="9"/>
  <c r="BR106" i="9"/>
  <c r="BR112" i="9"/>
  <c r="BR41" i="9"/>
  <c r="BR119" i="9"/>
  <c r="BQ55" i="9"/>
  <c r="BQ107" i="9"/>
  <c r="BR90" i="9"/>
  <c r="BQ8" i="9"/>
  <c r="BQ10" i="9"/>
  <c r="BR78" i="9"/>
  <c r="BQ53" i="9"/>
  <c r="BR98" i="9"/>
  <c r="BR122" i="9"/>
  <c r="BR29" i="9"/>
  <c r="BP71" i="9"/>
  <c r="BP37" i="9"/>
  <c r="BP26" i="9"/>
  <c r="BP12" i="9"/>
  <c r="BP51" i="9"/>
  <c r="BP84" i="9"/>
  <c r="BP58" i="9"/>
  <c r="BQ127" i="9"/>
  <c r="BQ18" i="9"/>
  <c r="BP90" i="9"/>
  <c r="BQ111" i="9"/>
  <c r="BP66" i="9"/>
  <c r="BQ94" i="9"/>
  <c r="BP22" i="9"/>
  <c r="BP79" i="9"/>
  <c r="BP34" i="9"/>
  <c r="BP100" i="9"/>
  <c r="BP75" i="9"/>
  <c r="BP13" i="9"/>
  <c r="BP106" i="9"/>
  <c r="BP118" i="9"/>
  <c r="BP64" i="9"/>
  <c r="BP59" i="9"/>
  <c r="BP55" i="9"/>
  <c r="BP19" i="9"/>
  <c r="BP54" i="9"/>
  <c r="BP96" i="9"/>
  <c r="BQ86" i="9"/>
  <c r="BP11" i="9"/>
  <c r="BQ27" i="9"/>
  <c r="BQ120" i="9"/>
  <c r="BP31" i="9"/>
  <c r="BP48" i="9"/>
  <c r="BP97" i="9"/>
  <c r="BP94" i="9"/>
  <c r="BP15" i="9"/>
  <c r="BQ59" i="9"/>
  <c r="BQ81" i="9"/>
  <c r="BQ16" i="9"/>
  <c r="BP116" i="9"/>
  <c r="BQ51" i="9"/>
  <c r="BP112" i="9"/>
  <c r="BP63" i="9"/>
  <c r="BP81" i="9"/>
  <c r="BP14" i="9"/>
  <c r="BP43" i="9"/>
  <c r="BQ56" i="9"/>
  <c r="BP5" i="9"/>
  <c r="BR35" i="9"/>
  <c r="BR126" i="9"/>
  <c r="BP119" i="9"/>
  <c r="BR61" i="9"/>
  <c r="BP57" i="9"/>
  <c r="BQ43" i="9"/>
  <c r="BP67" i="9"/>
  <c r="BP111" i="9"/>
  <c r="BQ96" i="9"/>
  <c r="BQ97" i="9"/>
  <c r="BR62" i="9"/>
  <c r="BP109" i="9"/>
  <c r="BP88" i="9"/>
  <c r="BR66" i="9"/>
  <c r="BQ115" i="9"/>
  <c r="BR33" i="9"/>
  <c r="BR16" i="9"/>
  <c r="BP99" i="9"/>
  <c r="BP23" i="9"/>
  <c r="BP40" i="9"/>
  <c r="BR28" i="9"/>
  <c r="BP69" i="9"/>
  <c r="BP87" i="9"/>
  <c r="BQ49" i="9"/>
  <c r="BP78" i="9"/>
  <c r="BP45" i="9"/>
  <c r="BP80" i="9"/>
  <c r="BP95" i="9"/>
  <c r="BP115" i="9"/>
  <c r="BP6" i="9"/>
  <c r="BQ118" i="9"/>
  <c r="BQ69" i="9"/>
  <c r="BP120" i="9"/>
  <c r="BP10" i="9"/>
  <c r="BQ73" i="9"/>
  <c r="BQ121" i="9"/>
  <c r="BP92" i="9"/>
  <c r="BQ122" i="9"/>
  <c r="BQ116" i="9"/>
  <c r="BR67" i="9"/>
  <c r="BR88" i="9"/>
  <c r="BP32" i="9"/>
  <c r="BQ112" i="9"/>
  <c r="BR108" i="9"/>
  <c r="BQ46" i="9"/>
  <c r="BQ117" i="9"/>
  <c r="BR18" i="9"/>
  <c r="BR114" i="9"/>
  <c r="BQ32" i="9"/>
  <c r="BR45" i="9"/>
  <c r="BR57" i="9"/>
  <c r="BP128" i="9"/>
  <c r="BR76" i="9"/>
  <c r="BP105" i="9"/>
  <c r="BR52" i="9"/>
  <c r="BR50" i="9"/>
  <c r="BQ36" i="9"/>
  <c r="BR23" i="9"/>
  <c r="BP74" i="9"/>
  <c r="BR56" i="9"/>
  <c r="BQ83" i="9"/>
  <c r="BQ9" i="9"/>
  <c r="BQ48" i="9"/>
  <c r="BQ61" i="9"/>
  <c r="BR20" i="9"/>
  <c r="BQ57" i="9"/>
  <c r="BQ24" i="9"/>
  <c r="BR77" i="9"/>
  <c r="BR55" i="9"/>
  <c r="BR107" i="9"/>
  <c r="BR127" i="9"/>
  <c r="BR92" i="9"/>
  <c r="BR30" i="9"/>
  <c r="BQ26" i="9"/>
  <c r="BR125" i="9"/>
  <c r="BQ101" i="9"/>
  <c r="BR115" i="9"/>
  <c r="BQ38" i="9"/>
  <c r="BR14" i="9"/>
  <c r="BR82" i="9"/>
  <c r="BQ6" i="9"/>
  <c r="BQ79" i="9"/>
  <c r="BR97" i="9"/>
  <c r="BQ90" i="9"/>
  <c r="BQ109" i="9"/>
  <c r="BQ68" i="9"/>
  <c r="BR103" i="9"/>
  <c r="BR19" i="9"/>
  <c r="BQ125" i="9"/>
  <c r="BR46" i="9"/>
  <c r="BR12" i="9"/>
  <c r="BQ65" i="9"/>
  <c r="BQ82" i="9"/>
  <c r="BP85" i="9"/>
  <c r="BP28" i="9"/>
  <c r="BQ119" i="9"/>
  <c r="BQ5" i="9"/>
  <c r="BP61" i="9"/>
  <c r="BP44" i="9"/>
  <c r="BP127" i="9"/>
  <c r="BR3" i="9"/>
  <c r="BP60" i="9"/>
  <c r="BP4" i="9"/>
  <c r="BR9" i="9"/>
  <c r="BQ25" i="9"/>
  <c r="BP98" i="9"/>
  <c r="BR81" i="9"/>
  <c r="BP9" i="9"/>
  <c r="BR37" i="9"/>
  <c r="BP25" i="9"/>
  <c r="BQ63" i="9"/>
  <c r="BQ50" i="9"/>
  <c r="BR36" i="9"/>
  <c r="BR80" i="9"/>
  <c r="BP24" i="9"/>
  <c r="BR65" i="9"/>
  <c r="BP42" i="9"/>
  <c r="BQ47" i="9"/>
  <c r="BR27" i="9"/>
  <c r="BP20" i="9"/>
  <c r="BQ3" i="9"/>
  <c r="BQ128" i="9"/>
  <c r="BQ17" i="9"/>
  <c r="BP113" i="9"/>
  <c r="BQ41" i="9"/>
  <c r="BQ93" i="9"/>
  <c r="BR44" i="9"/>
  <c r="BR72" i="9"/>
  <c r="BQ54" i="9"/>
  <c r="BQ70" i="9"/>
  <c r="BQ40" i="9"/>
  <c r="BQ87" i="9"/>
  <c r="BQ84" i="9"/>
  <c r="BP83" i="9"/>
  <c r="BR83" i="9"/>
  <c r="BR49" i="9"/>
  <c r="BQ11" i="9"/>
  <c r="BP122" i="9"/>
  <c r="BR26" i="9"/>
  <c r="BP38" i="9"/>
  <c r="BR7" i="9"/>
  <c r="BQ80" i="9"/>
  <c r="BQ60" i="9"/>
  <c r="BP29" i="9"/>
  <c r="BR73" i="9"/>
  <c r="BQ71" i="9"/>
  <c r="BQ34" i="9"/>
  <c r="BP102" i="9"/>
  <c r="BP117" i="9"/>
  <c r="BR75" i="9"/>
  <c r="BP123" i="9"/>
  <c r="BR48" i="9"/>
  <c r="BQ64" i="9"/>
  <c r="BQ77" i="9"/>
  <c r="BQ13" i="9"/>
  <c r="BP68" i="9"/>
  <c r="BP2" i="9"/>
  <c r="BS3" i="9" s="1"/>
  <c r="BP110" i="9"/>
  <c r="BR86" i="9"/>
  <c r="BQ67" i="9"/>
  <c r="BP17" i="9"/>
  <c r="BR58" i="9"/>
  <c r="BP41" i="9"/>
  <c r="BP93" i="9"/>
  <c r="BQ98" i="9"/>
  <c r="BP72" i="9"/>
  <c r="BQ23" i="9"/>
  <c r="BP39" i="9"/>
  <c r="BR40" i="9"/>
  <c r="BR70" i="9"/>
  <c r="BQ99" i="9"/>
  <c r="BR24" i="9"/>
  <c r="BR5" i="9"/>
  <c r="BP121" i="9"/>
  <c r="BP107" i="9"/>
  <c r="BQ103" i="9"/>
  <c r="BR69" i="9"/>
  <c r="BQ29" i="9"/>
  <c r="BR118" i="9"/>
  <c r="BQ74" i="9"/>
  <c r="BP108" i="9"/>
  <c r="BR84" i="9"/>
  <c r="BP86" i="9"/>
  <c r="BP76" i="9"/>
  <c r="BP33" i="9"/>
  <c r="BQ78" i="9"/>
  <c r="BR59" i="9"/>
  <c r="BP125" i="9"/>
  <c r="BR10" i="9"/>
  <c r="BR54" i="9"/>
  <c r="BR43" i="9"/>
  <c r="BQ95" i="9"/>
  <c r="BR121" i="9"/>
  <c r="BP62" i="9"/>
  <c r="BR60" i="9"/>
  <c r="BP52" i="9"/>
  <c r="BQ42" i="9"/>
  <c r="BP104" i="9"/>
  <c r="BR124" i="9"/>
  <c r="BR38" i="9"/>
  <c r="BQ100" i="9"/>
  <c r="BP77" i="9"/>
  <c r="BP46" i="9"/>
  <c r="BR89" i="9"/>
  <c r="BR2" i="9"/>
  <c r="BU3" i="9" s="1"/>
  <c r="BP82" i="9"/>
  <c r="BP103" i="9"/>
  <c r="BP47" i="9"/>
  <c r="BQ105" i="9"/>
  <c r="BP16" i="9"/>
  <c r="BQ66" i="9"/>
  <c r="BP91" i="9"/>
  <c r="BR101" i="9"/>
  <c r="BQ89" i="9"/>
  <c r="BR74" i="9"/>
  <c r="BR51" i="9"/>
  <c r="BR42" i="9"/>
  <c r="BR117" i="9"/>
  <c r="BR123" i="9"/>
  <c r="BP50" i="9"/>
  <c r="BP126" i="9"/>
  <c r="BR17" i="9"/>
  <c r="BP36" i="9"/>
  <c r="BP53" i="9"/>
  <c r="BR91" i="9"/>
  <c r="BR47" i="9"/>
  <c r="BP3" i="9"/>
  <c r="BP114" i="9"/>
  <c r="BQ108" i="9"/>
  <c r="BQ2" i="9"/>
  <c r="BT3" i="9" s="1"/>
  <c r="BQ110" i="9"/>
  <c r="BR128" i="9"/>
  <c r="BQ126" i="9"/>
  <c r="BR111" i="9"/>
  <c r="BR25" i="9"/>
  <c r="BQ52" i="9"/>
  <c r="BR104" i="9"/>
  <c r="BR22" i="9"/>
  <c r="BR21" i="9"/>
  <c r="BP89" i="9"/>
  <c r="BP18" i="9"/>
  <c r="BP56" i="9"/>
  <c r="BQ58" i="9"/>
  <c r="BR4" i="9"/>
  <c r="BR15" i="9"/>
  <c r="BR120" i="9"/>
  <c r="BP49" i="9"/>
  <c r="BP101" i="9"/>
  <c r="BQ37" i="9"/>
  <c r="BP35" i="9"/>
  <c r="BQ4" i="9"/>
  <c r="BQ106" i="9"/>
  <c r="BR79" i="9"/>
  <c r="BR39" i="9"/>
  <c r="BQ85" i="9"/>
  <c r="BP124" i="9"/>
  <c r="BQ30" i="9"/>
  <c r="BQ19" i="9"/>
  <c r="BR63" i="9"/>
  <c r="BQ104" i="9"/>
  <c r="BP7" i="9"/>
  <c r="BP21" i="9"/>
  <c r="BR94" i="9"/>
  <c r="BP65" i="9"/>
  <c r="BR68" i="9"/>
  <c r="BR96" i="9"/>
  <c r="BR8" i="9"/>
  <c r="BP8" i="9"/>
  <c r="BQ21" i="9"/>
  <c r="BQ76" i="9"/>
  <c r="BP73" i="9"/>
  <c r="BQ33" i="9"/>
  <c r="BR34" i="9"/>
  <c r="BQ15" i="9"/>
  <c r="BP70" i="9"/>
  <c r="BP27" i="9"/>
  <c r="BR109" i="9"/>
  <c r="BT4" i="9" l="1"/>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57" i="9" l="1"/>
  <c r="S57" i="9" s="1"/>
  <c r="N297" i="9"/>
  <c r="N237" i="9"/>
  <c r="N147" i="9"/>
  <c r="N107" i="9"/>
  <c r="N37" i="9"/>
  <c r="N197" i="9"/>
  <c r="N287" i="9"/>
  <c r="N257" i="9"/>
  <c r="N267" i="9"/>
  <c r="N17" i="9"/>
  <c r="N272" i="9"/>
  <c r="N22" i="9"/>
  <c r="N167" i="9"/>
  <c r="N157" i="9"/>
  <c r="N47" i="9"/>
  <c r="N2" i="9"/>
  <c r="N42" i="9"/>
  <c r="N137" i="9"/>
  <c r="N242" i="9"/>
  <c r="N247" i="9"/>
  <c r="N69" i="9"/>
  <c r="N299" i="9"/>
  <c r="N169" i="9"/>
  <c r="N219" i="9"/>
  <c r="N139" i="9"/>
  <c r="N209" i="9"/>
  <c r="N89" i="9"/>
  <c r="N309" i="9"/>
  <c r="N179" i="9"/>
  <c r="N99" i="9"/>
  <c r="N9" i="9"/>
  <c r="N49" i="9"/>
  <c r="N289" i="9"/>
  <c r="N229" i="9"/>
  <c r="N29" i="9"/>
  <c r="N239" i="9"/>
  <c r="N189" i="9"/>
  <c r="N79" i="9"/>
  <c r="N119" i="9"/>
  <c r="N199" i="9"/>
  <c r="N259" i="9"/>
  <c r="N159" i="9"/>
  <c r="N129" i="9"/>
  <c r="N149" i="9"/>
  <c r="N39" i="9"/>
  <c r="N269" i="9"/>
  <c r="N109" i="9"/>
  <c r="N279" i="9"/>
  <c r="N19" i="9"/>
  <c r="N249" i="9"/>
  <c r="N59" i="9"/>
  <c r="N127" i="9"/>
  <c r="P127" i="9" s="1"/>
  <c r="N213" i="9"/>
  <c r="N32" i="9"/>
  <c r="N217" i="9"/>
  <c r="N82" i="9"/>
  <c r="N292" i="9"/>
  <c r="N7" i="9"/>
  <c r="N282" i="9"/>
  <c r="N87" i="9"/>
  <c r="N93" i="9"/>
  <c r="N182" i="9"/>
  <c r="N187" i="9"/>
  <c r="N252" i="9"/>
  <c r="N62" i="9"/>
  <c r="N303" i="9"/>
  <c r="N223" i="9"/>
  <c r="N152" i="9"/>
  <c r="N177" i="9"/>
  <c r="N103" i="9"/>
  <c r="N207" i="9"/>
  <c r="N232" i="9"/>
  <c r="N277" i="9"/>
  <c r="N23" i="9"/>
  <c r="N142" i="9"/>
  <c r="N3" i="9"/>
  <c r="N202" i="9"/>
  <c r="N113" i="9"/>
  <c r="N102" i="9"/>
  <c r="N262" i="9"/>
  <c r="N307" i="9"/>
  <c r="N203" i="9"/>
  <c r="N263" i="9"/>
  <c r="N143" i="9"/>
  <c r="N33" i="9"/>
  <c r="N133" i="9"/>
  <c r="N283" i="9"/>
  <c r="N123" i="9"/>
  <c r="N183" i="9"/>
  <c r="N253" i="9"/>
  <c r="N172" i="9"/>
  <c r="N53" i="9"/>
  <c r="N233" i="9"/>
  <c r="N192" i="9"/>
  <c r="N222" i="9"/>
  <c r="N63" i="9"/>
  <c r="N43" i="9"/>
  <c r="N72" i="9"/>
  <c r="N52" i="9"/>
  <c r="N112" i="9"/>
  <c r="N73" i="9"/>
  <c r="N193" i="9"/>
  <c r="N173" i="9"/>
  <c r="N153" i="9"/>
  <c r="N12" i="9"/>
  <c r="N92" i="9"/>
  <c r="N163" i="9"/>
  <c r="N227" i="9"/>
  <c r="N117" i="9"/>
  <c r="N212" i="9"/>
  <c r="N293" i="9"/>
  <c r="N162" i="9"/>
  <c r="N273" i="9"/>
  <c r="N27" i="9"/>
  <c r="N13" i="9"/>
  <c r="N132" i="9"/>
  <c r="N77" i="9"/>
  <c r="N302" i="9"/>
  <c r="N122" i="9"/>
  <c r="N83" i="9"/>
  <c r="N67" i="9"/>
  <c r="N243" i="9"/>
  <c r="N97" i="9"/>
  <c r="N88" i="9"/>
  <c r="N228" i="9"/>
  <c r="N128" i="9"/>
  <c r="N108" i="9"/>
  <c r="N288" i="9"/>
  <c r="N168" i="9"/>
  <c r="N18" i="9"/>
  <c r="N48" i="9"/>
  <c r="N278" i="9"/>
  <c r="N248" i="9"/>
  <c r="N218" i="9"/>
  <c r="N78" i="9"/>
  <c r="N58" i="9"/>
  <c r="N28" i="9"/>
  <c r="N68" i="9"/>
  <c r="N158" i="9"/>
  <c r="N258" i="9"/>
  <c r="N98" i="9"/>
  <c r="N8" i="9"/>
  <c r="N268" i="9"/>
  <c r="N118" i="9"/>
  <c r="N308" i="9"/>
  <c r="N38" i="9"/>
  <c r="N178" i="9"/>
  <c r="N148" i="9"/>
  <c r="N198" i="9"/>
  <c r="N298" i="9"/>
  <c r="N188" i="9"/>
  <c r="N208" i="9"/>
  <c r="N238" i="9"/>
  <c r="N138" i="9"/>
  <c r="P57" i="9" l="1"/>
  <c r="Q57" i="9" s="1"/>
  <c r="T57" i="9"/>
  <c r="P297" i="9"/>
  <c r="S297" i="9"/>
  <c r="T297" i="9"/>
  <c r="S287" i="9"/>
  <c r="T287" i="9"/>
  <c r="P287" i="9"/>
  <c r="P197" i="9"/>
  <c r="T197" i="9"/>
  <c r="S197" i="9"/>
  <c r="T37" i="9"/>
  <c r="S37" i="9"/>
  <c r="P37" i="9"/>
  <c r="S107" i="9"/>
  <c r="T107" i="9"/>
  <c r="P107" i="9"/>
  <c r="P147" i="9"/>
  <c r="S147" i="9"/>
  <c r="T147" i="9"/>
  <c r="T257" i="9"/>
  <c r="S257" i="9"/>
  <c r="P257" i="9"/>
  <c r="P237" i="9"/>
  <c r="T237" i="9"/>
  <c r="S237" i="9"/>
  <c r="T272" i="9"/>
  <c r="S272" i="9"/>
  <c r="P272" i="9"/>
  <c r="S17" i="9"/>
  <c r="P17" i="9"/>
  <c r="T17" i="9"/>
  <c r="S267" i="9"/>
  <c r="T267" i="9"/>
  <c r="P267" i="9"/>
  <c r="T42" i="9"/>
  <c r="P42" i="9"/>
  <c r="S42" i="9"/>
  <c r="Q127" i="9"/>
  <c r="R127" i="9"/>
  <c r="S2" i="9"/>
  <c r="P2" i="9"/>
  <c r="T2" i="9"/>
  <c r="P47" i="9"/>
  <c r="T47" i="9"/>
  <c r="S47" i="9"/>
  <c r="S247" i="9"/>
  <c r="P247" i="9"/>
  <c r="T247" i="9"/>
  <c r="T157" i="9"/>
  <c r="S157" i="9"/>
  <c r="P157" i="9"/>
  <c r="P242" i="9"/>
  <c r="T242" i="9"/>
  <c r="S242" i="9"/>
  <c r="S167" i="9"/>
  <c r="T167" i="9"/>
  <c r="P167" i="9"/>
  <c r="T137" i="9"/>
  <c r="S137" i="9"/>
  <c r="P137" i="9"/>
  <c r="S22" i="9"/>
  <c r="T22" i="9"/>
  <c r="P22" i="9"/>
  <c r="P188" i="9"/>
  <c r="S188" i="9"/>
  <c r="T188" i="9"/>
  <c r="S108" i="9"/>
  <c r="T108" i="9"/>
  <c r="P108" i="9"/>
  <c r="T172" i="9"/>
  <c r="S172" i="9"/>
  <c r="P172" i="9"/>
  <c r="P217" i="9"/>
  <c r="T217" i="9"/>
  <c r="S217" i="9"/>
  <c r="P9" i="9"/>
  <c r="S9" i="9"/>
  <c r="T9" i="9"/>
  <c r="P278" i="9"/>
  <c r="S278" i="9"/>
  <c r="T278" i="9"/>
  <c r="T193" i="9"/>
  <c r="S193" i="9"/>
  <c r="P193" i="9"/>
  <c r="S208" i="9"/>
  <c r="P208" i="9"/>
  <c r="T208" i="9"/>
  <c r="T38" i="9"/>
  <c r="P38" i="9"/>
  <c r="S38" i="9"/>
  <c r="T258" i="9"/>
  <c r="S258" i="9"/>
  <c r="P258" i="9"/>
  <c r="T218" i="9"/>
  <c r="P218" i="9"/>
  <c r="S218" i="9"/>
  <c r="S288" i="9"/>
  <c r="T288" i="9"/>
  <c r="P288" i="9"/>
  <c r="S243" i="9"/>
  <c r="T243" i="9"/>
  <c r="P243" i="9"/>
  <c r="P132" i="9"/>
  <c r="T132" i="9"/>
  <c r="S132" i="9"/>
  <c r="P212" i="9"/>
  <c r="S212" i="9"/>
  <c r="T212" i="9"/>
  <c r="S153" i="9"/>
  <c r="T153" i="9"/>
  <c r="P153" i="9"/>
  <c r="S72" i="9"/>
  <c r="T72" i="9"/>
  <c r="P72" i="9"/>
  <c r="S53" i="9"/>
  <c r="P53" i="9"/>
  <c r="T53" i="9"/>
  <c r="P133" i="9"/>
  <c r="S133" i="9"/>
  <c r="T133" i="9"/>
  <c r="T262" i="9"/>
  <c r="S262" i="9"/>
  <c r="P262" i="9"/>
  <c r="P23" i="9"/>
  <c r="T23" i="9"/>
  <c r="S23" i="9"/>
  <c r="P152" i="9"/>
  <c r="S152" i="9"/>
  <c r="T152" i="9"/>
  <c r="T182" i="9"/>
  <c r="S182" i="9"/>
  <c r="P182" i="9"/>
  <c r="P82" i="9"/>
  <c r="S82" i="9"/>
  <c r="T82" i="9"/>
  <c r="T249" i="9"/>
  <c r="P249" i="9"/>
  <c r="S249" i="9"/>
  <c r="P149" i="9"/>
  <c r="T149" i="9"/>
  <c r="S149" i="9"/>
  <c r="S79" i="9"/>
  <c r="T79" i="9"/>
  <c r="P79" i="9"/>
  <c r="T49" i="9"/>
  <c r="S49" i="9"/>
  <c r="P49" i="9"/>
  <c r="T209" i="9"/>
  <c r="P209" i="9"/>
  <c r="S209" i="9"/>
  <c r="S248" i="9"/>
  <c r="P248" i="9"/>
  <c r="T248" i="9"/>
  <c r="S117" i="9"/>
  <c r="P117" i="9"/>
  <c r="T117" i="9"/>
  <c r="T277" i="9"/>
  <c r="P277" i="9"/>
  <c r="S277" i="9"/>
  <c r="T129" i="9"/>
  <c r="P129" i="9"/>
  <c r="S129" i="9"/>
  <c r="P118" i="9"/>
  <c r="T118" i="9"/>
  <c r="S118" i="9"/>
  <c r="P27" i="9"/>
  <c r="S27" i="9"/>
  <c r="T27" i="9"/>
  <c r="T143" i="9"/>
  <c r="P143" i="9"/>
  <c r="S143" i="9"/>
  <c r="P113" i="9"/>
  <c r="T113" i="9"/>
  <c r="S113" i="9"/>
  <c r="P232" i="9"/>
  <c r="S232" i="9"/>
  <c r="T232" i="9"/>
  <c r="T303" i="9"/>
  <c r="P303" i="9"/>
  <c r="S303" i="9"/>
  <c r="P87" i="9"/>
  <c r="S87" i="9"/>
  <c r="T87" i="9"/>
  <c r="S32" i="9"/>
  <c r="P32" i="9"/>
  <c r="T32" i="9"/>
  <c r="S279" i="9"/>
  <c r="T279" i="9"/>
  <c r="P279" i="9"/>
  <c r="T159" i="9"/>
  <c r="P159" i="9"/>
  <c r="S159" i="9"/>
  <c r="S239" i="9"/>
  <c r="T239" i="9"/>
  <c r="P239" i="9"/>
  <c r="T99" i="9"/>
  <c r="S99" i="9"/>
  <c r="P99" i="9"/>
  <c r="P219" i="9"/>
  <c r="T219" i="9"/>
  <c r="S219" i="9"/>
  <c r="S158" i="9"/>
  <c r="T158" i="9"/>
  <c r="P158" i="9"/>
  <c r="P173" i="9"/>
  <c r="T173" i="9"/>
  <c r="S173" i="9"/>
  <c r="P102" i="9"/>
  <c r="S102" i="9"/>
  <c r="T102" i="9"/>
  <c r="P19" i="9"/>
  <c r="T19" i="9"/>
  <c r="S19" i="9"/>
  <c r="T298" i="9"/>
  <c r="P298" i="9"/>
  <c r="S298" i="9"/>
  <c r="S83" i="9"/>
  <c r="T83" i="9"/>
  <c r="P83" i="9"/>
  <c r="P253" i="9"/>
  <c r="T253" i="9"/>
  <c r="S253" i="9"/>
  <c r="S28" i="9"/>
  <c r="P28" i="9"/>
  <c r="T28" i="9"/>
  <c r="P48" i="9"/>
  <c r="T48" i="9"/>
  <c r="S48" i="9"/>
  <c r="S228" i="9"/>
  <c r="P228" i="9"/>
  <c r="T228" i="9"/>
  <c r="S122" i="9"/>
  <c r="T122" i="9"/>
  <c r="P122" i="9"/>
  <c r="P273" i="9"/>
  <c r="S273" i="9"/>
  <c r="T273" i="9"/>
  <c r="P163" i="9"/>
  <c r="T163" i="9"/>
  <c r="S163" i="9"/>
  <c r="S73" i="9"/>
  <c r="T73" i="9"/>
  <c r="P73" i="9"/>
  <c r="S222" i="9"/>
  <c r="P222" i="9"/>
  <c r="T222" i="9"/>
  <c r="P183" i="9"/>
  <c r="S183" i="9"/>
  <c r="T183" i="9"/>
  <c r="S263" i="9"/>
  <c r="T263" i="9"/>
  <c r="P263" i="9"/>
  <c r="P202" i="9"/>
  <c r="T202" i="9"/>
  <c r="S202" i="9"/>
  <c r="S207" i="9"/>
  <c r="T207" i="9"/>
  <c r="P207" i="9"/>
  <c r="T62" i="9"/>
  <c r="S62" i="9"/>
  <c r="P62" i="9"/>
  <c r="S282" i="9"/>
  <c r="P282" i="9"/>
  <c r="T282" i="9"/>
  <c r="T213" i="9"/>
  <c r="P213" i="9"/>
  <c r="S213" i="9"/>
  <c r="P109" i="9"/>
  <c r="S109" i="9"/>
  <c r="T109" i="9"/>
  <c r="T259" i="9"/>
  <c r="P259" i="9"/>
  <c r="S259" i="9"/>
  <c r="S29" i="9"/>
  <c r="P29" i="9"/>
  <c r="T29" i="9"/>
  <c r="S179" i="9"/>
  <c r="T179" i="9"/>
  <c r="P179" i="9"/>
  <c r="P169" i="9"/>
  <c r="T169" i="9"/>
  <c r="S169" i="9"/>
  <c r="T67" i="9"/>
  <c r="P67" i="9"/>
  <c r="S67" i="9"/>
  <c r="S43" i="9"/>
  <c r="T43" i="9"/>
  <c r="P43" i="9"/>
  <c r="T223" i="9"/>
  <c r="P223" i="9"/>
  <c r="S223" i="9"/>
  <c r="T189" i="9"/>
  <c r="S189" i="9"/>
  <c r="P189" i="9"/>
  <c r="S68" i="9"/>
  <c r="T68" i="9"/>
  <c r="P68" i="9"/>
  <c r="S227" i="9"/>
  <c r="P227" i="9"/>
  <c r="T227" i="9"/>
  <c r="P198" i="9"/>
  <c r="T198" i="9"/>
  <c r="S198" i="9"/>
  <c r="T138" i="9"/>
  <c r="S138" i="9"/>
  <c r="P138" i="9"/>
  <c r="P148" i="9"/>
  <c r="T148" i="9"/>
  <c r="S148" i="9"/>
  <c r="T8" i="9"/>
  <c r="P8" i="9"/>
  <c r="S8" i="9"/>
  <c r="S58" i="9"/>
  <c r="T58" i="9"/>
  <c r="P58" i="9"/>
  <c r="T18" i="9"/>
  <c r="P18" i="9"/>
  <c r="S18" i="9"/>
  <c r="P88" i="9"/>
  <c r="S88" i="9"/>
  <c r="T88" i="9"/>
  <c r="T302" i="9"/>
  <c r="S302" i="9"/>
  <c r="P302" i="9"/>
  <c r="T162" i="9"/>
  <c r="S162" i="9"/>
  <c r="P162" i="9"/>
  <c r="T92" i="9"/>
  <c r="S92" i="9"/>
  <c r="P92" i="9"/>
  <c r="T112" i="9"/>
  <c r="P112" i="9"/>
  <c r="S112" i="9"/>
  <c r="P192" i="9"/>
  <c r="S192" i="9"/>
  <c r="T192" i="9"/>
  <c r="S123" i="9"/>
  <c r="T123" i="9"/>
  <c r="P123" i="9"/>
  <c r="P203" i="9"/>
  <c r="S203" i="9"/>
  <c r="T203" i="9"/>
  <c r="AT19" i="9"/>
  <c r="S3" i="9"/>
  <c r="P3" i="9"/>
  <c r="AT20" i="9"/>
  <c r="T3" i="9"/>
  <c r="AT21" i="9"/>
  <c r="T103" i="9"/>
  <c r="S103" i="9"/>
  <c r="P103" i="9"/>
  <c r="P252" i="9"/>
  <c r="T252" i="9"/>
  <c r="S252" i="9"/>
  <c r="P7" i="9"/>
  <c r="S7" i="9"/>
  <c r="T7" i="9"/>
  <c r="T127" i="9"/>
  <c r="S127" i="9"/>
  <c r="T269" i="9"/>
  <c r="S269" i="9"/>
  <c r="P269" i="9"/>
  <c r="S199" i="9"/>
  <c r="P199" i="9"/>
  <c r="T199" i="9"/>
  <c r="P229" i="9"/>
  <c r="S229" i="9"/>
  <c r="T229" i="9"/>
  <c r="P309" i="9"/>
  <c r="S309" i="9"/>
  <c r="T309" i="9"/>
  <c r="T299" i="9"/>
  <c r="S299" i="9"/>
  <c r="P299" i="9"/>
  <c r="T308" i="9"/>
  <c r="S308" i="9"/>
  <c r="P308" i="9"/>
  <c r="T13" i="9"/>
  <c r="S13" i="9"/>
  <c r="P13" i="9"/>
  <c r="T33" i="9"/>
  <c r="S33" i="9"/>
  <c r="P33" i="9"/>
  <c r="T93" i="9"/>
  <c r="P93" i="9"/>
  <c r="S93" i="9"/>
  <c r="T139" i="9"/>
  <c r="S139" i="9"/>
  <c r="P139" i="9"/>
  <c r="P128" i="9"/>
  <c r="T128" i="9"/>
  <c r="S128" i="9"/>
  <c r="T63" i="9"/>
  <c r="S63" i="9"/>
  <c r="P63" i="9"/>
  <c r="T268" i="9"/>
  <c r="S268" i="9"/>
  <c r="P268" i="9"/>
  <c r="P238" i="9"/>
  <c r="T238" i="9"/>
  <c r="S238" i="9"/>
  <c r="S178" i="9"/>
  <c r="P178" i="9"/>
  <c r="T178" i="9"/>
  <c r="S98" i="9"/>
  <c r="T98" i="9"/>
  <c r="P98" i="9"/>
  <c r="S78" i="9"/>
  <c r="T78" i="9"/>
  <c r="P78" i="9"/>
  <c r="S168" i="9"/>
  <c r="T168" i="9"/>
  <c r="P168" i="9"/>
  <c r="T97" i="9"/>
  <c r="P97" i="9"/>
  <c r="S97" i="9"/>
  <c r="P77" i="9"/>
  <c r="S77" i="9"/>
  <c r="T77" i="9"/>
  <c r="T293" i="9"/>
  <c r="S293" i="9"/>
  <c r="P293" i="9"/>
  <c r="T12" i="9"/>
  <c r="S12" i="9"/>
  <c r="P12" i="9"/>
  <c r="T52" i="9"/>
  <c r="S52" i="9"/>
  <c r="P52" i="9"/>
  <c r="T233" i="9"/>
  <c r="P233" i="9"/>
  <c r="S233" i="9"/>
  <c r="T283" i="9"/>
  <c r="P283" i="9"/>
  <c r="S283" i="9"/>
  <c r="P307" i="9"/>
  <c r="S307" i="9"/>
  <c r="T307" i="9"/>
  <c r="T142" i="9"/>
  <c r="S142" i="9"/>
  <c r="P142" i="9"/>
  <c r="T177" i="9"/>
  <c r="P177" i="9"/>
  <c r="S177" i="9"/>
  <c r="P187" i="9"/>
  <c r="T187" i="9"/>
  <c r="S187" i="9"/>
  <c r="S292" i="9"/>
  <c r="T292" i="9"/>
  <c r="P292" i="9"/>
  <c r="P59" i="9"/>
  <c r="T59" i="9"/>
  <c r="S59" i="9"/>
  <c r="P39" i="9"/>
  <c r="T39" i="9"/>
  <c r="S39" i="9"/>
  <c r="P119" i="9"/>
  <c r="T119" i="9"/>
  <c r="S119" i="9"/>
  <c r="P289" i="9"/>
  <c r="S289" i="9"/>
  <c r="T289" i="9"/>
  <c r="T89" i="9"/>
  <c r="P89" i="9"/>
  <c r="S89" i="9"/>
  <c r="P69" i="9"/>
  <c r="S69" i="9"/>
  <c r="T69" i="9"/>
  <c r="R57" i="9" l="1"/>
  <c r="R297" i="9"/>
  <c r="Q297" i="9"/>
  <c r="R257" i="9"/>
  <c r="Q257" i="9"/>
  <c r="Q107" i="9"/>
  <c r="R107" i="9"/>
  <c r="AV15" i="9"/>
  <c r="Q197" i="9"/>
  <c r="R197" i="9"/>
  <c r="Q37" i="9"/>
  <c r="R37" i="9"/>
  <c r="R287" i="9"/>
  <c r="Q287" i="9"/>
  <c r="R237" i="9"/>
  <c r="Q237" i="9"/>
  <c r="Q147" i="9"/>
  <c r="R147" i="9"/>
  <c r="AV4" i="9"/>
  <c r="AV3" i="9"/>
  <c r="Q17" i="9"/>
  <c r="R17" i="9"/>
  <c r="Q267" i="9"/>
  <c r="R267" i="9"/>
  <c r="R272" i="9"/>
  <c r="Q272" i="9"/>
  <c r="Q242" i="9"/>
  <c r="R242" i="9"/>
  <c r="Q22" i="9"/>
  <c r="R22" i="9"/>
  <c r="Q167" i="9"/>
  <c r="R167" i="9"/>
  <c r="Q157" i="9"/>
  <c r="R157" i="9"/>
  <c r="R47" i="9"/>
  <c r="Q47" i="9"/>
  <c r="R137" i="9"/>
  <c r="Q137" i="9"/>
  <c r="R42" i="9"/>
  <c r="Q42" i="9"/>
  <c r="AV14" i="9"/>
  <c r="R247" i="9"/>
  <c r="Q247" i="9"/>
  <c r="R2" i="9"/>
  <c r="Q2" i="9"/>
  <c r="Q252" i="9"/>
  <c r="R252" i="9"/>
  <c r="R69" i="9"/>
  <c r="Q69" i="9"/>
  <c r="Q289" i="9"/>
  <c r="R289" i="9"/>
  <c r="Q39" i="9"/>
  <c r="R39" i="9"/>
  <c r="Q307" i="9"/>
  <c r="R307" i="9"/>
  <c r="R77" i="9"/>
  <c r="Q77" i="9"/>
  <c r="R238" i="9"/>
  <c r="Q238" i="9"/>
  <c r="R309" i="9"/>
  <c r="Q309" i="9"/>
  <c r="R103" i="9"/>
  <c r="Q103" i="9"/>
  <c r="R3" i="9"/>
  <c r="Q3" i="9"/>
  <c r="Q123" i="9"/>
  <c r="R123" i="9"/>
  <c r="Q162" i="9"/>
  <c r="R162" i="9"/>
  <c r="Q58" i="9"/>
  <c r="R58" i="9"/>
  <c r="Q68" i="9"/>
  <c r="R68" i="9"/>
  <c r="R179" i="9"/>
  <c r="Q179" i="9"/>
  <c r="Q62" i="9"/>
  <c r="R62" i="9"/>
  <c r="Q73" i="9"/>
  <c r="R73" i="9"/>
  <c r="R83" i="9"/>
  <c r="Q83" i="9"/>
  <c r="Q239" i="9"/>
  <c r="R239" i="9"/>
  <c r="Q279" i="9"/>
  <c r="R279" i="9"/>
  <c r="Q49" i="9"/>
  <c r="R49" i="9"/>
  <c r="R262" i="9"/>
  <c r="Q262" i="9"/>
  <c r="Q153" i="9"/>
  <c r="R153" i="9"/>
  <c r="Q288" i="9"/>
  <c r="R288" i="9"/>
  <c r="Q258" i="9"/>
  <c r="R258" i="9"/>
  <c r="R108" i="9"/>
  <c r="Q108" i="9"/>
  <c r="Q177" i="9"/>
  <c r="R177" i="9"/>
  <c r="R233" i="9"/>
  <c r="Q233" i="9"/>
  <c r="Q199" i="9"/>
  <c r="R199" i="9"/>
  <c r="Q142" i="9"/>
  <c r="R142" i="9"/>
  <c r="Q52" i="9"/>
  <c r="R52" i="9"/>
  <c r="Q293" i="9"/>
  <c r="R293" i="9"/>
  <c r="R78" i="9"/>
  <c r="Q78" i="9"/>
  <c r="R268" i="9"/>
  <c r="Q268" i="9"/>
  <c r="Q13" i="9"/>
  <c r="R13" i="9"/>
  <c r="R299" i="9"/>
  <c r="Q299" i="9"/>
  <c r="Q269" i="9"/>
  <c r="R269" i="9"/>
  <c r="AT17" i="9"/>
  <c r="AT18" i="9"/>
  <c r="R88" i="9"/>
  <c r="Q88" i="9"/>
  <c r="Q148" i="9"/>
  <c r="R148" i="9"/>
  <c r="Q198" i="9"/>
  <c r="R198" i="9"/>
  <c r="R202" i="9"/>
  <c r="Q202" i="9"/>
  <c r="R183" i="9"/>
  <c r="Q183" i="9"/>
  <c r="R273" i="9"/>
  <c r="Q273" i="9"/>
  <c r="R19" i="9"/>
  <c r="Q19" i="9"/>
  <c r="R173" i="9"/>
  <c r="Q173" i="9"/>
  <c r="Q219" i="9"/>
  <c r="R219" i="9"/>
  <c r="Q87" i="9"/>
  <c r="R87" i="9"/>
  <c r="Q232" i="9"/>
  <c r="R232" i="9"/>
  <c r="Q118" i="9"/>
  <c r="R118" i="9"/>
  <c r="Q149" i="9"/>
  <c r="R149" i="9"/>
  <c r="R82" i="9"/>
  <c r="Q82" i="9"/>
  <c r="R152" i="9"/>
  <c r="Q152" i="9"/>
  <c r="Q132" i="9"/>
  <c r="R132" i="9"/>
  <c r="R278" i="9"/>
  <c r="Q278" i="9"/>
  <c r="Q217" i="9"/>
  <c r="R217" i="9"/>
  <c r="R92" i="9"/>
  <c r="Q92" i="9"/>
  <c r="R302" i="9"/>
  <c r="Q302" i="9"/>
  <c r="R138" i="9"/>
  <c r="Q138" i="9"/>
  <c r="R189" i="9"/>
  <c r="Q189" i="9"/>
  <c r="R43" i="9"/>
  <c r="Q43" i="9"/>
  <c r="R207" i="9"/>
  <c r="Q207" i="9"/>
  <c r="R263" i="9"/>
  <c r="Q263" i="9"/>
  <c r="R122" i="9"/>
  <c r="Q122" i="9"/>
  <c r="Q158" i="9"/>
  <c r="R158" i="9"/>
  <c r="R99" i="9"/>
  <c r="Q99" i="9"/>
  <c r="R79" i="9"/>
  <c r="Q79" i="9"/>
  <c r="Q182" i="9"/>
  <c r="R182" i="9"/>
  <c r="R72" i="9"/>
  <c r="Q72" i="9"/>
  <c r="R243" i="9"/>
  <c r="Q243" i="9"/>
  <c r="R193" i="9"/>
  <c r="Q193" i="9"/>
  <c r="Q172" i="9"/>
  <c r="R172" i="9"/>
  <c r="Q112" i="9"/>
  <c r="R112" i="9"/>
  <c r="R223" i="9"/>
  <c r="Q223" i="9"/>
  <c r="R67" i="9"/>
  <c r="Q67" i="9"/>
  <c r="R259" i="9"/>
  <c r="Q259" i="9"/>
  <c r="Q213" i="9"/>
  <c r="R213" i="9"/>
  <c r="R228" i="9"/>
  <c r="Q228" i="9"/>
  <c r="R28" i="9"/>
  <c r="Q28" i="9"/>
  <c r="Q143" i="9"/>
  <c r="R143" i="9"/>
  <c r="Q277" i="9"/>
  <c r="R277" i="9"/>
  <c r="R248" i="9"/>
  <c r="Q248" i="9"/>
  <c r="Q53" i="9"/>
  <c r="R53" i="9"/>
  <c r="R208" i="9"/>
  <c r="Q208" i="9"/>
  <c r="R89" i="9"/>
  <c r="Q89" i="9"/>
  <c r="Q283" i="9"/>
  <c r="R283" i="9"/>
  <c r="Q97" i="9"/>
  <c r="R97" i="9"/>
  <c r="R178" i="9"/>
  <c r="Q178" i="9"/>
  <c r="R93" i="9"/>
  <c r="Q93" i="9"/>
  <c r="R7" i="9"/>
  <c r="Q7" i="9"/>
  <c r="R119" i="9"/>
  <c r="Q119" i="9"/>
  <c r="Q59" i="9"/>
  <c r="R59" i="9"/>
  <c r="Q187" i="9"/>
  <c r="R187" i="9"/>
  <c r="R128" i="9"/>
  <c r="Q128" i="9"/>
  <c r="Q229" i="9"/>
  <c r="R229" i="9"/>
  <c r="R292" i="9"/>
  <c r="Q292" i="9"/>
  <c r="Q12" i="9"/>
  <c r="R12" i="9"/>
  <c r="Q168" i="9"/>
  <c r="R168" i="9"/>
  <c r="Q98" i="9"/>
  <c r="R98" i="9"/>
  <c r="R63" i="9"/>
  <c r="Q63" i="9"/>
  <c r="Q139" i="9"/>
  <c r="R139" i="9"/>
  <c r="Q33" i="9"/>
  <c r="R33" i="9"/>
  <c r="R308" i="9"/>
  <c r="Q308" i="9"/>
  <c r="AV2" i="9"/>
  <c r="R18" i="9"/>
  <c r="Q18" i="9"/>
  <c r="R8" i="9"/>
  <c r="Q8" i="9"/>
  <c r="Q227" i="9"/>
  <c r="R227" i="9"/>
  <c r="Q29" i="9"/>
  <c r="R29" i="9"/>
  <c r="Q282" i="9"/>
  <c r="R282" i="9"/>
  <c r="Q222" i="9"/>
  <c r="R222" i="9"/>
  <c r="R298" i="9"/>
  <c r="Q298" i="9"/>
  <c r="R159" i="9"/>
  <c r="Q159" i="9"/>
  <c r="R32" i="9"/>
  <c r="Q32" i="9"/>
  <c r="Q303" i="9"/>
  <c r="R303" i="9"/>
  <c r="R129" i="9"/>
  <c r="Q129" i="9"/>
  <c r="R117" i="9"/>
  <c r="Q117" i="9"/>
  <c r="R209" i="9"/>
  <c r="Q209" i="9"/>
  <c r="Q249" i="9"/>
  <c r="R249" i="9"/>
  <c r="Q218" i="9"/>
  <c r="R218" i="9"/>
  <c r="Q38" i="9"/>
  <c r="R38" i="9"/>
  <c r="R203" i="9"/>
  <c r="Q203" i="9"/>
  <c r="Q192" i="9"/>
  <c r="R192" i="9"/>
  <c r="R169" i="9"/>
  <c r="Q169" i="9"/>
  <c r="R109" i="9"/>
  <c r="Q109" i="9"/>
  <c r="Q163" i="9"/>
  <c r="R163" i="9"/>
  <c r="Q48" i="9"/>
  <c r="R48" i="9"/>
  <c r="Q253" i="9"/>
  <c r="R253" i="9"/>
  <c r="Q102" i="9"/>
  <c r="R102" i="9"/>
  <c r="R113" i="9"/>
  <c r="Q113" i="9"/>
  <c r="Q27" i="9"/>
  <c r="R27" i="9"/>
  <c r="Q23" i="9"/>
  <c r="R23" i="9"/>
  <c r="Q133" i="9"/>
  <c r="R133" i="9"/>
  <c r="Q212" i="9"/>
  <c r="R212" i="9"/>
  <c r="Q9" i="9"/>
  <c r="R9" i="9"/>
  <c r="Q188" i="9"/>
  <c r="R188" i="9"/>
  <c r="CB21" i="9" l="1"/>
  <c r="CB25" i="9"/>
  <c r="CB45" i="9"/>
  <c r="CB27" i="9"/>
  <c r="CB41" i="9"/>
  <c r="CB35" i="9"/>
  <c r="CB43" i="9"/>
  <c r="CB40" i="9"/>
  <c r="CB7" i="9"/>
  <c r="CB38" i="9"/>
  <c r="CB13" i="9"/>
  <c r="CB34" i="9"/>
  <c r="CB4" i="9"/>
  <c r="CB23" i="9"/>
  <c r="CB32" i="9"/>
  <c r="CB20" i="9"/>
  <c r="CB31" i="9"/>
  <c r="CB17" i="9"/>
  <c r="CB2" i="9"/>
  <c r="CB44" i="9"/>
  <c r="CB24" i="9"/>
  <c r="CB39" i="9"/>
  <c r="CB30" i="9"/>
  <c r="CB19" i="9"/>
  <c r="CB5" i="9"/>
  <c r="CB33" i="9"/>
  <c r="CB37" i="9"/>
  <c r="CB28" i="9"/>
  <c r="CB36" i="9"/>
  <c r="AK28" i="9"/>
  <c r="AK125" i="9"/>
  <c r="AK242" i="9"/>
  <c r="AK104" i="9"/>
  <c r="AK74" i="9"/>
  <c r="AK273" i="9"/>
  <c r="AK93" i="9"/>
  <c r="AK229" i="9"/>
  <c r="AK5" i="9"/>
  <c r="AK168" i="9"/>
  <c r="AK79" i="9"/>
  <c r="AK7" i="9"/>
  <c r="AK8" i="9"/>
  <c r="AK244" i="9"/>
  <c r="AK92" i="9"/>
  <c r="AK153" i="9"/>
  <c r="AK144" i="9"/>
  <c r="AK65" i="9"/>
  <c r="AK204" i="9"/>
  <c r="AK25" i="9"/>
  <c r="AK159" i="9" l="1"/>
  <c r="AK259" i="9"/>
  <c r="AK288" i="9"/>
  <c r="AK117" i="9"/>
  <c r="AK177" i="9"/>
  <c r="AK13" i="9"/>
  <c r="AK22" i="9"/>
  <c r="AK219" i="9"/>
  <c r="AK39" i="9"/>
  <c r="AK255" i="9"/>
  <c r="AK102" i="9"/>
  <c r="AK293" i="9"/>
  <c r="AK4" i="9"/>
  <c r="AK54" i="9"/>
  <c r="AK252" i="9"/>
  <c r="AK148" i="9"/>
  <c r="AK99" i="9"/>
  <c r="AK84" i="9"/>
  <c r="AK297" i="9"/>
  <c r="AK240" i="9"/>
  <c r="CB12" i="9"/>
  <c r="AK260" i="9"/>
  <c r="AK141" i="9"/>
  <c r="CB11" i="9"/>
  <c r="AK200" i="9"/>
  <c r="CB16" i="9"/>
  <c r="AK146" i="9"/>
  <c r="AK24" i="9"/>
  <c r="AK289" i="9"/>
  <c r="AK182" i="9"/>
  <c r="AK105" i="9"/>
  <c r="AK176" i="9"/>
  <c r="AK243" i="9"/>
  <c r="AK223" i="9"/>
  <c r="AK133" i="9"/>
  <c r="AK284" i="9"/>
  <c r="AK3" i="9"/>
  <c r="AK226" i="9"/>
  <c r="AK299" i="9"/>
  <c r="AK97" i="9"/>
  <c r="AK164" i="9"/>
  <c r="AK268" i="9"/>
  <c r="AK88" i="9"/>
  <c r="AK152" i="9"/>
  <c r="AK294" i="9"/>
  <c r="AK115" i="9"/>
  <c r="AK287" i="9"/>
  <c r="AK209" i="9"/>
  <c r="AK6" i="9"/>
  <c r="AK53" i="9"/>
  <c r="AK82" i="9"/>
  <c r="AK208" i="9"/>
  <c r="AK108" i="9"/>
  <c r="AK29" i="9"/>
  <c r="AK67" i="9"/>
  <c r="AK123" i="9"/>
  <c r="AK236" i="9"/>
  <c r="AK14" i="9"/>
  <c r="AK213" i="9"/>
  <c r="AK85" i="9"/>
  <c r="AK283" i="9"/>
  <c r="AK184" i="9"/>
  <c r="AK73" i="9"/>
  <c r="AK298" i="9"/>
  <c r="AK9" i="9"/>
  <c r="AK86" i="9"/>
  <c r="AK188" i="9"/>
  <c r="AK228" i="9"/>
  <c r="AK267" i="9"/>
  <c r="AK257" i="9"/>
  <c r="AK27" i="9"/>
  <c r="AK149" i="9"/>
  <c r="AK59" i="9"/>
  <c r="AK169" i="9"/>
  <c r="AK239" i="9"/>
  <c r="AK269" i="9"/>
  <c r="AK166" i="9"/>
  <c r="AK205" i="9"/>
  <c r="AK272" i="9"/>
  <c r="AK66" i="9"/>
  <c r="AK206" i="9"/>
  <c r="AK250" i="9"/>
  <c r="CB22" i="9"/>
  <c r="AK220" i="9"/>
  <c r="AK221" i="9"/>
  <c r="CB26" i="9"/>
  <c r="AK357" i="9"/>
  <c r="AK326" i="9"/>
  <c r="AK358" i="9"/>
  <c r="AK327" i="9"/>
  <c r="CB18" i="9"/>
  <c r="AK362" i="9"/>
  <c r="CB15" i="9"/>
  <c r="AK363" i="9"/>
  <c r="AK361" i="9"/>
  <c r="AK330" i="9"/>
  <c r="AK331" i="9"/>
  <c r="AK332" i="9"/>
  <c r="AK135" i="9"/>
  <c r="AK77" i="9"/>
  <c r="AK57" i="9"/>
  <c r="AK308" i="9"/>
  <c r="AK118" i="9"/>
  <c r="AK277" i="9"/>
  <c r="AK183" i="9"/>
  <c r="AK68" i="9"/>
  <c r="AK38" i="9"/>
  <c r="AK2" i="9"/>
  <c r="AK124" i="9"/>
  <c r="AK18" i="9"/>
  <c r="AK279" i="9"/>
  <c r="AK174" i="9"/>
  <c r="AK17" i="9"/>
  <c r="AK292" i="9"/>
  <c r="AK214" i="9"/>
  <c r="AK173" i="9"/>
  <c r="AK256" i="9"/>
  <c r="AK309" i="9"/>
  <c r="AK198" i="9"/>
  <c r="AK139" i="9"/>
  <c r="AK179" i="9"/>
  <c r="AK157" i="9"/>
  <c r="AK193" i="9"/>
  <c r="AK36" i="9"/>
  <c r="AK155" i="9"/>
  <c r="AK215" i="9"/>
  <c r="AK16" i="9"/>
  <c r="AK107" i="9"/>
  <c r="AK278" i="9"/>
  <c r="AK233" i="9"/>
  <c r="AK142" i="9"/>
  <c r="AK43" i="9"/>
  <c r="AK162" i="9"/>
  <c r="AK46" i="9"/>
  <c r="AK217" i="9"/>
  <c r="AK119" i="9"/>
  <c r="AK186" i="9"/>
  <c r="AK210" i="9"/>
  <c r="CB8" i="9"/>
  <c r="AK180" i="9"/>
  <c r="AK181" i="9"/>
  <c r="CB42" i="9"/>
  <c r="AK170" i="9"/>
  <c r="AK171" i="9"/>
  <c r="AK111" i="9"/>
  <c r="AK110" i="9"/>
  <c r="CB29" i="9"/>
  <c r="AK101" i="9"/>
  <c r="AK100" i="9"/>
  <c r="CB9" i="9"/>
  <c r="AK334" i="9"/>
  <c r="AK365" i="9"/>
  <c r="AK335" i="9"/>
  <c r="AK366" i="9"/>
  <c r="CB14" i="9"/>
  <c r="AK190" i="9"/>
  <c r="CB3" i="9"/>
  <c r="N270" i="9" s="1"/>
  <c r="AK126" i="9"/>
  <c r="AK19" i="9"/>
  <c r="AK197" i="9"/>
  <c r="AK247" i="9"/>
  <c r="AK49" i="9"/>
  <c r="AK34" i="9"/>
  <c r="AK75" i="9"/>
  <c r="AK137" i="9"/>
  <c r="AK12" i="9"/>
  <c r="AK62" i="9"/>
  <c r="AK225" i="9"/>
  <c r="AK262" i="9"/>
  <c r="AK237" i="9"/>
  <c r="AK296" i="9"/>
  <c r="AK56" i="9"/>
  <c r="AK42" i="9"/>
  <c r="AK122" i="9"/>
  <c r="AK196" i="9"/>
  <c r="AK235" i="9"/>
  <c r="AK113" i="9"/>
  <c r="AK303" i="9"/>
  <c r="AK32" i="9"/>
  <c r="AK195" i="9"/>
  <c r="AK263" i="9"/>
  <c r="AK230" i="9"/>
  <c r="CB6" i="9"/>
  <c r="AK140" i="9"/>
  <c r="AK368" i="9"/>
  <c r="AK336" i="9"/>
  <c r="AK367" i="9"/>
  <c r="AK337" i="9"/>
  <c r="CB10" i="9"/>
  <c r="D50" i="11"/>
  <c r="D54" i="11"/>
  <c r="D42" i="11"/>
  <c r="D61" i="11"/>
  <c r="D48" i="11"/>
  <c r="D16" i="11"/>
  <c r="D56" i="11"/>
  <c r="N369" i="9" l="1"/>
  <c r="N372" i="9"/>
  <c r="N341" i="9"/>
  <c r="N338" i="9"/>
  <c r="N271" i="9"/>
  <c r="T270" i="9"/>
  <c r="R270" i="9"/>
  <c r="Q270" i="9"/>
  <c r="S270" i="9"/>
  <c r="N171" i="9"/>
  <c r="T171" i="9" s="1"/>
  <c r="D38" i="11"/>
  <c r="D18" i="11"/>
  <c r="N367" i="9"/>
  <c r="AD1" i="9" a="1"/>
  <c r="AD1" i="9" s="1"/>
  <c r="N361" i="9"/>
  <c r="D43" i="11"/>
  <c r="D31" i="11"/>
  <c r="D7" i="11"/>
  <c r="D63" i="11"/>
  <c r="D52" i="11"/>
  <c r="N330" i="9"/>
  <c r="D11" i="11"/>
  <c r="D6" i="11"/>
  <c r="D23" i="11"/>
  <c r="D32" i="11"/>
  <c r="D36" i="11"/>
  <c r="D47" i="11"/>
  <c r="D64" i="11"/>
  <c r="D13" i="11"/>
  <c r="D55" i="11"/>
  <c r="D12" i="11"/>
  <c r="D22" i="11"/>
  <c r="D37" i="11"/>
  <c r="D59" i="11"/>
  <c r="D62" i="11"/>
  <c r="D51" i="11"/>
  <c r="D41" i="11"/>
  <c r="D26" i="11"/>
  <c r="D20" i="11"/>
  <c r="D2" i="11"/>
  <c r="D29" i="11"/>
  <c r="D17" i="11"/>
  <c r="D58" i="11"/>
  <c r="D8" i="11"/>
  <c r="D44" i="11"/>
  <c r="D57" i="11"/>
  <c r="D60" i="11"/>
  <c r="D5" i="11"/>
  <c r="D49" i="11"/>
  <c r="D28" i="11"/>
  <c r="D35" i="11"/>
  <c r="D9" i="11"/>
  <c r="D33" i="11"/>
  <c r="D39" i="11"/>
  <c r="D14" i="11"/>
  <c r="D4" i="11"/>
  <c r="D40" i="11"/>
  <c r="D15" i="11"/>
  <c r="D30" i="11"/>
  <c r="D53" i="11"/>
  <c r="D34" i="11"/>
  <c r="D45" i="11"/>
  <c r="D27" i="11"/>
  <c r="D46" i="11"/>
  <c r="D19" i="11"/>
  <c r="D10" i="11"/>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AV5" i="9" s="1"/>
  <c r="S361" i="9"/>
  <c r="T361" i="9"/>
  <c r="AV12" i="9" s="1"/>
  <c r="R361" i="9"/>
  <c r="R362" i="9" s="1"/>
  <c r="R363" i="9" s="1"/>
  <c r="Q361" i="9"/>
  <c r="Q362" i="9" s="1"/>
  <c r="Q363" i="9" s="1"/>
  <c r="T367" i="9"/>
  <c r="AV6" i="9" s="1"/>
  <c r="S367" i="9"/>
  <c r="S340" i="9" l="1"/>
  <c r="S339" i="9"/>
  <c r="T339" i="9"/>
  <c r="T373" i="9"/>
  <c r="S373" i="9"/>
  <c r="T370" i="9"/>
  <c r="S370" i="9"/>
  <c r="AV8" i="9"/>
  <c r="AV9" i="9"/>
  <c r="T342" i="9"/>
  <c r="S342" i="9"/>
  <c r="T1" i="9" s="1" a="1"/>
  <c r="T1" i="9" s="1"/>
  <c r="AA340" i="9"/>
  <c r="AA271" i="9"/>
  <c r="AA270" i="9"/>
  <c r="AA261" i="9"/>
  <c r="AA330" i="9"/>
  <c r="AA358" i="9"/>
  <c r="AA363" i="9"/>
  <c r="AA357" i="9"/>
  <c r="AA326" i="9"/>
  <c r="AA334" i="9"/>
  <c r="AA361" i="9"/>
  <c r="AA365" i="9"/>
  <c r="AA332" i="9"/>
  <c r="AA335" i="9"/>
  <c r="AA327" i="9"/>
  <c r="AA331" i="9"/>
  <c r="AA366" i="9"/>
  <c r="AA362" i="9"/>
  <c r="AA236" i="9"/>
  <c r="AA124" i="9"/>
  <c r="AA164" i="9"/>
  <c r="AA186" i="9"/>
  <c r="AA108" i="9"/>
  <c r="AA212" i="9"/>
  <c r="AA184" i="9"/>
  <c r="AA370" i="9"/>
  <c r="AA295" i="9"/>
  <c r="AA104" i="9"/>
  <c r="AA296" i="9"/>
  <c r="AA105" i="9"/>
  <c r="AA175" i="9"/>
  <c r="AA238" i="9"/>
  <c r="AA252" i="9"/>
  <c r="AA118" i="9"/>
  <c r="AA273" i="9"/>
  <c r="AA44" i="9"/>
  <c r="AA200" i="9"/>
  <c r="AA135" i="9"/>
  <c r="AA22" i="9"/>
  <c r="AA8" i="9"/>
  <c r="AA99" i="9"/>
  <c r="AA149" i="9"/>
  <c r="AA230" i="9"/>
  <c r="AA106" i="9"/>
  <c r="AA7" i="9"/>
  <c r="AA171" i="9"/>
  <c r="AA192" i="9"/>
  <c r="AA157" i="9"/>
  <c r="AA134" i="9"/>
  <c r="AA77" i="9"/>
  <c r="AA66" i="9"/>
  <c r="AA277" i="9"/>
  <c r="AA285" i="9"/>
  <c r="AA170" i="9"/>
  <c r="AA308" i="9"/>
  <c r="AA180" i="9"/>
  <c r="AA74" i="9"/>
  <c r="AA128" i="9"/>
  <c r="AA204" i="9"/>
  <c r="AA24" i="9"/>
  <c r="AA166" i="9"/>
  <c r="AA12" i="9"/>
  <c r="AA16" i="9"/>
  <c r="AA179" i="9"/>
  <c r="AA69" i="9"/>
  <c r="AA39" i="9"/>
  <c r="AA298" i="9"/>
  <c r="AA123" i="9"/>
  <c r="AA152" i="9"/>
  <c r="AA247" i="9"/>
  <c r="AA187" i="9"/>
  <c r="AA155" i="9"/>
  <c r="AA141" i="9"/>
  <c r="AA206" i="9"/>
  <c r="AA268" i="9"/>
  <c r="AA287" i="9"/>
  <c r="AA137" i="9"/>
  <c r="AA148" i="9"/>
  <c r="AA139" i="9"/>
  <c r="AA54" i="9"/>
  <c r="AA95" i="9"/>
  <c r="AA122" i="9"/>
  <c r="AA373" i="9"/>
  <c r="AA17" i="9"/>
  <c r="AA286" i="9"/>
  <c r="AA111" i="9"/>
  <c r="AA294" i="9"/>
  <c r="AA229" i="9"/>
  <c r="AA196" i="9"/>
  <c r="AA13" i="9"/>
  <c r="AA136" i="9"/>
  <c r="AA19" i="9"/>
  <c r="AA309" i="9"/>
  <c r="AA87" i="9"/>
  <c r="AA116" i="9"/>
  <c r="AA305" i="9"/>
  <c r="AA342" i="9"/>
  <c r="AA306" i="9"/>
  <c r="AA4" i="9"/>
  <c r="AA92" i="9"/>
  <c r="AA52" i="9"/>
  <c r="AA181" i="9"/>
  <c r="AA228" i="9"/>
  <c r="AA249" i="9"/>
  <c r="AA144" i="9"/>
  <c r="AA372" i="9"/>
  <c r="AA297" i="9"/>
  <c r="AA140" i="9"/>
  <c r="AA143" i="9"/>
  <c r="AA28" i="9"/>
  <c r="AA341" i="9"/>
  <c r="AA254" i="9"/>
  <c r="AA368" i="9"/>
  <c r="AA165" i="9"/>
  <c r="AA132" i="9"/>
  <c r="AA183" i="9"/>
  <c r="AA86" i="9"/>
  <c r="AA72" i="9"/>
  <c r="AA197" i="9"/>
  <c r="AA265" i="9"/>
  <c r="AA289" i="9"/>
  <c r="AA244" i="9"/>
  <c r="AA5" i="9"/>
  <c r="AA269" i="9"/>
  <c r="AA47" i="9"/>
  <c r="AA129" i="9"/>
  <c r="AA163" i="9"/>
  <c r="AA49" i="9"/>
  <c r="AA258" i="9"/>
  <c r="AA33" i="9"/>
  <c r="AA79" i="9"/>
  <c r="AA127" i="9"/>
  <c r="AA209" i="9"/>
  <c r="AA219" i="9"/>
  <c r="AA178" i="9"/>
  <c r="AA97" i="9"/>
  <c r="AA255" i="9"/>
  <c r="AA146" i="9"/>
  <c r="AA107" i="9"/>
  <c r="AA27" i="9"/>
  <c r="AA189" i="9"/>
  <c r="AA215" i="9"/>
  <c r="AA338" i="9"/>
  <c r="AA248" i="9"/>
  <c r="AA284" i="9"/>
  <c r="AA293" i="9"/>
  <c r="AA232" i="9"/>
  <c r="AA239" i="9"/>
  <c r="AA138" i="9"/>
  <c r="AA142" i="9"/>
  <c r="AA250" i="9"/>
  <c r="AA156" i="9"/>
  <c r="AA227" i="9"/>
  <c r="AA84" i="9"/>
  <c r="AA292" i="9"/>
  <c r="AA202" i="9"/>
  <c r="AA188" i="9"/>
  <c r="AA272" i="9"/>
  <c r="AA113" i="9"/>
  <c r="AA267" i="9"/>
  <c r="AA221" i="9"/>
  <c r="AA114" i="9"/>
  <c r="AA263" i="9"/>
  <c r="AA67" i="9"/>
  <c r="AA216" i="9"/>
  <c r="AA302" i="9"/>
  <c r="AA83" i="9"/>
  <c r="AA276" i="9"/>
  <c r="AA96" i="9"/>
  <c r="AA220" i="9"/>
  <c r="AA109" i="9"/>
  <c r="AA185" i="9"/>
  <c r="AA217" i="9"/>
  <c r="AA194" i="9"/>
  <c r="AA101" i="9"/>
  <c r="AA100" i="9"/>
  <c r="AA307" i="9"/>
  <c r="AA43" i="9"/>
  <c r="AA237" i="9"/>
  <c r="AA147" i="9"/>
  <c r="AA133" i="9"/>
  <c r="AA93" i="9"/>
  <c r="AA103" i="9"/>
  <c r="AA6" i="9"/>
  <c r="AA275" i="9"/>
  <c r="AA102" i="9"/>
  <c r="AA246" i="9"/>
  <c r="AA235" i="9"/>
  <c r="AA168" i="9"/>
  <c r="AA55" i="9"/>
  <c r="AA68" i="9"/>
  <c r="AA259" i="9"/>
  <c r="AA58" i="9"/>
  <c r="AA195" i="9"/>
  <c r="AA18" i="9"/>
  <c r="AA226" i="9"/>
  <c r="AA153" i="9"/>
  <c r="AA213" i="9"/>
  <c r="AA78" i="9"/>
  <c r="AA38" i="9"/>
  <c r="AA125" i="9"/>
  <c r="AA145" i="9"/>
  <c r="AA115" i="9"/>
  <c r="AA369" i="9"/>
  <c r="AA25" i="9"/>
  <c r="AA288" i="9"/>
  <c r="AA62" i="9"/>
  <c r="AA339" i="9"/>
  <c r="AA158" i="9"/>
  <c r="AA85" i="9"/>
  <c r="AA154" i="9"/>
  <c r="AA203" i="9"/>
  <c r="AA172" i="9"/>
  <c r="AA299" i="9"/>
  <c r="AA9" i="9"/>
  <c r="AA303" i="9"/>
  <c r="AA223" i="9"/>
  <c r="AA234" i="9"/>
  <c r="AA53" i="9"/>
  <c r="AA23" i="9"/>
  <c r="AA56" i="9"/>
  <c r="AA34" i="9"/>
  <c r="AA126" i="9"/>
  <c r="AA2" i="9"/>
  <c r="AA224" i="9"/>
  <c r="AA222" i="9"/>
  <c r="AA264" i="9"/>
  <c r="AA98" i="9"/>
  <c r="AA82" i="9"/>
  <c r="AA210" i="9"/>
  <c r="AA162" i="9"/>
  <c r="AA167" i="9"/>
  <c r="AA119" i="9"/>
  <c r="AA110" i="9"/>
  <c r="AA45" i="9"/>
  <c r="AA243" i="9"/>
  <c r="AA89" i="9"/>
  <c r="AA367" i="9"/>
  <c r="AA48" i="9"/>
  <c r="AA57" i="9"/>
  <c r="AA42" i="9"/>
  <c r="AA176" i="9"/>
  <c r="AA233" i="9"/>
  <c r="AA26" i="9"/>
  <c r="AA256" i="9"/>
  <c r="AA174" i="9"/>
  <c r="AA278" i="9"/>
  <c r="AA208" i="9"/>
  <c r="AA257" i="9"/>
  <c r="AA75" i="9"/>
  <c r="AA282" i="9"/>
  <c r="AA240" i="9"/>
  <c r="AA274" i="9"/>
  <c r="AA59" i="9"/>
  <c r="AA3" i="9"/>
  <c r="AA177" i="9"/>
  <c r="AA279" i="9"/>
  <c r="AA63" i="9"/>
  <c r="AA260" i="9"/>
  <c r="AA182" i="9"/>
  <c r="AA36" i="9"/>
  <c r="AA64" i="9"/>
  <c r="AA336" i="9"/>
  <c r="AA46" i="9"/>
  <c r="AA73" i="9"/>
  <c r="AA225" i="9"/>
  <c r="AA262" i="9"/>
  <c r="AA173" i="9"/>
  <c r="AA245" i="9"/>
  <c r="AA65" i="9"/>
  <c r="AA32" i="9"/>
  <c r="AA15" i="9"/>
  <c r="AA207" i="9"/>
  <c r="AA242" i="9"/>
  <c r="AA337" i="9"/>
  <c r="AA190" i="9"/>
  <c r="AA169" i="9"/>
  <c r="AA304" i="9"/>
  <c r="AA253" i="9"/>
  <c r="AA214" i="9"/>
  <c r="AA94" i="9"/>
  <c r="AA205" i="9"/>
  <c r="AA112" i="9"/>
  <c r="AA159" i="9"/>
  <c r="AA283" i="9"/>
  <c r="AA37" i="9"/>
  <c r="AA88" i="9"/>
  <c r="AA14" i="9"/>
  <c r="AA266" i="9"/>
  <c r="AA76" i="9"/>
  <c r="AA29" i="9"/>
  <c r="AA198" i="9"/>
  <c r="AA218" i="9"/>
  <c r="AA199" i="9"/>
  <c r="AA117" i="9"/>
  <c r="AA193" i="9"/>
  <c r="AA35" i="9"/>
  <c r="AN370" i="9" l="1"/>
  <c r="AN373" i="9"/>
  <c r="AN372" i="9"/>
  <c r="AN369" i="9"/>
  <c r="AN339" i="9"/>
  <c r="AN338" i="9"/>
  <c r="AN340" i="9"/>
  <c r="AN341" i="9"/>
  <c r="AN342" i="9"/>
  <c r="AN271" i="9"/>
  <c r="AN270" i="9"/>
  <c r="AN261" i="9"/>
  <c r="AN194" i="9"/>
  <c r="AN362" i="9"/>
  <c r="AN287" i="9"/>
  <c r="AN170" i="9"/>
  <c r="AN133" i="9"/>
  <c r="AN36" i="9"/>
  <c r="AN42" i="9"/>
  <c r="AN96" i="9"/>
  <c r="AN99" i="9"/>
  <c r="AN304" i="9"/>
  <c r="AN208" i="9"/>
  <c r="AN37" i="9"/>
  <c r="AN9" i="9"/>
  <c r="AN119" i="9"/>
  <c r="AN47" i="9"/>
  <c r="AN3" i="9"/>
  <c r="AN82" i="9"/>
  <c r="AN38" i="9"/>
  <c r="AN13" i="9"/>
  <c r="AN284" i="9"/>
  <c r="AN15" i="9"/>
  <c r="AN255" i="9"/>
  <c r="AN249" i="9"/>
  <c r="AN293" i="9"/>
  <c r="AN195" i="9"/>
  <c r="AN28" i="9"/>
  <c r="AN272" i="9"/>
  <c r="AN72" i="9"/>
  <c r="AN266" i="9"/>
  <c r="AN171" i="9"/>
  <c r="AN184" i="9"/>
  <c r="AN49" i="9"/>
  <c r="AN366" i="9"/>
  <c r="AN115" i="9"/>
  <c r="AN22" i="9"/>
  <c r="AN238" i="9"/>
  <c r="AN46" i="9"/>
  <c r="AN137" i="9"/>
  <c r="AN210" i="9"/>
  <c r="AN285" i="9"/>
  <c r="AN32" i="9"/>
  <c r="AN258" i="9"/>
  <c r="AN142" i="9"/>
  <c r="AN7" i="9"/>
  <c r="AN288" i="9"/>
  <c r="AN235" i="9"/>
  <c r="AN188" i="9"/>
  <c r="AN6" i="9"/>
  <c r="AN299" i="9"/>
  <c r="AN35" i="9"/>
  <c r="AN144" i="9"/>
  <c r="AN67" i="9"/>
  <c r="AN98" i="9"/>
  <c r="AN62" i="9"/>
  <c r="AN196" i="9"/>
  <c r="AN242" i="9"/>
  <c r="AN24" i="9"/>
  <c r="AN45" i="9"/>
  <c r="AN228" i="9"/>
  <c r="AN307" i="9"/>
  <c r="AN247" i="9"/>
  <c r="AN16" i="9"/>
  <c r="AN213" i="9"/>
  <c r="AN86" i="9"/>
  <c r="AN268" i="9"/>
  <c r="AN179" i="9"/>
  <c r="AN212" i="9"/>
  <c r="AN267" i="9"/>
  <c r="AN94" i="9"/>
  <c r="AN139" i="9"/>
  <c r="AN135" i="9"/>
  <c r="AN26" i="9"/>
  <c r="AN217" i="9"/>
  <c r="AN79" i="9"/>
  <c r="AN63" i="9"/>
  <c r="AN277" i="9"/>
  <c r="AN147" i="9"/>
  <c r="AN282" i="9"/>
  <c r="AN57" i="9"/>
  <c r="AN58" i="9"/>
  <c r="AN215" i="9"/>
  <c r="AN246" i="9"/>
  <c r="AN278" i="9"/>
  <c r="AN112" i="9"/>
  <c r="AN172" i="9"/>
  <c r="AN143" i="9"/>
  <c r="AN8" i="9"/>
  <c r="AN59" i="9"/>
  <c r="AN264" i="9"/>
  <c r="AN56" i="9"/>
  <c r="AN229" i="9"/>
  <c r="AN182" i="9"/>
  <c r="AN269" i="9"/>
  <c r="AN97" i="9"/>
  <c r="AN181" i="9"/>
  <c r="AN305" i="9"/>
  <c r="AN152" i="9"/>
  <c r="AN29" i="9"/>
  <c r="AN117" i="9"/>
  <c r="AN183" i="9"/>
  <c r="AN14" i="9"/>
  <c r="AN141" i="9"/>
  <c r="AN108" i="9"/>
  <c r="AN248" i="9"/>
  <c r="AN204" i="9"/>
  <c r="AN218" i="9"/>
  <c r="AN200" i="9"/>
  <c r="AN175" i="9"/>
  <c r="AN336" i="9"/>
  <c r="AN106" i="9"/>
  <c r="AN68" i="9"/>
  <c r="AN66" i="9"/>
  <c r="AN65" i="9"/>
  <c r="AN262" i="9"/>
  <c r="AN138" i="9"/>
  <c r="AN103" i="9"/>
  <c r="AN83" i="9"/>
  <c r="AN331" i="9"/>
  <c r="AN202" i="9"/>
  <c r="AN227" i="9"/>
  <c r="AN203" i="9"/>
  <c r="AN327" i="9"/>
  <c r="AN189" i="9"/>
  <c r="AN169" i="9"/>
  <c r="AN222" i="9"/>
  <c r="AN23" i="9"/>
  <c r="AN335" i="9"/>
  <c r="AN75" i="9"/>
  <c r="AN5" i="9"/>
  <c r="AN263" i="9"/>
  <c r="AN52" i="9"/>
  <c r="AN116" i="9"/>
  <c r="AN294" i="9"/>
  <c r="AN167" i="9"/>
  <c r="AN95" i="9"/>
  <c r="AN178" i="9"/>
  <c r="AN153" i="9"/>
  <c r="AN18" i="9"/>
  <c r="AN123" i="9"/>
  <c r="AN163" i="9"/>
  <c r="AN128" i="9"/>
  <c r="AN132" i="9"/>
  <c r="AN44" i="9"/>
  <c r="AN105" i="9"/>
  <c r="AN186" i="9"/>
  <c r="AN140" i="9"/>
  <c r="AN214" i="9"/>
  <c r="AN145" i="9"/>
  <c r="AN332" i="9"/>
  <c r="AN100" i="9"/>
  <c r="AN365" i="9"/>
  <c r="AN122" i="9"/>
  <c r="AN279" i="9"/>
  <c r="AN77" i="9"/>
  <c r="AN237" i="9"/>
  <c r="AN233" i="9"/>
  <c r="AN185" i="9"/>
  <c r="AN78" i="9"/>
  <c r="AN27" i="9"/>
  <c r="AN102" i="9"/>
  <c r="AN174" i="9"/>
  <c r="AN53" i="9"/>
  <c r="AN48" i="9"/>
  <c r="AN230" i="9"/>
  <c r="AN244" i="9"/>
  <c r="AN274" i="9"/>
  <c r="AN224" i="9"/>
  <c r="AN87" i="9"/>
  <c r="AN154" i="9"/>
  <c r="AN207" i="9"/>
  <c r="AN25" i="9"/>
  <c r="AN219" i="9"/>
  <c r="AN92" i="9"/>
  <c r="AN155" i="9"/>
  <c r="AN111" i="9"/>
  <c r="AN361" i="9"/>
  <c r="AN74" i="9"/>
  <c r="AN165" i="9"/>
  <c r="AN88" i="9"/>
  <c r="AN296" i="9"/>
  <c r="AN298" i="9"/>
  <c r="AN113" i="9"/>
  <c r="AN55" i="9"/>
  <c r="AN148" i="9"/>
  <c r="AN273" i="9"/>
  <c r="AN225" i="9"/>
  <c r="AN164" i="9"/>
  <c r="AN12" i="9"/>
  <c r="AN334" i="9"/>
  <c r="AN134" i="9"/>
  <c r="AN245" i="9"/>
  <c r="AN156" i="9"/>
  <c r="AN64" i="9"/>
  <c r="AN33" i="9"/>
  <c r="AN302" i="9"/>
  <c r="AN190" i="9"/>
  <c r="AN292" i="9"/>
  <c r="AN234" i="9"/>
  <c r="AN239" i="9"/>
  <c r="AN205" i="9"/>
  <c r="AN326" i="9"/>
  <c r="AN114" i="9"/>
  <c r="AN2" i="9"/>
  <c r="AM2" i="9" s="1"/>
  <c r="AN309" i="9"/>
  <c r="AN85" i="9"/>
  <c r="AN260" i="9"/>
  <c r="AN243" i="9"/>
  <c r="AN110" i="9"/>
  <c r="AN357" i="9"/>
  <c r="AN283" i="9"/>
  <c r="AN286" i="9"/>
  <c r="AN297" i="9"/>
  <c r="AN289" i="9"/>
  <c r="AN368" i="9"/>
  <c r="AN4" i="9"/>
  <c r="AN104" i="9"/>
  <c r="AN39" i="9"/>
  <c r="AN89" i="9"/>
  <c r="AN199" i="9"/>
  <c r="AN125" i="9"/>
  <c r="AN206" i="9"/>
  <c r="AN101" i="9"/>
  <c r="AN124" i="9"/>
  <c r="AN76" i="9"/>
  <c r="AN180" i="9"/>
  <c r="AN157" i="9"/>
  <c r="AN118" i="9"/>
  <c r="AN176" i="9"/>
  <c r="AN109" i="9"/>
  <c r="AN129" i="9"/>
  <c r="AN253" i="9"/>
  <c r="AN275" i="9"/>
  <c r="AN43" i="9"/>
  <c r="AN223" i="9"/>
  <c r="AN367" i="9"/>
  <c r="AN149" i="9"/>
  <c r="AN177" i="9"/>
  <c r="AN240" i="9"/>
  <c r="AN256" i="9"/>
  <c r="AN19" i="9"/>
  <c r="AN158" i="9"/>
  <c r="AN193" i="9"/>
  <c r="AN107" i="9"/>
  <c r="AN209" i="9"/>
  <c r="AN126" i="9"/>
  <c r="AN187" i="9"/>
  <c r="AN363" i="9"/>
  <c r="AN93" i="9"/>
  <c r="AN265" i="9"/>
  <c r="AN254" i="9"/>
  <c r="AN306" i="9"/>
  <c r="AN295" i="9"/>
  <c r="AN17" i="9"/>
  <c r="AN166" i="9"/>
  <c r="AN54" i="9"/>
  <c r="AN198" i="9"/>
  <c r="AN226" i="9"/>
  <c r="AN73" i="9"/>
  <c r="AN69" i="9"/>
  <c r="AN257" i="9"/>
  <c r="AN308" i="9"/>
  <c r="AN192" i="9"/>
  <c r="AN252" i="9"/>
  <c r="AN250" i="9"/>
  <c r="AN236" i="9"/>
  <c r="AN259" i="9"/>
  <c r="AN168" i="9"/>
  <c r="AN337" i="9"/>
  <c r="AN173" i="9"/>
  <c r="AN303" i="9"/>
  <c r="AN220" i="9"/>
  <c r="AN162" i="9"/>
  <c r="AN216" i="9"/>
  <c r="AN221" i="9"/>
  <c r="AN84" i="9"/>
  <c r="AN136" i="9"/>
  <c r="AN232" i="9"/>
  <c r="AN276" i="9"/>
  <c r="AN146" i="9"/>
  <c r="AN127" i="9"/>
  <c r="AN34" i="9"/>
  <c r="AN159" i="9"/>
  <c r="AN358" i="9"/>
  <c r="AN330" i="9"/>
  <c r="AN197"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<sst xmlns="http://schemas.openxmlformats.org/spreadsheetml/2006/main" count="1847" uniqueCount="461">
  <si>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</si>
  <si>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</si>
  <si>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</si>
  <si>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</si>
  <si>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</si>
  <si>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</si>
  <si>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</si>
  <si>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</si>
  <si>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</si>
  <si>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</si>
  <si>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</si>
  <si>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</si>
  <si>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</si>
  <si>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</si>
  <si>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</si>
  <si>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</si>
  <si>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</si>
  <si>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</si>
  <si>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</si>
  <si>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</si>
  <si>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</si>
  <si>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</si>
  <si>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</si>
  <si>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</si>
  <si>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</si>
  <si>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</si>
  <si>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</si>
  <si>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</si>
  <si>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</si>
  <si>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</si>
  <si>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</si>
  <si>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</si>
  <si>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</si>
  <si>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</si>
  <si>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</si>
  <si>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</si>
  <si>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</si>
  <si>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</si>
  <si>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</si>
  <si>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</si>
  <si>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</si>
  <si>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</si>
  <si>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</si>
  <si>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</si>
  <si>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</si>
  <si>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</si>
  <si>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</si>
  <si>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</si>
  <si>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</si>
  <si>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</si>
  <si>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</si>
  <si>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</si>
  <si>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</si>
  <si>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</si>
  <si>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</si>
  <si>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</si>
  <si>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</si>
  <si>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</si>
  <si>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</si>
  <si>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</si>
  <si>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</si>
  <si>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</si>
  <si>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</si>
  <si>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</si>
  <si>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</si>
  <si>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</si>
  <si>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</si>
  <si>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</si>
  <si>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</si>
  <si>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</si>
  <si>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</si>
  <si>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</si>
  <si>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</si>
  <si>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</si>
  <si>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</si>
  <si>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</si>
  <si>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</si>
  <si>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</si>
  <si>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</si>
  <si>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</si>
  <si>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</si>
  <si>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</si>
  <si>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</si>
  <si>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</si>
  <si>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</si>
  <si>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</si>
  <si>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</si>
  <si>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</si>
  <si>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</si>
  <si>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</si>
  <si>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</si>
  <si>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</si>
  <si>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</si>
  <si>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</si>
  <si>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</si>
  <si>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</si>
  <si>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</si>
  <si>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</si>
  <si>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</si>
  <si>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</si>
  <si>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</si>
  <si>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</si>
  <si>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</si>
  <si>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</si>
  <si>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</si>
  <si>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</si>
  <si>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</si>
  <si>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</si>
  <si>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</si>
  <si>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</si>
  <si>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</si>
  <si>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</si>
  <si>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</si>
  <si>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</si>
  <si>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</si>
  <si>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</si>
  <si>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</si>
  <si>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</si>
  <si>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</si>
  <si>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</si>
  <si>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</si>
  <si>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</si>
  <si>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</si>
  <si>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</si>
  <si>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</si>
  <si>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</si>
  <si>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</si>
  <si>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</si>
  <si>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</si>
  <si>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</si>
  <si>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</si>
  <si>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</si>
  <si>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</si>
  <si>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</si>
  <si>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</si>
  <si>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</si>
  <si>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</si>
  <si>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</si>
  <si>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</si>
  <si>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</si>
  <si>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</si>
  <si>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</si>
  <si>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</si>
  <si>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</si>
  <si>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</si>
  <si>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</si>
  <si>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</si>
  <si>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</si>
  <si>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</si>
  <si>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</si>
  <si>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</si>
  <si>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</si>
  <si>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</si>
  <si>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</si>
  <si>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</si>
  <si>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</si>
  <si>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</si>
  <si>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</si>
  <si>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</si>
  <si>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</si>
  <si>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</si>
  <si>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</si>
  <si>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</si>
  <si>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</si>
  <si>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</si>
  <si>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</si>
  <si>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</si>
  <si>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</si>
  <si>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</si>
  <si>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</si>
  <si>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</si>
  <si>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</si>
  <si>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</si>
  <si>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</si>
  <si>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</si>
  <si>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</si>
  <si>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</si>
  <si>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</si>
  <si>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</si>
  <si>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</si>
  <si>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</si>
  <si>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</si>
  <si>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</si>
  <si>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</si>
  <si>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</si>
  <si>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</si>
  <si>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</si>
  <si>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</si>
  <si>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</si>
  <si>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</si>
  <si>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</si>
  <si>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</si>
  <si>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</si>
  <si>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</si>
  <si>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</si>
  <si>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</si>
  <si>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</si>
  <si>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</si>
  <si>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</si>
  <si>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</si>
  <si>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</si>
  <si>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</si>
  <si>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</si>
  <si>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</si>
  <si>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</si>
  <si>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</si>
  <si>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</si>
  <si>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</si>
  <si>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</si>
  <si>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</si>
  <si>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</si>
  <si>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</si>
  <si>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</si>
  <si>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</si>
  <si>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</si>
  <si>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</si>
  <si>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</si>
  <si>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</si>
  <si>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</si>
  <si>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</si>
  <si>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</si>
  <si>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</si>
  <si>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</si>
  <si>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</si>
  <si>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</si>
  <si>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</si>
  <si>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</si>
  <si>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</si>
  <si>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</si>
  <si>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</si>
  <si>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</si>
  <si>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</si>
  <si>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</si>
  <si>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</si>
  <si>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</si>
  <si>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</si>
  <si>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</si>
  <si>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</si>
  <si>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</si>
  <si>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</si>
  <si>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</si>
  <si>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</si>
  <si>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</si>
  <si>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</si>
  <si>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</si>
  <si>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</si>
  <si>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</si>
  <si>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</si>
  <si>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</si>
  <si>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</si>
  <si>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</si>
  <si>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</si>
  <si>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</si>
  <si>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</si>
  <si>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</si>
  <si>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</si>
  <si>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</si>
  <si>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</si>
  <si>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</si>
  <si>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</si>
  <si>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</si>
  <si>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</si>
  <si>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</si>
  <si>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</si>
  <si>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</si>
  <si>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</si>
  <si>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</si>
  <si>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</si>
  <si>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</si>
  <si>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</si>
  <si>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</si>
  <si>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</si>
  <si>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</si>
  <si>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</si>
  <si>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</si>
  <si>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</si>
  <si>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</si>
  <si>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</si>
  <si>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</si>
  <si>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</si>
  <si>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</si>
  <si>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</si>
  <si>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</si>
  <si>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</si>
  <si>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</si>
  <si>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</si>
  <si>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</si>
  <si>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</si>
  <si>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</si>
  <si>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</si>
  <si>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</si>
  <si>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</si>
  <si>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</si>
  <si>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</si>
  <si>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</si>
  <si>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</si>
  <si>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Equip2101</t>
    <phoneticPr fontId="1" type="noConversion"/>
  </si>
  <si>
    <t>Equip1101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</si>
  <si>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</si>
  <si>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</si>
  <si>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</si>
  <si>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</si>
  <si>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</si>
  <si>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</si>
  <si>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</si>
  <si>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</si>
  <si>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</si>
  <si>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</si>
  <si>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</si>
  <si>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</si>
  <si>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</si>
  <si>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</si>
  <si>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</si>
  <si>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</si>
  <si>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</si>
  <si>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</si>
  <si>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</si>
  <si>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</si>
  <si>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</si>
  <si>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</si>
  <si>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</si>
  <si>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</si>
  <si>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</si>
  <si>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</si>
  <si>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</si>
  <si>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</si>
  <si>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</si>
  <si>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</si>
  <si>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</si>
  <si>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</si>
  <si>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</si>
  <si>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</si>
  <si>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</si>
  <si>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</si>
  <si>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</si>
  <si>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</si>
  <si>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</si>
  <si>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</si>
  <si>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</si>
  <si>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</si>
  <si>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</si>
  <si>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</si>
  <si>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</si>
  <si>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</si>
  <si>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</si>
  <si>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</si>
  <si>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</si>
  <si>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</si>
  <si>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</si>
  <si>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</si>
  <si>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</si>
  <si>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</si>
  <si>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</si>
  <si>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</si>
  <si>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</si>
  <si>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</si>
  <si>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</si>
  <si>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</si>
  <si>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</si>
  <si>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</si>
  <si>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</si>
  <si>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</si>
  <si>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</si>
  <si>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</si>
  <si>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</si>
  <si>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</si>
  <si>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</si>
  <si>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</si>
  <si>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</si>
  <si>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</si>
  <si>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</si>
  <si>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</si>
  <si>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</si>
  <si>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</si>
  <si>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</si>
  <si>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</si>
  <si>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</si>
  <si>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</si>
  <si>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</si>
  <si>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</si>
  <si>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</si>
  <si>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</si>
  <si>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</si>
  <si>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</si>
  <si>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</si>
  <si>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</si>
  <si>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</si>
  <si>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</si>
  <si>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</si>
  <si>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</si>
  <si>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</si>
  <si>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</si>
  <si>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</si>
  <si>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</si>
  <si>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</si>
  <si>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</si>
  <si>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</si>
  <si>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</si>
  <si>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</si>
  <si>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</si>
  <si>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</si>
  <si>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</si>
  <si>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</si>
  <si>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</si>
  <si>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</si>
  <si>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</si>
  <si>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</si>
  <si>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</si>
  <si>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</si>
  <si>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</si>
  <si>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</si>
  <si>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</si>
  <si>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</si>
  <si>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</si>
  <si>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</si>
  <si>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</si>
  <si>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</si>
  <si>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</si>
  <si>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</si>
  <si>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</si>
  <si>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</si>
  <si>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</si>
  <si>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</si>
  <si>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</si>
  <si>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</si>
  <si>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</si>
  <si>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Actor1109</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</si>
  <si>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</si>
  <si>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</si>
  <si>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</si>
  <si>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</si>
  <si>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</si>
  <si>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</si>
  <si>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</si>
  <si>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</si>
  <si>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</si>
  <si>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</si>
  <si>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</si>
  <si>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</si>
  <si>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</si>
  <si>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</si>
  <si>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</si>
  <si>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</si>
  <si>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</si>
  <si>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</si>
  <si>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</si>
  <si>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</si>
  <si>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</si>
  <si>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</si>
  <si>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</si>
  <si>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</si>
  <si>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</si>
  <si>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</si>
  <si>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</si>
  <si>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</si>
  <si>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Actor1002</t>
  </si>
  <si>
    <t>Equip4301</t>
  </si>
  <si>
    <t>Actor1108m</t>
    <phoneticPr fontId="1" type="noConversion"/>
  </si>
  <si>
    <t>Actor0037m</t>
    <phoneticPr fontId="1" type="noConversion"/>
  </si>
  <si>
    <t>Actor1216m</t>
    <phoneticPr fontId="1" type="noConversion"/>
  </si>
  <si>
    <t>Actor2238m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</si>
</sst>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7.5455829789516553</v>
          </cell>
          <cell r="W2">
            <v>10.451981594977166</v>
          </cell>
          <cell r="X2">
            <v>11.32</v>
          </cell>
          <cell r="Y2">
            <v>15.68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7.2753871146342082</v>
          </cell>
          <cell r="W3">
            <v>11.30121615832824</v>
          </cell>
          <cell r="X3">
            <v>10.91</v>
          </cell>
          <cell r="Y3">
            <v>16.95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7.6807241977155112</v>
          </cell>
          <cell r="W4">
            <v>10.336757447446322</v>
          </cell>
          <cell r="X4">
            <v>16.87</v>
          </cell>
          <cell r="Y4">
            <v>22.7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7.1776459106985975</v>
          </cell>
          <cell r="W5">
            <v>11.440934196609877</v>
          </cell>
          <cell r="X5">
            <v>15.76</v>
          </cell>
          <cell r="Y5">
            <v>25.13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7.6377110688429326</v>
          </cell>
          <cell r="W6">
            <v>10.554526761879986</v>
          </cell>
          <cell r="X6">
            <v>27.01</v>
          </cell>
          <cell r="Y6">
            <v>37.33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6.6926760731955</v>
          </cell>
          <cell r="W7">
            <v>11.395232751758332</v>
          </cell>
          <cell r="X7">
            <v>23.67</v>
          </cell>
          <cell r="Y7">
            <v>40.299999999999997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7.7441340875648192</v>
          </cell>
          <cell r="W8">
            <v>10.606913831214987</v>
          </cell>
          <cell r="X8">
            <v>53.38</v>
          </cell>
          <cell r="Y8">
            <v>73.11</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6.8226768895557672</v>
          </cell>
          <cell r="W9">
            <v>11.191255110146793</v>
          </cell>
          <cell r="X9">
            <v>47.03</v>
          </cell>
          <cell r="Y9">
            <v>77.14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7.758954976425751</v>
          </cell>
          <cell r="W10">
            <v>10.595938574524334</v>
          </cell>
          <cell r="X10">
            <v>114.64</v>
          </cell>
          <cell r="Y10">
            <v>156.55000000000001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6.7084516575715272</v>
          </cell>
          <cell r="W11">
            <v>11.570686699194278</v>
          </cell>
          <cell r="X11">
            <v>99.11</v>
          </cell>
          <cell r="Y11">
            <v>170.95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7.6191176280086461</v>
          </cell>
          <cell r="W12">
            <v>10.983323997220012</v>
          </cell>
          <cell r="X12">
            <v>146.71</v>
          </cell>
          <cell r="Y12">
            <v>211.49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7.1881809989567351</v>
          </cell>
          <cell r="W13">
            <v>11.452692980246777</v>
          </cell>
          <cell r="X13">
            <v>138.41</v>
          </cell>
          <cell r="Y13">
            <v>220.53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7.5749901852286836</v>
          </cell>
          <cell r="W14">
            <v>10.848594159432659</v>
          </cell>
          <cell r="X14">
            <v>190.09</v>
          </cell>
          <cell r="Y14">
            <v>272.25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7.6983860231461367</v>
          </cell>
          <cell r="W15">
            <v>10.56823680597082</v>
          </cell>
          <cell r="X15">
            <v>11.55</v>
          </cell>
          <cell r="Y15">
            <v>15.85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7.3201391576480246</v>
          </cell>
          <cell r="W16">
            <v>11.875396630691251</v>
          </cell>
          <cell r="X16">
            <v>10.98</v>
          </cell>
          <cell r="Y16">
            <v>17.809999999999999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7.6198181880777316</v>
          </cell>
          <cell r="W17">
            <v>10.869007976085291</v>
          </cell>
          <cell r="X17">
            <v>16.73</v>
          </cell>
          <cell r="Y17">
            <v>23.87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7.130799120092659</v>
          </cell>
          <cell r="W18">
            <v>11.201115333956821</v>
          </cell>
          <cell r="X18">
            <v>15.66</v>
          </cell>
          <cell r="Y18">
            <v>24.6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7.5898500426346143</v>
          </cell>
          <cell r="W19">
            <v>10.386269408404663</v>
          </cell>
          <cell r="X19">
            <v>26.84</v>
          </cell>
          <cell r="Y19">
            <v>36.74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6.6083290112443205</v>
          </cell>
          <cell r="W20">
            <v>11.689704686854828</v>
          </cell>
          <cell r="X20">
            <v>23.37</v>
          </cell>
          <cell r="Y20">
            <v>41.35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7.5656669860207462</v>
          </cell>
          <cell r="W21">
            <v>10.862761006932596</v>
          </cell>
          <cell r="X21">
            <v>52.15</v>
          </cell>
          <cell r="Y21">
            <v>74.87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6.6112816346204282</v>
          </cell>
          <cell r="W22">
            <v>11.505996269121834</v>
          </cell>
          <cell r="X22">
            <v>45.57</v>
          </cell>
          <cell r="Y22">
            <v>79.3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7.6127338204228741</v>
          </cell>
          <cell r="W23">
            <v>10.733185084489039</v>
          </cell>
          <cell r="X23">
            <v>112.48</v>
          </cell>
          <cell r="Y23">
            <v>158.58000000000001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7.2155901461307801</v>
          </cell>
          <cell r="W24">
            <v>11.394603462597326</v>
          </cell>
          <cell r="X24">
            <v>106.61</v>
          </cell>
          <cell r="Y24">
            <v>168.35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8.2027442866277305</v>
          </cell>
          <cell r="W25">
            <v>10.529457864675402</v>
          </cell>
          <cell r="X25">
            <v>157.94999999999999</v>
          </cell>
          <cell r="Y25">
            <v>202.75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6.6792936561856315</v>
          </cell>
          <cell r="W26">
            <v>11.880836765002872</v>
          </cell>
          <cell r="X26">
            <v>128.61000000000001</v>
          </cell>
          <cell r="Y26">
            <v>228.77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7.4131990437220381</v>
          </cell>
          <cell r="W27">
            <v>10.862697319682937</v>
          </cell>
          <cell r="X27">
            <v>186.03</v>
          </cell>
          <cell r="Y27">
            <v>272.60000000000002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8.0986477664301635</v>
          </cell>
          <cell r="W28">
            <v>10.407318184737843</v>
          </cell>
          <cell r="X28">
            <v>12.15</v>
          </cell>
          <cell r="Y28">
            <v>15.61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7.0918214324210718</v>
          </cell>
          <cell r="W29">
            <v>11.847270700284176</v>
          </cell>
          <cell r="X29">
            <v>10.64</v>
          </cell>
          <cell r="Y29">
            <v>17.77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7.4323828428545422</v>
          </cell>
          <cell r="W30">
            <v>10.567021822682328</v>
          </cell>
          <cell r="X30">
            <v>16.32</v>
          </cell>
          <cell r="Y30">
            <v>23.21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7.1408900147328254</v>
          </cell>
          <cell r="W31">
            <v>11.503740111602687</v>
          </cell>
          <cell r="X31">
            <v>15.68</v>
          </cell>
          <cell r="Y31">
            <v>25.26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7.8931992115389367</v>
          </cell>
          <cell r="W32">
            <v>11.069415956722802</v>
          </cell>
          <cell r="X32">
            <v>27.92</v>
          </cell>
          <cell r="Y32">
            <v>39.15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7.1918487544962399</v>
          </cell>
          <cell r="W33">
            <v>11.476367332392204</v>
          </cell>
          <cell r="X33">
            <v>25.44</v>
          </cell>
          <cell r="Y33">
            <v>40.590000000000003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7.5184919845764515</v>
          </cell>
          <cell r="W34">
            <v>10.573619317556982</v>
          </cell>
          <cell r="X34">
            <v>51.82</v>
          </cell>
          <cell r="Y34">
            <v>72.88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7.1265440499287891</v>
          </cell>
          <cell r="W35">
            <v>11.242267282658201</v>
          </cell>
          <cell r="X35">
            <v>49.12</v>
          </cell>
          <cell r="Y35">
            <v>77.489999999999995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8.0561073806478518</v>
          </cell>
          <cell r="W36">
            <v>10.972471512367566</v>
          </cell>
          <cell r="X36">
            <v>119.03</v>
          </cell>
          <cell r="Y36">
            <v>162.11000000000001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7.2391073194722617</v>
          </cell>
          <cell r="W37">
            <v>11.7217331837358</v>
          </cell>
          <cell r="X37">
            <v>106.95</v>
          </cell>
          <cell r="Y37">
            <v>173.18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7.7081059459526733</v>
          </cell>
          <cell r="W38">
            <v>10.956798644199344</v>
          </cell>
          <cell r="X38">
            <v>148.41999999999999</v>
          </cell>
          <cell r="Y38">
            <v>210.98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6.8800416310662493</v>
          </cell>
          <cell r="W39">
            <v>11.720644430865145</v>
          </cell>
          <cell r="X39">
            <v>132.47999999999999</v>
          </cell>
          <cell r="Y39">
            <v>225.69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8.1613355960051202</v>
          </cell>
          <cell r="W40">
            <v>11.068448414236522</v>
          </cell>
          <cell r="X40">
            <v>204.81</v>
          </cell>
          <cell r="Y40">
            <v>277.76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7.5678567707806144</v>
          </cell>
          <cell r="W41">
            <v>10.856819361803195</v>
          </cell>
          <cell r="X41">
            <v>11.35</v>
          </cell>
          <cell r="Y41">
            <v>16.29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7.3185625942559644</v>
          </cell>
          <cell r="W42">
            <v>11.395393581006646</v>
          </cell>
          <cell r="X42">
            <v>10.98</v>
          </cell>
          <cell r="Y42">
            <v>17.09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7.6649907535016695</v>
          </cell>
          <cell r="W43">
            <v>10.489692374375467</v>
          </cell>
          <cell r="X43">
            <v>16.829999999999998</v>
          </cell>
          <cell r="Y43">
            <v>23.04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7.0736549839215481</v>
          </cell>
          <cell r="W44">
            <v>11.147235567198397</v>
          </cell>
          <cell r="X44">
            <v>15.53</v>
          </cell>
          <cell r="Y44">
            <v>24.48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7.4414207444458356</v>
          </cell>
          <cell r="W45">
            <v>10.609643326923388</v>
          </cell>
          <cell r="X45">
            <v>26.32</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6.7186249540388649</v>
          </cell>
          <cell r="W46">
            <v>11.586467460788791</v>
          </cell>
          <cell r="X46">
            <v>23.76</v>
          </cell>
          <cell r="Y46">
            <v>40.98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8.0480124418525971</v>
          </cell>
          <cell r="W47">
            <v>10.933026175527276</v>
          </cell>
          <cell r="X47">
            <v>55.47</v>
          </cell>
          <cell r="Y47">
            <v>75.36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6.8080989821939335</v>
          </cell>
          <cell r="W48">
            <v>11.588154576068877</v>
          </cell>
          <cell r="X48">
            <v>46.92</v>
          </cell>
          <cell r="Y48">
            <v>79.87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7.6185060817654042</v>
          </cell>
          <cell r="W49">
            <v>10.926155046790361</v>
          </cell>
          <cell r="X49">
            <v>112.56</v>
          </cell>
          <cell r="Y49">
            <v>161.43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6.9559355663591784</v>
          </cell>
          <cell r="W50">
            <v>11.213935735000941</v>
          </cell>
          <cell r="X50">
            <v>102.77</v>
          </cell>
          <cell r="Y50">
            <v>165.68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7.9013616452715594</v>
          </cell>
          <cell r="W51">
            <v>10.872566950304542</v>
          </cell>
          <cell r="X51">
            <v>152.13999999999999</v>
          </cell>
          <cell r="Y51">
            <v>209.36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7.1395263125345405</v>
          </cell>
          <cell r="W52">
            <v>11.85926187704934</v>
          </cell>
          <cell r="X52">
            <v>137.47</v>
          </cell>
          <cell r="Y52">
            <v>228.35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7.6934957598198794</v>
          </cell>
          <cell r="W53">
            <v>10.870071014741445</v>
          </cell>
          <cell r="X53">
            <v>193.07</v>
          </cell>
          <cell r="Y53">
            <v>272.79000000000002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8.1839672869599571</v>
          </cell>
          <cell r="W54">
            <v>10.576715558500373</v>
          </cell>
          <cell r="X54">
            <v>12.28</v>
          </cell>
          <cell r="Y54">
            <v>15.87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6.6867736404084557</v>
          </cell>
          <cell r="W55">
            <v>11.187305407195598</v>
          </cell>
          <cell r="X55">
            <v>10.029999999999999</v>
          </cell>
          <cell r="Y55">
            <v>16.78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7.5207391145944964</v>
          </cell>
          <cell r="W56">
            <v>10.424599377781053</v>
          </cell>
          <cell r="X56">
            <v>16.52</v>
          </cell>
          <cell r="Y56">
            <v>22.89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7.2442504087357342</v>
          </cell>
          <cell r="W57">
            <v>11.177430093416397</v>
          </cell>
          <cell r="X57">
            <v>15.91</v>
          </cell>
          <cell r="Y57">
            <v>24.55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7.8277999498240183</v>
          </cell>
          <cell r="W58">
            <v>10.72606551854029</v>
          </cell>
          <cell r="X58">
            <v>27.69</v>
          </cell>
          <cell r="Y58">
            <v>37.94</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7.005455035549554</v>
          </cell>
          <cell r="W59">
            <v>11.768930785396719</v>
          </cell>
          <cell r="X59">
            <v>24.78</v>
          </cell>
          <cell r="Y59">
            <v>41.63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8.0664076633149815</v>
          </cell>
          <cell r="W60">
            <v>10.442638897048951</v>
          </cell>
          <cell r="X60">
            <v>55.6</v>
          </cell>
          <cell r="Y60">
            <v>71.98</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7.3917055208160178</v>
          </cell>
          <cell r="W61">
            <v>11.447994518768706</v>
          </cell>
          <cell r="X61">
            <v>50.95</v>
          </cell>
          <cell r="Y61">
            <v>78.900000000000006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7.9374231998011924</v>
          </cell>
          <cell r="W62">
            <v>10.799410658451006</v>
          </cell>
          <cell r="X62">
            <v>117.27</v>
          </cell>
          <cell r="Y62">
            <v>159.56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7.0222607543432716</v>
          </cell>
          <cell r="W63">
            <v>11.31383729333538</v>
          </cell>
          <cell r="X63">
            <v>103.75</v>
          </cell>
          <cell r="Y63">
            <v>167.16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7.4916458620685731</v>
          </cell>
          <cell r="W64">
            <v>10.631848298392812</v>
          </cell>
          <cell r="X64">
            <v>144.25</v>
          </cell>
          <cell r="Y64">
            <v>204.72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7.2232402159538447</v>
          </cell>
          <cell r="W65">
            <v>11.546649252846473</v>
          </cell>
          <cell r="X65">
            <v>139.09</v>
          </cell>
          <cell r="Y65">
            <v>222.34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7.5162479435618863</v>
          </cell>
          <cell r="W66">
            <v>10.945283353645038</v>
          </cell>
          <cell r="X66">
            <v>188.62</v>
          </cell>
          <cell r="Y66">
            <v>274.67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7.5494871901060074</v>
          </cell>
          <cell r="W68">
            <v>10.864015621021105</v>
          </cell>
          <cell r="X68">
            <v>11.32</v>
          </cell>
          <cell r="Y68">
            <v>16.3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7.2280697912018841</v>
          </cell>
          <cell r="W69">
            <v>11.273203324507342</v>
          </cell>
          <cell r="X69">
            <v>10.84</v>
          </cell>
          <cell r="Y69">
            <v>16.91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7.4147419936400825</v>
          </cell>
          <cell r="W70">
            <v>11.033049322798783</v>
          </cell>
          <cell r="X70">
            <v>16.28</v>
          </cell>
          <cell r="Y70">
            <v>24.23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6.6323488040337937</v>
          </cell>
          <cell r="W71">
            <v>11.694405970543912</v>
          </cell>
          <cell r="X71">
            <v>14.57</v>
          </cell>
          <cell r="Y71">
            <v>25.68</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7.9040528888238244</v>
          </cell>
          <cell r="W72">
            <v>11.102298838721081</v>
          </cell>
          <cell r="X72">
            <v>27.96</v>
          </cell>
          <cell r="Y72">
            <v>39.270000000000003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7.3400793278677732</v>
          </cell>
          <cell r="W73">
            <v>11.739164628710824</v>
          </cell>
          <cell r="X73">
            <v>25.96</v>
          </cell>
          <cell r="Y73">
            <v>41.52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7.8108572576454556</v>
          </cell>
          <cell r="W74">
            <v>10.530135513514164</v>
          </cell>
          <cell r="X74">
            <v>53.84</v>
          </cell>
          <cell r="Y74">
            <v>72.58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7.0821591276390832</v>
          </cell>
          <cell r="W75">
            <v>11.214238245395697</v>
          </cell>
          <cell r="X75">
            <v>48.81</v>
          </cell>
          <cell r="Y75">
            <v>77.290000000000006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7.916823757036175</v>
          </cell>
          <cell r="W76">
            <v>10.926895044112554</v>
          </cell>
          <cell r="X76">
            <v>116.97</v>
          </cell>
          <cell r="Y76">
            <v>161.44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6.7297158009168596</v>
          </cell>
          <cell r="W77">
            <v>11.75940280634803</v>
          </cell>
          <cell r="X77">
            <v>99.43</v>
          </cell>
          <cell r="Y77">
            <v>173.74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7.8069698833615879</v>
          </cell>
          <cell r="W78">
            <v>10.845284898666046</v>
          </cell>
          <cell r="X78">
            <v>150.33000000000001</v>
          </cell>
          <cell r="Y78">
            <v>208.83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7.3253556306464684</v>
          </cell>
          <cell r="W79">
            <v>11.290219039179027</v>
          </cell>
          <cell r="X79">
            <v>141.05000000000001</v>
          </cell>
          <cell r="Y79">
            <v>217.4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8.056898193179924</v>
          </cell>
          <cell r="W80">
            <v>10.732417855337928</v>
          </cell>
          <cell r="X80">
            <v>202.19</v>
          </cell>
          <cell r="Y80">
            <v>269.33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8.1141285488736727</v>
          </cell>
          <cell r="W88">
            <v>10.764984828079276</v>
          </cell>
          <cell r="X88">
            <v>12.17</v>
          </cell>
          <cell r="Y88">
            <v>16.149999999999999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6.7620753808564187</v>
          </cell>
          <cell r="W89">
            <v>11.567674501231517</v>
          </cell>
          <cell r="X89">
            <v>10.14</v>
          </cell>
          <cell r="Y89">
            <v>17.350000000000001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7.6281979544684066</v>
          </cell>
          <cell r="W90">
            <v>10.319030099500186</v>
          </cell>
          <cell r="X90">
            <v>16.75</v>
          </cell>
          <cell r="Y90">
            <v>22.66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7.2220178659864533</v>
          </cell>
          <cell r="W91">
            <v>11.890809045943792</v>
          </cell>
          <cell r="X91">
            <v>15.86</v>
          </cell>
          <cell r="Y91">
            <v>26.11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7.6753769834051138</v>
          </cell>
          <cell r="W92">
            <v>10.831153356618225</v>
          </cell>
          <cell r="X92">
            <v>27.15</v>
          </cell>
          <cell r="Y92">
            <v>38.31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6.9984268645226342</v>
          </cell>
          <cell r="W93">
            <v>11.303135616962232</v>
          </cell>
          <cell r="X93">
            <v>24.75</v>
          </cell>
          <cell r="Y93">
            <v>39.979999999999997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7.9826381871337704</v>
          </cell>
          <cell r="W94">
            <v>10.944702822610326</v>
          </cell>
          <cell r="X94">
            <v>55.02</v>
          </cell>
          <cell r="Y94">
            <v>75.44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6.6406019756627934</v>
          </cell>
          <cell r="W95">
            <v>11.336284896202102</v>
          </cell>
          <cell r="X95">
            <v>45.77</v>
          </cell>
          <cell r="Y95">
            <v>78.13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7.4171868922671909</v>
          </cell>
          <cell r="W96">
            <v>10.987437201082097</v>
          </cell>
          <cell r="X96">
            <v>109.59</v>
          </cell>
          <cell r="Y96">
            <v>162.33000000000001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6.9122553214536371</v>
          </cell>
          <cell r="W97">
            <v>11.398612396774649</v>
          </cell>
          <cell r="X97">
            <v>102.13</v>
          </cell>
          <cell r="Y97">
            <v>168.41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7.5430233603914951</v>
          </cell>
          <cell r="W98">
            <v>11.046852885717215</v>
          </cell>
          <cell r="X98">
            <v>145.24</v>
          </cell>
          <cell r="Y98">
            <v>212.71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7.2433174220498069</v>
          </cell>
          <cell r="W99">
            <v>11.405220195254429</v>
          </cell>
          <cell r="X99">
            <v>139.47</v>
          </cell>
          <cell r="Y99">
            <v>219.61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7.6572992992447357</v>
          </cell>
          <cell r="W100">
            <v>10.804230544866106</v>
          </cell>
          <cell r="X100">
            <v>192.16</v>
          </cell>
          <cell r="Y100">
            <v>271.13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8.1604787318372072</v>
          </cell>
          <cell r="W101">
            <v>10.814119860154969</v>
          </cell>
          <cell r="X101">
            <v>12.24</v>
          </cell>
          <cell r="Y101">
            <v>16.22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7.3885990278185121</v>
          </cell>
          <cell r="W102">
            <v>11.429520868231791</v>
          </cell>
          <cell r="X102">
            <v>11.08</v>
          </cell>
          <cell r="Y102">
            <v>17.14</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7.7698409587985831</v>
          </cell>
          <cell r="W103">
            <v>10.96806223013717</v>
          </cell>
          <cell r="X103">
            <v>17.059999999999999</v>
          </cell>
          <cell r="Y103">
            <v>24.09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7.1811186587662634</v>
          </cell>
          <cell r="W104">
            <v>11.342009965131625</v>
          </cell>
          <cell r="X104">
            <v>15.77</v>
          </cell>
          <cell r="Y104">
            <v>24.91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7.5476003721192004</v>
          </cell>
          <cell r="W105">
            <v>11.048280539700805</v>
          </cell>
          <cell r="X105">
            <v>26.7</v>
          </cell>
          <cell r="Y105">
            <v>39.08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7.1589570442168196</v>
          </cell>
          <cell r="W106">
            <v>11.671542652125268</v>
          </cell>
          <cell r="X106">
            <v>25.32</v>
          </cell>
          <cell r="Y106">
            <v>41.28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7.6151769683633663</v>
          </cell>
          <cell r="W107">
            <v>10.692909540706863</v>
          </cell>
          <cell r="X107">
            <v>52.49</v>
          </cell>
          <cell r="Y107">
            <v>73.7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7.0176088777899261</v>
          </cell>
          <cell r="W108">
            <v>11.55712692926123</v>
          </cell>
          <cell r="X108">
            <v>48.37</v>
          </cell>
          <cell r="Y108">
            <v>79.66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7.5680823946671527</v>
          </cell>
          <cell r="W109">
            <v>10.459214513966513</v>
          </cell>
          <cell r="X109">
            <v>111.82</v>
          </cell>
          <cell r="Y109">
            <v>154.53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7.0584588008923062</v>
          </cell>
          <cell r="W110">
            <v>11.600214490057573</v>
          </cell>
          <cell r="X110">
            <v>104.29</v>
          </cell>
          <cell r="Y110">
            <v>171.39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7.6372850358863955</v>
          </cell>
          <cell r="W111">
            <v>10.494590133731446</v>
          </cell>
          <cell r="X111">
            <v>147.06</v>
          </cell>
          <cell r="Y111">
            <v>202.08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6.6727770455854278</v>
          </cell>
          <cell r="W112">
            <v>11.849562003822196</v>
          </cell>
          <cell r="X112">
            <v>128.49</v>
          </cell>
          <cell r="Y112">
            <v>228.17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8.127926592915891</v>
          </cell>
          <cell r="W113">
            <v>10.793651765775229</v>
          </cell>
          <cell r="X113">
            <v>203.97</v>
          </cell>
          <cell r="Y113">
            <v>270.87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7.6921130458298528</v>
          </cell>
          <cell r="W115">
            <v>10.526706555870057</v>
          </cell>
          <cell r="X115">
            <v>11.54</v>
          </cell>
          <cell r="Y115">
            <v>15.79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7.1299907889825764</v>
          </cell>
          <cell r="W116">
            <v>11.113026682587419</v>
          </cell>
          <cell r="X116">
            <v>10.69</v>
          </cell>
          <cell r="Y116">
            <v>16.670000000000002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8.1770841850729852</v>
          </cell>
          <cell r="W117">
            <v>10.657243560456667</v>
          </cell>
          <cell r="X117">
            <v>17.96</v>
          </cell>
          <cell r="Y117">
            <v>23.4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7.1625415468709788</v>
          </cell>
          <cell r="W118">
            <v>11.485096882101425</v>
          </cell>
          <cell r="X118">
            <v>15.73</v>
          </cell>
          <cell r="Y118">
            <v>25.22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7.9378676774836983</v>
          </cell>
          <cell r="W119">
            <v>10.717901031544542</v>
          </cell>
          <cell r="X119">
            <v>28.08</v>
          </cell>
          <cell r="Y119">
            <v>37.909999999999997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6.7431412192825269</v>
          </cell>
          <cell r="W120">
            <v>11.488463490018946</v>
          </cell>
          <cell r="X120">
            <v>23.85</v>
          </cell>
          <cell r="Y120">
            <v>40.630000000000003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7.5360890175130715</v>
          </cell>
          <cell r="W121">
            <v>10.360319109347424</v>
          </cell>
          <cell r="X121">
            <v>51.94</v>
          </cell>
          <cell r="Y121">
            <v>71.41</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6.7984561931337613</v>
          </cell>
          <cell r="W122">
            <v>11.30465808485414</v>
          </cell>
          <cell r="X122">
            <v>46.86</v>
          </cell>
          <cell r="Y122">
            <v>77.92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7.9863094442400149</v>
          </cell>
          <cell r="W123">
            <v>10.460382340514574</v>
          </cell>
          <cell r="X123">
            <v>117.99</v>
          </cell>
          <cell r="Y123">
            <v>154.55000000000001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6.8095122988936225</v>
          </cell>
          <cell r="W124">
            <v>11.666152881206097</v>
          </cell>
          <cell r="X124">
            <v>100.61</v>
          </cell>
          <cell r="Y124">
            <v>172.36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7.9716435441063602</v>
          </cell>
          <cell r="W125">
            <v>10.798708947340355</v>
          </cell>
          <cell r="X125">
            <v>153.5</v>
          </cell>
          <cell r="Y125">
            <v>207.93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6.7399104899639521</v>
          </cell>
          <cell r="W126">
            <v>11.133355624870696</v>
          </cell>
          <cell r="X126">
            <v>129.78</v>
          </cell>
          <cell r="Y126">
            <v>214.38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7.7890524036935913</v>
          </cell>
          <cell r="W127">
            <v>10.714616014651842</v>
          </cell>
          <cell r="X127">
            <v>195.47</v>
          </cell>
          <cell r="Y127">
            <v>268.88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topLeftCell="A4"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294</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0.57719386859730826</v>
      </c>
      <c r="C2">
        <f t="shared" ref="C2:C32" ca="1" si="0">RAND()</f>
        <v>0.87358012573687549</v>
      </c>
      <c r="D2" t="str">
        <f ca="1">VLOOKUP($B2
+IF(D1="DI",1,
IF(D1="EN",2,
IF(D1="GO",3,0))),$AC:$AD,MATCH($AD$1,$AC$1:$AD$1,0),1)</f>
        <v>EN</v>
      </c>
      <c r="E2">
        <f ca="1">ROUNDDOWN(VLOOKUP(D2,$P:$W,MATCH($U$1,$P$1:$W$1,0),0)+C2*(VLOOKUP(D2,$P:$W,MATCH($V$1,$P$1:$W$1,0),0)-VLOOKUP(D2,$P:$W,MATCH($U$1,$P$1:$W$1,0),0)+10^ABS(VLOOKUP(D2,$P:$W,MATCH($W$1,$P$1:$W$1,0),0))),VLOOKUP(D2,$P:$W,MATCH($W$1,$P$1:$W$1,0),0))</f>
        <v>9</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15</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3.3040169612382098E-2</v>
      </c>
      <c r="C3">
        <f t="shared" ca="1" si="0"/>
        <v>0.8759264576924678</v>
      </c>
      <c r="D3" t="str">
        <f t="shared" ref="D3:D32" ca="1" si="2">VLOOKUP($B3
+IF(D2="DI",1,
IF(D2="EN",2,
IF(D2="GO",3,0))),$AC:$AD,MATCH($AD$1,$AC$1:$AD$1,0),1)</f>
        <v>GO</v>
      </c>
      <c r="E3">
        <f t="shared" ref="E3:E32" ca="1" si="3">ROUNDDOWN(VLOOKUP(D3,$P:$W,MATCH($U$1,$P$1:$W$1,0),0)+C3*(VLOOKUP(D3,$P:$W,MATCH($V$1,$P$1:$W$1,0),0)-VLOOKUP(D3,$P:$W,MATCH($U$1,$P$1:$W$1,0),0)+10^ABS(VLOOKUP(D3,$P:$W,MATCH($W$1,$P$1:$W$1,0),0))),VLOOKUP(D3,$P:$W,MATCH($W$1,$P$1:$W$1,0),0))</f>
        <v>3200</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13</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0.65936286319837967</v>
      </c>
      <c r="C4">
        <f t="shared" ca="1" si="0"/>
        <v>0.34802766205666702</v>
      </c>
      <c r="D4" t="str">
        <f t="shared" ca="1" si="2"/>
        <v>EN</v>
      </c>
      <c r="E4">
        <f t="shared" ca="1" si="3"/>
        <v>7</v>
      </c>
      <c r="F4" t="s">
        <v>128</v>
      </c>
      <c r="G4">
        <v>12</v>
      </c>
      <c r="H4" t="s">
        <v>126</v>
      </c>
      <c r="I4">
        <v>1000</v>
      </c>
      <c r="J4" t="str">
        <f t="shared" si="4"/>
        <v/>
      </c>
      <c r="K4" t="str">
        <f t="shared" ca="1" si="5"/>
        <v>{"dy":1,"cd":"GO","cn":2400},{"dy":2,"cd":"EN","cn":8},{"dy":3,"cd":"GO","cn":1000}</v>
      </c>
      <c r="L4" t="str">
        <f t="shared" si="6"/>
        <v>{"dy":3,"cd":"GO","cn":1000}</v>
      </c>
      <c r="P4" t="s">
        <v>98</v>
      </c>
      <c r="Q4">
        <f t="shared" ca="1" si="7"/>
        <v>3</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0.79877422962702815</v>
      </c>
      <c r="C5">
        <f t="shared" ca="1" si="0"/>
        <v>0.59211874185587721</v>
      </c>
      <c r="D5" t="str">
        <f t="shared" ca="1" si="2"/>
        <v>GO</v>
      </c>
      <c r="E5">
        <f t="shared" ca="1" si="3"/>
        <v>2300</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0.19787945756533842</v>
      </c>
      <c r="C6">
        <f t="shared" ca="1" si="0"/>
        <v>0.81355614237246165</v>
      </c>
      <c r="D6" t="str">
        <f t="shared" ca="1" si="2"/>
        <v>EN</v>
      </c>
      <c r="E6">
        <f t="shared" ca="1" si="3"/>
        <v>9</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0.15173333191145777</v>
      </c>
      <c r="C7">
        <f t="shared" ca="1" si="0"/>
        <v>0.64411820012163257</v>
      </c>
      <c r="D7" t="str">
        <f t="shared" ca="1" si="2"/>
        <v>GO</v>
      </c>
      <c r="E7">
        <f t="shared" ca="1" si="3"/>
        <v>2400</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0.59217031581960877</v>
      </c>
      <c r="C8">
        <f t="shared" ca="1" si="0"/>
        <v>0.14739441370462647</v>
      </c>
      <c r="D8" t="str">
        <f t="shared" ca="1" si="2"/>
        <v>EN</v>
      </c>
      <c r="E8">
        <f t="shared" ca="1" si="3"/>
        <v>6</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0.37938646142910593</v>
      </c>
      <c r="C9">
        <f t="shared" ca="1" si="0"/>
        <v>0.37193078968775972</v>
      </c>
      <c r="D9" t="str">
        <f t="shared" ca="1" si="2"/>
        <v>GO</v>
      </c>
      <c r="E9">
        <f t="shared" ca="1" si="3"/>
        <v>1600</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0.50584241010156217</v>
      </c>
      <c r="C10">
        <f t="shared" ca="1" si="0"/>
        <v>0.32145104418744774</v>
      </c>
      <c r="D10" t="str">
        <f t="shared" ca="1" si="2"/>
        <v>EN</v>
      </c>
      <c r="E10">
        <f t="shared" ca="1" si="3"/>
        <v>7</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0.42666874326465132</v>
      </c>
      <c r="C11">
        <f t="shared" ca="1" si="0"/>
        <v>0.30873142904187489</v>
      </c>
      <c r="D11" t="str">
        <f t="shared" ca="1" si="2"/>
        <v>GO</v>
      </c>
      <c r="E11">
        <f t="shared" ca="1" si="3"/>
        <v>1400</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3.9399269303284745E-2</v>
      </c>
      <c r="C12">
        <f t="shared" ca="1" si="0"/>
        <v>2.2990940501442791E-2</v>
      </c>
      <c r="D12" t="str">
        <f t="shared" ca="1" si="2"/>
        <v>EN</v>
      </c>
      <c r="E12">
        <f t="shared" ca="1" si="3"/>
        <v>6</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0.92412181663086246</v>
      </c>
      <c r="C13">
        <f t="shared" ca="1" si="0"/>
        <v>0.95025399909534369</v>
      </c>
      <c r="D13" t="str">
        <f t="shared" ca="1" si="2"/>
        <v>DI</v>
      </c>
      <c r="E13">
        <f t="shared" ca="1" si="3"/>
        <v>6</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0.90598846226505847</v>
      </c>
      <c r="C14">
        <f t="shared" ca="1" si="0"/>
        <v>0.36960572478303555</v>
      </c>
      <c r="D14" t="str">
        <f t="shared" ca="1" si="2"/>
        <v>EN</v>
      </c>
      <c r="E14">
        <f t="shared" ca="1" si="3"/>
        <v>7</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6.8944474479618489E-2</v>
      </c>
      <c r="C15">
        <f t="shared" ca="1" si="0"/>
        <v>0.91739519893036847</v>
      </c>
      <c r="D15" t="str">
        <f t="shared" ca="1" si="2"/>
        <v>GO</v>
      </c>
      <c r="E15">
        <f t="shared" ca="1" si="3"/>
        <v>3300</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0.46559222083008467</v>
      </c>
      <c r="C16">
        <f t="shared" ca="1" si="0"/>
        <v>0.71649014972295544</v>
      </c>
      <c r="D16" t="str">
        <f t="shared" ca="1" si="2"/>
        <v>EN</v>
      </c>
      <c r="E16">
        <f t="shared" ca="1" si="3"/>
        <v>8</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0.28496230041082438</v>
      </c>
      <c r="C17">
        <f t="shared" ca="1" si="0"/>
        <v>0.97949475743341263</v>
      </c>
      <c r="D17" t="str">
        <f t="shared" ca="1" si="2"/>
        <v>GO</v>
      </c>
      <c r="E17">
        <f t="shared" ca="1" si="3"/>
        <v>3500</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0.63307133240880487</v>
      </c>
      <c r="C18">
        <f t="shared" ca="1" si="0"/>
        <v>0.89660775858985919</v>
      </c>
      <c r="D18" t="str">
        <f t="shared" ca="1" si="2"/>
        <v>EN</v>
      </c>
      <c r="E18">
        <f t="shared" ca="1" si="3"/>
        <v>9</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0.2376841025984604</v>
      </c>
      <c r="C19">
        <f t="shared" ca="1" si="0"/>
        <v>0.49677141759956245</v>
      </c>
      <c r="D19" t="str">
        <f t="shared" ca="1" si="2"/>
        <v>GO</v>
      </c>
      <c r="E19">
        <f t="shared" ca="1" si="3"/>
        <v>2000</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1.5713400694530089E-2</v>
      </c>
      <c r="C20">
        <f t="shared" ca="1" si="0"/>
        <v>0.16092494789729672</v>
      </c>
      <c r="D20" t="str">
        <f t="shared" ca="1" si="2"/>
        <v>EN</v>
      </c>
      <c r="E20">
        <f t="shared" ca="1" si="3"/>
        <v>6</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0.84630517197078425</v>
      </c>
      <c r="C21">
        <f t="shared" ca="1" si="0"/>
        <v>0.10979715009697555</v>
      </c>
      <c r="D21" t="str">
        <f t="shared" ca="1" si="2"/>
        <v>GO</v>
      </c>
      <c r="E21">
        <f t="shared" ca="1" si="3"/>
        <v>800</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0.85957568346627833</v>
      </c>
      <c r="C22">
        <f t="shared" ca="1" si="0"/>
        <v>0.93645798227516064</v>
      </c>
      <c r="D22" t="str">
        <f t="shared" ca="1" si="2"/>
        <v>EN</v>
      </c>
      <c r="E22">
        <f t="shared" ca="1" si="3"/>
        <v>9</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0.568514352356145</v>
      </c>
      <c r="C23">
        <f t="shared" ca="1" si="0"/>
        <v>0.9057363463121445</v>
      </c>
      <c r="D23" t="str">
        <f t="shared" ca="1" si="2"/>
        <v>GO</v>
      </c>
      <c r="E23">
        <f t="shared" ca="1" si="3"/>
        <v>3300</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0.22552378862651934</v>
      </c>
      <c r="C24">
        <f t="shared" ca="1" si="0"/>
        <v>7.0860547876834712E-2</v>
      </c>
      <c r="D24" t="str">
        <f t="shared" ca="1" si="2"/>
        <v>EN</v>
      </c>
      <c r="E24">
        <f t="shared" ca="1" si="3"/>
        <v>6</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0.89123653951790327</v>
      </c>
      <c r="C25">
        <f t="shared" ca="1" si="0"/>
        <v>0.98292368875252523</v>
      </c>
      <c r="D25" t="str">
        <f t="shared" ca="1" si="2"/>
        <v>DI</v>
      </c>
      <c r="E25">
        <f t="shared" ca="1" si="3"/>
        <v>6</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0.56591355667588594</v>
      </c>
      <c r="C26">
        <f t="shared" ca="1" si="0"/>
        <v>0.56873273585960926</v>
      </c>
      <c r="D26" t="str">
        <f t="shared" ca="1" si="2"/>
        <v>EN</v>
      </c>
      <c r="E26">
        <f t="shared" ca="1" si="3"/>
        <v>8</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0.74607142864291109</v>
      </c>
      <c r="C27">
        <f t="shared" ca="1" si="0"/>
        <v>0.1512691441082703</v>
      </c>
      <c r="D27" t="str">
        <f t="shared" ca="1" si="2"/>
        <v>GO</v>
      </c>
      <c r="E27">
        <f t="shared" ca="1" si="3"/>
        <v>900</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0.24129211375931492</v>
      </c>
      <c r="C28">
        <f t="shared" ca="1" si="0"/>
        <v>0.48290217863210561</v>
      </c>
      <c r="D28" t="str">
        <f t="shared" ca="1" si="2"/>
        <v>EN</v>
      </c>
      <c r="E28">
        <f t="shared" ca="1" si="3"/>
        <v>7</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0.68162926988204342</v>
      </c>
      <c r="C29">
        <f t="shared" ca="1" si="0"/>
        <v>0.49080975052182907</v>
      </c>
      <c r="D29" t="str">
        <f t="shared" ca="1" si="2"/>
        <v>GO</v>
      </c>
      <c r="E29">
        <f t="shared" ca="1" si="3"/>
        <v>2000</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0.63740870107481351</v>
      </c>
      <c r="C30">
        <f t="shared" ca="1" si="0"/>
        <v>0.81965585397862972</v>
      </c>
      <c r="D30" t="str">
        <f t="shared" ca="1" si="2"/>
        <v>EN</v>
      </c>
      <c r="E30">
        <f t="shared" ca="1" si="3"/>
        <v>9</v>
      </c>
      <c r="F30" t="s">
        <v>128</v>
      </c>
      <c r="G30">
        <v>7</v>
      </c>
      <c r="H30" t="s">
        <v>454</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0.92796243401030942</v>
      </c>
      <c r="C31">
        <f t="shared" ca="1" si="0"/>
        <v>0.84264916021017133</v>
      </c>
      <c r="D31" t="str">
        <f t="shared" ca="1" si="2"/>
        <v>DI</v>
      </c>
      <c r="E31">
        <f t="shared" ca="1" si="3"/>
        <v>6</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0.44879224693959663</v>
      </c>
      <c r="C32">
        <f t="shared" ca="1" si="0"/>
        <v>0.81089735519320427</v>
      </c>
      <c r="D32" t="str">
        <f t="shared" ca="1" si="2"/>
        <v>GO</v>
      </c>
      <c r="E32">
        <f t="shared" ca="1" si="3"/>
        <v>3000</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C2" activePane="bottomRight" state="frozen"/>
      <selection pane="topRight" activeCell="C1" sqref="C1"/>
      <selection pane="bottomLeft" activeCell="A2" sqref="A2"/>
      <selection pane="bottomRight" activeCell="AJ156" sqref="AJ156"/>
    </sheetView>
    <sheetView workbookViewId="1">
      <pane xSplit="2" ySplit="1" topLeftCell="AN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e">
        <f t="array" aca="1" ref="T1" ca="1">IF(SUM(IF(S:S="업데이트순번이상",1,0))&gt;0,"순번이상","")</f>
        <v>#VALUE!</v>
      </c>
      <c r="U1" s="6" t="s">
        <v>152</v>
      </c>
      <c r="V1" s="6" t="s">
        <v>147</v>
      </c>
      <c r="W1" s="6" t="s">
        <v>162</v>
      </c>
      <c r="X1" s="6" t="s">
        <v>163</v>
      </c>
      <c r="Y1" s="6" t="s">
        <v>164</v>
      </c>
      <c r="Z1" s="6" t="s">
        <v>165</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173</v>
      </c>
      <c r="AI1" s="9" t="str">
        <f t="array" ref="AI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7.1134252325144254E-2</v>
      </c>
      <c r="E2">
        <f t="shared" ca="1" si="1"/>
        <v>0.45427527128292178</v>
      </c>
      <c r="F2">
        <f t="shared" ca="1" si="1"/>
        <v>0.11642672503204576</v>
      </c>
      <c r="G2">
        <f t="shared" ca="1" si="1"/>
        <v>0.1191397209066708</v>
      </c>
      <c r="H2">
        <f t="shared" ca="1" si="1"/>
        <v>0.28196949706692875</v>
      </c>
      <c r="I2">
        <f t="shared" ca="1" si="1"/>
        <v>0.70030105589580305</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138</v>
      </c>
      <c r="AU2">
        <f t="shared" ref="AU2:AU15" si="12">COUNTIF(AB:AB,AP2)</f>
        <v>157</v>
      </c>
      <c r="AV2">
        <f ca="1">COUNTIFS(M:M,AP2,T:T,"전설")</f>
        <v>0</v>
      </c>
      <c r="AW2">
        <f>COUNTIFS(AB:AB,AP2,AI:AI,"전설")</f>
        <v>9</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dy":29,"sl":11},{"dy":30,"sl":11,"tp":"fl3","vl":"Actor1005","cn":1,"pt":"DI","pp":70,"pr":49},{"dy":31,"sl":11,"tp":"fl3","vl":"Actor1005","cn":1,"pt":"DI","pp":70,"pr":49}]</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168</v>
      </c>
    </row>
    <row r="3" spans="1:82">
      <c r="A3">
        <v>1</v>
      </c>
      <c r="B3">
        <v>1</v>
      </c>
      <c r="C3">
        <f t="shared" si="0"/>
        <v>0</v>
      </c>
      <c r="D3">
        <f t="shared" ca="1" si="1"/>
        <v>0.62745250222096116</v>
      </c>
      <c r="E3">
        <f t="shared" ca="1" si="1"/>
        <v>0.58374068855479777</v>
      </c>
      <c r="F3">
        <f t="shared" ca="1" si="1"/>
        <v>0.92315988231313439</v>
      </c>
      <c r="G3">
        <f t="shared" ca="1" si="1"/>
        <v>0.1513274519878588</v>
      </c>
      <c r="H3">
        <f t="shared" ca="1" si="1"/>
        <v>0.76483404594184734</v>
      </c>
      <c r="I3">
        <f t="shared" ca="1" si="1"/>
        <v>0.19743353198232783</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245</v>
      </c>
      <c r="W3">
        <v>1</v>
      </c>
      <c r="X3" t="s">
        <v>126</v>
      </c>
      <c r="Z3">
        <v>7300</v>
      </c>
      <c r="AA3" t="str">
        <f t="shared" ca="1" si="6"/>
        <v>fe</v>
      </c>
      <c r="AB3" t="s">
        <v>82</v>
      </c>
      <c r="AC3" t="s">
        <v>245</v>
      </c>
      <c r="AD3">
        <v>1</v>
      </c>
      <c r="AE3" t="s">
        <v>126</v>
      </c>
      <c r="AG3">
        <v>7300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3</v>
      </c>
      <c r="AU3">
        <f t="shared" si="12"/>
        <v>2</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0.79287892623791767</v>
      </c>
      <c r="E4">
        <f t="shared" ca="1" si="1"/>
        <v>0.42704680172841436</v>
      </c>
      <c r="F4">
        <f t="shared" ca="1" si="1"/>
        <v>0.87631484662426873</v>
      </c>
      <c r="G4">
        <f t="shared" ca="1" si="1"/>
        <v>0.96771708819519164</v>
      </c>
      <c r="H4">
        <f t="shared" ca="1" si="1"/>
        <v>0.75324441595182701</v>
      </c>
      <c r="I4">
        <f t="shared" ca="1" si="1"/>
        <v>0.15013106303218859</v>
      </c>
      <c r="M4" t="str">
        <f t="shared" ca="1" si="2"/>
        <v>안 지정 캐릭터 PP 영웅등급</v>
      </c>
      <c r="N4">
        <f t="shared" ca="1" si="3"/>
        <v>42704</v>
      </c>
      <c r="O4">
        <f t="shared" ca="1" si="4"/>
        <v>8</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2400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0</v>
      </c>
      <c r="AU4">
        <f t="shared" si="12"/>
        <v>1</v>
      </c>
      <c r="AV4">
        <f t="shared" ca="1" si="14"/>
        <v>0</v>
      </c>
      <c r="AW4">
        <f t="shared" si="15"/>
        <v>0</v>
      </c>
      <c r="AZ4">
        <v>149</v>
      </c>
      <c r="BE4" t="s">
        <v>192</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0.99261810382706916</v>
      </c>
      <c r="E5">
        <f t="shared" ca="1" si="1"/>
        <v>0.49420792849158435</v>
      </c>
      <c r="F5">
        <f t="shared" ca="1" si="1"/>
        <v>0.84335781492063044</v>
      </c>
      <c r="G5">
        <f t="shared" ca="1" si="1"/>
        <v>0.72720200653302836</v>
      </c>
      <c r="H5">
        <f t="shared" ca="1" si="1"/>
        <v>0.96798440191410162</v>
      </c>
      <c r="I5">
        <f t="shared" ca="1" si="1"/>
        <v>0.83552107863394043</v>
      </c>
      <c r="M5" t="str">
        <f t="shared" ca="1" si="2"/>
        <v>안 지정 캐릭터 PP 일반등급</v>
      </c>
      <c r="N5">
        <f t="shared" ca="1" si="3"/>
        <v>49420</v>
      </c>
      <c r="O5">
        <f t="shared" ca="1" si="4"/>
        <v>8</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305</v>
      </c>
      <c r="AD5">
        <v>1</v>
      </c>
      <c r="AE5" t="s">
        <v>130</v>
      </c>
      <c r="AF5">
        <v>139</v>
      </c>
      <c r="AG5">
        <v>59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7</v>
      </c>
      <c r="AV5">
        <f t="shared" ca="1" si="14"/>
        <v>0</v>
      </c>
      <c r="AW5">
        <f t="shared" si="15"/>
        <v>0</v>
      </c>
      <c r="AZ5">
        <v>1</v>
      </c>
      <c r="BE5">
        <f ca="1">LEN(BE2)</f>
        <v>21266</v>
      </c>
      <c r="BG5">
        <v>1</v>
      </c>
      <c r="BH5">
        <v>1</v>
      </c>
      <c r="BI5">
        <f t="shared" si="13"/>
        <v>1</v>
      </c>
      <c r="BJ5">
        <f t="shared" ref="BJ5:BJ18" si="24">BJ4+BI4</f>
        <v>1</v>
      </c>
      <c r="BK5" t="s">
        <v>139</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0.12535713371775226</v>
      </c>
      <c r="E6">
        <f t="shared" ca="1" si="1"/>
        <v>1.4295583468474149E-2</v>
      </c>
      <c r="F6">
        <f t="shared" ca="1" si="1"/>
        <v>0.10142079955722827</v>
      </c>
      <c r="G6">
        <f t="shared" ca="1" si="1"/>
        <v>0.88682723312421508</v>
      </c>
      <c r="H6">
        <f t="shared" ca="1" si="1"/>
        <v>0.66227196849875658</v>
      </c>
      <c r="I6">
        <f t="shared" ca="1" si="1"/>
        <v>0.73354330837866577</v>
      </c>
      <c r="M6" t="str">
        <f t="shared" ca="1" si="2"/>
        <v>안 지정 캐릭터 PP 일반등급</v>
      </c>
      <c r="N6">
        <f t="shared" ca="1" si="3"/>
        <v>1429</v>
      </c>
      <c r="O6">
        <f t="shared" ca="1" si="4"/>
        <v>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900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7</v>
      </c>
      <c r="AV6">
        <f t="shared" ca="1" si="14"/>
        <v>0</v>
      </c>
      <c r="AW6">
        <f t="shared" si="15"/>
        <v>0</v>
      </c>
      <c r="AX6">
        <v>45</v>
      </c>
      <c r="AY6">
        <v>175</v>
      </c>
      <c r="AZ6">
        <f>300*1/320</f>
        <v>0.9375</v>
      </c>
      <c r="BA6">
        <v>0.25</v>
      </c>
      <c r="BB6">
        <v>0.35</v>
      </c>
      <c r="BG6">
        <v>2</v>
      </c>
      <c r="BH6">
        <v>1</v>
      </c>
      <c r="BI6">
        <f t="shared" si="13"/>
        <v>1</v>
      </c>
      <c r="BJ6">
        <f t="shared" si="24"/>
        <v>2</v>
      </c>
      <c r="BK6" t="s">
        <v>143</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0.20268359543306691</v>
      </c>
      <c r="E7">
        <f t="shared" ca="1" si="1"/>
        <v>0.27580026586178574</v>
      </c>
      <c r="F7">
        <f t="shared" ca="1" si="1"/>
        <v>0.7124007471836391</v>
      </c>
      <c r="G7">
        <f t="shared" ca="1" si="1"/>
        <v>0.42680462400905095</v>
      </c>
      <c r="H7">
        <f t="shared" ca="1" si="1"/>
        <v>0.90165256473988753</v>
      </c>
      <c r="I7">
        <f t="shared" ca="1" si="1"/>
        <v>0.48372970848394514</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206</v>
      </c>
      <c r="W7">
        <v>1</v>
      </c>
      <c r="X7" t="s">
        <v>126</v>
      </c>
      <c r="Z7">
        <v>2900</v>
      </c>
      <c r="AA7" t="str">
        <f t="shared" ca="1" si="6"/>
        <v>fe</v>
      </c>
      <c r="AB7" t="s">
        <v>82</v>
      </c>
      <c r="AC7" t="s">
        <v>206</v>
      </c>
      <c r="AD7">
        <v>1</v>
      </c>
      <c r="AE7" t="s">
        <v>126</v>
      </c>
      <c r="AG7">
        <v>2900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7</v>
      </c>
      <c r="AV7">
        <f t="shared" ca="1" si="14"/>
        <v>0</v>
      </c>
      <c r="AW7">
        <f t="shared" si="15"/>
        <v>0</v>
      </c>
      <c r="AZ7">
        <v>1</v>
      </c>
      <c r="BG7">
        <v>3</v>
      </c>
      <c r="BH7">
        <v>1</v>
      </c>
      <c r="BI7">
        <f t="shared" si="13"/>
        <v>0.25</v>
      </c>
      <c r="BJ7">
        <f t="shared" si="24"/>
        <v>3</v>
      </c>
      <c r="BK7" t="s">
        <v>143</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0.22538196390536502</v>
      </c>
      <c r="E8">
        <f t="shared" ca="1" si="1"/>
        <v>0.78126847035464164</v>
      </c>
      <c r="F8">
        <f t="shared" ca="1" si="1"/>
        <v>3.4559354457351588E-2</v>
      </c>
      <c r="G8">
        <f t="shared" ca="1" si="1"/>
        <v>0.12845927747734842</v>
      </c>
      <c r="H8">
        <f t="shared" ca="1" si="1"/>
        <v>0.33617789760030836</v>
      </c>
      <c r="I8">
        <f t="shared" ca="1" si="1"/>
        <v>0.84373882925331189</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e">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#VALUE!</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258</v>
      </c>
      <c r="W8">
        <v>1</v>
      </c>
      <c r="X8" t="s">
        <v>126</v>
      </c>
      <c r="Z8">
        <v>2100</v>
      </c>
      <c r="AA8" t="str">
        <f t="shared" ca="1" si="6"/>
        <v>fe</v>
      </c>
      <c r="AB8" t="s">
        <v>82</v>
      </c>
      <c r="AC8" t="s">
        <v>258</v>
      </c>
      <c r="AD8">
        <v>1</v>
      </c>
      <c r="AE8" t="s">
        <v>126</v>
      </c>
      <c r="AG8">
        <v>2100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4</v>
      </c>
      <c r="AV8">
        <f t="shared" ca="1" si="14"/>
        <v>0</v>
      </c>
      <c r="AW8">
        <f t="shared" si="15"/>
        <v>0</v>
      </c>
      <c r="AZ8">
        <v>1</v>
      </c>
      <c r="BG8">
        <v>3</v>
      </c>
      <c r="BH8">
        <v>3</v>
      </c>
      <c r="BI8">
        <f t="shared" si="13"/>
        <v>0.75</v>
      </c>
      <c r="BJ8">
        <f t="shared" si="24"/>
        <v>3.25</v>
      </c>
      <c r="BK8" t="s">
        <v>144</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0.4237405133456309</v>
      </c>
      <c r="E9">
        <f t="shared" ca="1" si="1"/>
        <v>0.3111950138389068</v>
      </c>
      <c r="F9">
        <f t="shared" ca="1" si="1"/>
        <v>0.68025066703145265</v>
      </c>
      <c r="G9">
        <f t="shared" ca="1" si="1"/>
        <v>0.14718524498025887</v>
      </c>
      <c r="H9">
        <f t="shared" ca="1" si="1"/>
        <v>0.18851459948684679</v>
      </c>
      <c r="I9">
        <f t="shared" ca="1" si="1"/>
        <v>0.32226923970262922</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DI</v>
      </c>
      <c r="Q9" t="e">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#VALUE!</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258</v>
      </c>
      <c r="W9">
        <v>1</v>
      </c>
      <c r="X9" t="s">
        <v>126</v>
      </c>
      <c r="Z9">
        <v>2100</v>
      </c>
      <c r="AA9" t="str">
        <f t="shared" ca="1" si="6"/>
        <v>fe</v>
      </c>
      <c r="AB9" t="s">
        <v>82</v>
      </c>
      <c r="AC9" t="s">
        <v>304</v>
      </c>
      <c r="AD9">
        <v>1</v>
      </c>
      <c r="AE9" t="s">
        <v>126</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6</v>
      </c>
      <c r="AV9">
        <f t="shared" ca="1" si="14"/>
        <v>0</v>
      </c>
      <c r="AW9">
        <f t="shared" si="15"/>
        <v>0</v>
      </c>
      <c r="AZ9">
        <v>1.1000000000000001</v>
      </c>
      <c r="BG9">
        <v>4</v>
      </c>
      <c r="BH9">
        <v>1</v>
      </c>
      <c r="BI9">
        <f t="shared" si="13"/>
        <v>1</v>
      </c>
      <c r="BJ9">
        <f t="shared" si="24"/>
        <v>4</v>
      </c>
      <c r="BK9" t="s">
        <v>144</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0.76947273323726872</v>
      </c>
      <c r="E10">
        <f t="shared" ca="1" si="1"/>
        <v>0.24997061609562954</v>
      </c>
      <c r="F10">
        <f t="shared" ca="1" si="1"/>
        <v>0.54209054791409916</v>
      </c>
      <c r="G10">
        <f t="shared" ca="1" si="1"/>
        <v>0.34031674320595884</v>
      </c>
      <c r="H10">
        <f t="shared" ca="1" si="1"/>
        <v>0.50970339419050714</v>
      </c>
      <c r="I10">
        <f t="shared" ca="1" si="1"/>
        <v>1.0791477943970507E-2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0.24698160053110585</v>
      </c>
      <c r="E11">
        <f t="shared" ca="1" si="1"/>
        <v>0.91122373890831176</v>
      </c>
      <c r="F11">
        <f t="shared" ca="1" si="1"/>
        <v>0.90054953984693342</v>
      </c>
      <c r="G11">
        <f t="shared" ca="1" si="1"/>
        <v>0.87305091097213205</v>
      </c>
      <c r="H11">
        <f t="shared" ca="1" si="1"/>
        <v>0.24289117993413689</v>
      </c>
      <c r="I11">
        <f t="shared" ca="1" si="1"/>
        <v>0.19784968853122731</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3.3314511555828652E-2</v>
      </c>
      <c r="E12">
        <f t="shared" ca="1" si="27"/>
        <v>0.46695106617161419</v>
      </c>
      <c r="F12">
        <f t="shared" ca="1" si="27"/>
        <v>0.29566292510647796</v>
      </c>
      <c r="G12">
        <f t="shared" ca="1" si="27"/>
        <v>0.17579300098673623</v>
      </c>
      <c r="H12">
        <f t="shared" ca="1" si="27"/>
        <v>0.49502594815360723</v>
      </c>
      <c r="I12">
        <f t="shared" ca="1" si="27"/>
        <v>0.49128766639718779</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e">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#VALUE!</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84</v>
      </c>
      <c r="W12">
        <v>1</v>
      </c>
      <c r="X12" t="s">
        <v>130</v>
      </c>
      <c r="Z12">
        <v>149</v>
      </c>
      <c r="AA12" t="str">
        <f t="shared" ca="1" si="6"/>
        <v>fe</v>
      </c>
      <c r="AB12" t="s">
        <v>82</v>
      </c>
      <c r="AC12" t="s">
        <v>307</v>
      </c>
      <c r="AD12">
        <v>1</v>
      </c>
      <c r="AE12" t="s">
        <v>126</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0.28062084028262102</v>
      </c>
      <c r="E13">
        <f t="shared" ca="1" si="27"/>
        <v>0.23355829371100922</v>
      </c>
      <c r="F13">
        <f t="shared" ca="1" si="27"/>
        <v>0.71632584920260356</v>
      </c>
      <c r="G13">
        <f t="shared" ca="1" si="27"/>
        <v>0.55204089512618293</v>
      </c>
      <c r="H13">
        <f t="shared" ca="1" si="27"/>
        <v>0.96126066136082844</v>
      </c>
      <c r="I13">
        <f t="shared" ca="1" si="27"/>
        <v>0.17904371503115823</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187</v>
      </c>
      <c r="W13">
        <v>1</v>
      </c>
      <c r="X13" t="s">
        <v>130</v>
      </c>
      <c r="Z13">
        <v>96</v>
      </c>
      <c r="AA13" t="str">
        <f t="shared" ca="1" si="6"/>
        <v>fe</v>
      </c>
      <c r="AB13" t="s">
        <v>82</v>
      </c>
      <c r="AC13" t="s">
        <v>302</v>
      </c>
      <c r="AD13">
        <v>1</v>
      </c>
      <c r="AE13" t="s">
        <v>126</v>
      </c>
      <c r="AG13">
        <v>1100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9.2047836182877596E-2</v>
      </c>
      <c r="E14">
        <f t="shared" ca="1" si="27"/>
        <v>0.67628925997105593</v>
      </c>
      <c r="F14">
        <f t="shared" ca="1" si="27"/>
        <v>0.21505289165119135</v>
      </c>
      <c r="G14">
        <f t="shared" ca="1" si="27"/>
        <v>0.60611575998567835</v>
      </c>
      <c r="H14">
        <f t="shared" ca="1" si="27"/>
        <v>0.70635327487297495</v>
      </c>
      <c r="I14">
        <f t="shared" ca="1" si="27"/>
        <v>0.78391323158062809</v>
      </c>
      <c r="M14" t="str">
        <f t="shared" ca="1" si="2"/>
        <v>안 지정 캐릭터 PP 영웅등급</v>
      </c>
      <c r="N14">
        <f t="shared" ca="1" si="3"/>
        <v>67628</v>
      </c>
      <c r="O14">
        <f t="shared" ca="1" si="4"/>
        <v>11</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3300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61</v>
      </c>
      <c r="AU14">
        <f t="shared" si="12"/>
        <v>51</v>
      </c>
      <c r="AV14">
        <f t="shared" ca="1" si="14"/>
        <v>0</v>
      </c>
      <c r="AW14">
        <f t="shared" si="15"/>
        <v>0</v>
      </c>
      <c r="AX14">
        <v>3</v>
      </c>
      <c r="AY14">
        <v>14</v>
      </c>
      <c r="AZ14">
        <v>300</v>
      </c>
      <c r="BG14">
        <v>7</v>
      </c>
      <c r="BH14">
        <v>1</v>
      </c>
      <c r="BI14">
        <f t="shared" si="13"/>
        <v>1</v>
      </c>
      <c r="BJ14">
        <f t="shared" si="24"/>
        <v>7</v>
      </c>
      <c r="BK14" t="s">
        <v>139</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0.86464370715799599</v>
      </c>
      <c r="E15">
        <f t="shared" ca="1" si="27"/>
        <v>0.90322424565433834</v>
      </c>
      <c r="F15">
        <f t="shared" ca="1" si="27"/>
        <v>0.70746257227692089</v>
      </c>
      <c r="G15">
        <f t="shared" ca="1" si="27"/>
        <v>0.76599786733330455</v>
      </c>
      <c r="H15">
        <f t="shared" ca="1" si="27"/>
        <v>8.5727644649129076E-2</v>
      </c>
      <c r="I15">
        <f t="shared" ca="1" si="27"/>
        <v>0.17462936847913813</v>
      </c>
      <c r="M15" t="str">
        <f t="shared" ca="1" si="2"/>
        <v>안 지정 캐릭터 PP 일반등급</v>
      </c>
      <c r="N15">
        <f t="shared" ca="1" si="3"/>
        <v>90322</v>
      </c>
      <c r="O15">
        <f t="shared" ca="1" si="4"/>
        <v>13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46</v>
      </c>
      <c r="AU15">
        <f t="shared" si="12"/>
        <v>37</v>
      </c>
      <c r="AV15">
        <f t="shared" ca="1" si="14"/>
        <v>0</v>
      </c>
      <c r="AW15">
        <f t="shared" si="15"/>
        <v>0</v>
      </c>
      <c r="AX15">
        <v>3</v>
      </c>
      <c r="AY15">
        <v>14</v>
      </c>
      <c r="AZ15">
        <v>300</v>
      </c>
      <c r="BG15">
        <v>8</v>
      </c>
      <c r="BH15">
        <v>1</v>
      </c>
      <c r="BI15">
        <v>1</v>
      </c>
      <c r="BJ15">
        <f t="shared" si="24"/>
        <v>8</v>
      </c>
      <c r="BK15" t="s">
        <v>142</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3.1266005732236035E-2</v>
      </c>
      <c r="E16">
        <f t="shared" ca="1" si="27"/>
        <v>0.89162332281507317</v>
      </c>
      <c r="F16">
        <f t="shared" ca="1" si="27"/>
        <v>0.47623167888549256</v>
      </c>
      <c r="G16">
        <f t="shared" ca="1" si="27"/>
        <v>0.88958829548865181</v>
      </c>
      <c r="H16">
        <f t="shared" ca="1" si="27"/>
        <v>0.35337199859173252</v>
      </c>
      <c r="I16">
        <f t="shared" ca="1" si="27"/>
        <v>0.82976493575252441</v>
      </c>
      <c r="M16" t="str">
        <f t="shared" ca="1" si="2"/>
        <v>안 지정 캐릭터 PP 일반등급</v>
      </c>
      <c r="N16">
        <f t="shared" ca="1" si="3"/>
        <v>89162</v>
      </c>
      <c r="O16">
        <f t="shared" ca="1" si="4"/>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0.26663653904859574</v>
      </c>
      <c r="E17">
        <f t="shared" ca="1" si="27"/>
        <v>0.8126386273268037</v>
      </c>
      <c r="F17">
        <f t="shared" ca="1" si="27"/>
        <v>0.23762885905438913</v>
      </c>
      <c r="G17">
        <f t="shared" ca="1" si="27"/>
        <v>0.75577485693186319</v>
      </c>
      <c r="H17">
        <f t="shared" ca="1" si="27"/>
        <v>6.9362299210827705E-2</v>
      </c>
      <c r="I17">
        <f t="shared" ca="1" si="27"/>
        <v>4.8875711727385696E-2</v>
      </c>
      <c r="M17" t="str">
        <f t="shared" ca="1" si="2"/>
        <v>지정 장비</v>
      </c>
      <c r="N17" t="e">
        <f t="shared" ca="1" si="3"/>
        <v>#VALUE!</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t="shared" ca="1" si="5"/>
        <v>#VALUE!</v>
      </c>
      <c r="U17" t="s">
        <v>82</v>
      </c>
      <c r="V17" t="s">
        <v>252</v>
      </c>
      <c r="W17">
        <v>1</v>
      </c>
      <c r="X17" t="s">
        <v>126</v>
      </c>
      <c r="Z17">
        <v>1000</v>
      </c>
      <c r="AA17" t="str">
        <f t="shared" ca="1" si="6"/>
        <v>fe</v>
      </c>
      <c r="AB17" t="s">
        <v>82</v>
      </c>
      <c r="AC17" t="s">
        <v>252</v>
      </c>
      <c r="AD17">
        <v>1</v>
      </c>
      <c r="AE17" t="s">
        <v>126</v>
      </c>
      <c r="AG17">
        <v>1000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0</v>
      </c>
      <c r="AU17">
        <f>(COUNTIFS(B:B,$AQ$18,AC:AC,"Equip????")-AU19-AU20-AU21)/6</f>
        <v>17.666666666666668</v>
      </c>
      <c r="BG17">
        <v>10</v>
      </c>
      <c r="BH17">
        <v>1</v>
      </c>
      <c r="BI17">
        <v>1</v>
      </c>
      <c r="BJ17">
        <f t="shared" si="24"/>
        <v>10</v>
      </c>
      <c r="BK17" t="s">
        <v>142</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0.2044933519272728</v>
      </c>
      <c r="E18">
        <f t="shared" ca="1" si="27"/>
        <v>0.71530520291863542</v>
      </c>
      <c r="F18">
        <f t="shared" ca="1" si="27"/>
        <v>0.78667582551491022</v>
      </c>
      <c r="G18">
        <f t="shared" ca="1" si="27"/>
        <v>0.44156171492886953</v>
      </c>
      <c r="H18">
        <f t="shared" ca="1" si="27"/>
        <v>0.19523191219059621</v>
      </c>
      <c r="I18">
        <f t="shared" ca="1" si="27"/>
        <v>0.26170384155860726</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245</v>
      </c>
      <c r="W18">
        <v>1</v>
      </c>
      <c r="X18" t="s">
        <v>126</v>
      </c>
      <c r="Z18">
        <v>7400</v>
      </c>
      <c r="AA18" t="str">
        <f t="shared" ca="1" si="6"/>
        <v>fe</v>
      </c>
      <c r="AB18" t="s">
        <v>82</v>
      </c>
      <c r="AC18" t="s">
        <v>306</v>
      </c>
      <c r="AD18">
        <v>1</v>
      </c>
      <c r="AE18" t="s">
        <v>126</v>
      </c>
      <c r="AG18">
        <v>7400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0</v>
      </c>
      <c r="AU18">
        <f>COUNTIFS(B:B,$AQ$18,AC:AC,"Equip????")-AU19-AU20-AU21</f>
        <v>106</v>
      </c>
      <c r="BG18">
        <v>11</v>
      </c>
      <c r="BH18">
        <v>1</v>
      </c>
      <c r="BI18">
        <v>1</v>
      </c>
      <c r="BJ18">
        <f t="shared" si="24"/>
        <v>11</v>
      </c>
      <c r="BK18" t="s">
        <v>142</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0.67134188988457633</v>
      </c>
      <c r="E19">
        <f t="shared" ca="1" si="27"/>
        <v>0.25494794460568881</v>
      </c>
      <c r="F19">
        <f t="shared" ca="1" si="27"/>
        <v>0.49621875045544106</v>
      </c>
      <c r="G19">
        <f t="shared" ca="1" si="27"/>
        <v>4.3676551552338072E-2</v>
      </c>
      <c r="H19">
        <f t="shared" ca="1" si="27"/>
        <v>0.83980280315029043</v>
      </c>
      <c r="I19">
        <f t="shared" ca="1" si="27"/>
        <v>0.38284254665628548</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e">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#VALUE!</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208</v>
      </c>
      <c r="W19">
        <v>1</v>
      </c>
      <c r="X19" t="s">
        <v>126</v>
      </c>
      <c r="Z19">
        <v>3700</v>
      </c>
      <c r="AA19" t="str">
        <f t="shared" ca="1" si="6"/>
        <v>fe</v>
      </c>
      <c r="AB19" t="s">
        <v>82</v>
      </c>
      <c r="AC19" t="s">
        <v>208</v>
      </c>
      <c r="AD19">
        <v>1</v>
      </c>
      <c r="AE19" t="s">
        <v>126</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0</v>
      </c>
      <c r="AU19">
        <f>COUNTIFS(B:B,$AQ$18,AC:AC,"Equip6???")</f>
        <v>14</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0.62959407842409421</v>
      </c>
      <c r="E20">
        <f t="shared" ca="1" si="27"/>
        <v>0.93870430190328635</v>
      </c>
      <c r="F20">
        <f t="shared" ca="1" si="27"/>
        <v>0.21416658980881265</v>
      </c>
      <c r="G20">
        <f t="shared" ca="1" si="27"/>
        <v>0.92213575603313591</v>
      </c>
      <c r="H20">
        <f t="shared" ca="1" si="27"/>
        <v>0.98285921410789978</v>
      </c>
      <c r="I20">
        <f t="shared" ca="1" si="27"/>
        <v>0.8723619400362197</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0</v>
      </c>
      <c r="AU20">
        <f>COUNTIFS(B:B,$AQ$18,AC:AC,"Equip7???")</f>
        <v>23</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0.41222112687376256</v>
      </c>
      <c r="E21">
        <f t="shared" ca="1" si="27"/>
        <v>2.260318113517068E-2</v>
      </c>
      <c r="F21">
        <f t="shared" ca="1" si="27"/>
        <v>0.65851002827592864</v>
      </c>
      <c r="G21">
        <f t="shared" ca="1" si="27"/>
        <v>0.28115601082249342</v>
      </c>
      <c r="H21">
        <f t="shared" ca="1" si="27"/>
        <v>0.91963258515152213</v>
      </c>
      <c r="I21">
        <f t="shared" ca="1" si="27"/>
        <v>0.48587578848913371</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0</v>
      </c>
      <c r="AU21">
        <f>COUNTIFS(B:B,$AQ$18,AC:AC,"Equip8???")</f>
        <v>14</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0.12573089425619743</v>
      </c>
      <c r="E22">
        <f t="shared" ca="1" si="28"/>
        <v>0.92175501968213347</v>
      </c>
      <c r="F22">
        <f t="shared" ca="1" si="28"/>
        <v>0.97040586610912882</v>
      </c>
      <c r="G22">
        <f t="shared" ca="1" si="28"/>
        <v>0.99769141858679966</v>
      </c>
      <c r="H22">
        <f t="shared" ca="1" si="28"/>
        <v>0.16680274635804337</v>
      </c>
      <c r="I22">
        <f t="shared" ca="1" si="28"/>
        <v>0.10747824010430851</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240</v>
      </c>
      <c r="W22">
        <v>1</v>
      </c>
      <c r="X22" t="s">
        <v>126</v>
      </c>
      <c r="Z22">
        <v>7800</v>
      </c>
      <c r="AA22" t="str">
        <f t="shared" ca="1" si="6"/>
        <v>fe</v>
      </c>
      <c r="AB22" t="s">
        <v>82</v>
      </c>
      <c r="AC22" t="s">
        <v>302</v>
      </c>
      <c r="AD22">
        <v>1</v>
      </c>
      <c r="AE22" t="s">
        <v>126</v>
      </c>
      <c r="AG22">
        <v>1400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0.36330140045305648</v>
      </c>
      <c r="E23">
        <f t="shared" ca="1" si="28"/>
        <v>0.35368401703930885</v>
      </c>
      <c r="F23">
        <f t="shared" ca="1" si="28"/>
        <v>0.46862008479571915</v>
      </c>
      <c r="G23">
        <f t="shared" ca="1" si="28"/>
        <v>6.7813330674575178E-2</v>
      </c>
      <c r="H23">
        <f t="shared" ca="1" si="28"/>
        <v>0.55289997132448021</v>
      </c>
      <c r="I23">
        <f t="shared" ca="1" si="28"/>
        <v>0.74375766034565682</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0.56119927571656458</v>
      </c>
      <c r="E24">
        <f t="shared" ca="1" si="28"/>
        <v>0.8288533253860757</v>
      </c>
      <c r="F24">
        <f t="shared" ca="1" si="28"/>
        <v>0.49766016838530791</v>
      </c>
      <c r="G24">
        <f t="shared" ca="1" si="28"/>
        <v>0.83299198519625506</v>
      </c>
      <c r="H24">
        <f t="shared" ca="1" si="28"/>
        <v>0.61578874044670184</v>
      </c>
      <c r="I24">
        <f t="shared" ca="1" si="28"/>
        <v>9.2290448749123621E-2</v>
      </c>
      <c r="M24" t="str">
        <f t="shared" ca="1" si="2"/>
        <v>안 지정 캐릭터 PP 영웅등급</v>
      </c>
      <c r="N24">
        <f t="shared" ca="1" si="3"/>
        <v>82885</v>
      </c>
      <c r="O24">
        <f t="shared" ca="1" si="4"/>
        <v>12</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3600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7.2586835065031385E-2</v>
      </c>
      <c r="E25">
        <f t="shared" ca="1" si="28"/>
        <v>0.91646790357271191</v>
      </c>
      <c r="F25">
        <f t="shared" ca="1" si="28"/>
        <v>0.98082015046118454</v>
      </c>
      <c r="G25">
        <f t="shared" ca="1" si="28"/>
        <v>0.92236397690674088</v>
      </c>
      <c r="H25">
        <f t="shared" ca="1" si="28"/>
        <v>0.65604515214720149</v>
      </c>
      <c r="I25">
        <f t="shared" ca="1" si="28"/>
        <v>0.71794590954866011</v>
      </c>
      <c r="M25" t="str">
        <f t="shared" ca="1" si="2"/>
        <v>안 지정 캐릭터 PP 영웅등급</v>
      </c>
      <c r="N25">
        <f t="shared" ca="1" si="3"/>
        <v>91646</v>
      </c>
      <c r="O25">
        <f t="shared" ca="1" si="4"/>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308</v>
      </c>
      <c r="AD25">
        <v>1</v>
      </c>
      <c r="AE25" t="s">
        <v>309</v>
      </c>
      <c r="AF25">
        <v>139</v>
      </c>
      <c r="AG25">
        <v>69</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9.7374858187132984E-2</v>
      </c>
      <c r="E26">
        <f t="shared" ca="1" si="28"/>
        <v>0.26688850455512214</v>
      </c>
      <c r="F26">
        <f t="shared" ca="1" si="28"/>
        <v>0.89022037398403486</v>
      </c>
      <c r="G26">
        <f t="shared" ca="1" si="28"/>
        <v>0.37999180105691932</v>
      </c>
      <c r="H26">
        <f t="shared" ca="1" si="28"/>
        <v>0.33996030509591479</v>
      </c>
      <c r="I26">
        <f t="shared" ca="1" si="28"/>
        <v>0.61389577814505969</v>
      </c>
      <c r="M26" t="str">
        <f t="shared" ca="1" si="2"/>
        <v>안 지정 캐릭터 PP 일반등급</v>
      </c>
      <c r="N26">
        <f t="shared" ca="1" si="3"/>
        <v>26688</v>
      </c>
      <c r="O26">
        <f t="shared" ca="1" si="4"/>
        <v>6</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1800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0.97712566370606202</v>
      </c>
      <c r="E27">
        <f t="shared" ca="1" si="28"/>
        <v>0.44949524409602992</v>
      </c>
      <c r="F27">
        <f t="shared" ca="1" si="28"/>
        <v>0.81536604539391044</v>
      </c>
      <c r="G27">
        <f t="shared" ca="1" si="28"/>
        <v>0.79381459270498378</v>
      </c>
      <c r="H27">
        <f t="shared" ca="1" si="28"/>
        <v>0.88810752096367707</v>
      </c>
      <c r="I27">
        <f t="shared" ca="1" si="28"/>
        <v>0.86099425068514335</v>
      </c>
      <c r="M27" t="str">
        <f t="shared" ca="1" si="2"/>
        <v>안 지정 캐릭터 PP 일반등급</v>
      </c>
      <c r="N27">
        <f t="shared" ca="1" si="3"/>
        <v>44949</v>
      </c>
      <c r="O27">
        <f t="shared" ca="1" si="4"/>
        <v>8</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2400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0.34579854692239487</v>
      </c>
      <c r="E28">
        <f t="shared" ca="1" si="28"/>
        <v>0.8661681197347062</v>
      </c>
      <c r="F28">
        <f t="shared" ca="1" si="28"/>
        <v>2.9738669272693086E-2</v>
      </c>
      <c r="G28">
        <f t="shared" ca="1" si="28"/>
        <v>0.88691973872429375</v>
      </c>
      <c r="H28">
        <f t="shared" ca="1" si="28"/>
        <v>0.31006112626574578</v>
      </c>
      <c r="I28">
        <f t="shared" ca="1" si="28"/>
        <v>0.12421196320186911</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181</v>
      </c>
      <c r="W28">
        <v>1</v>
      </c>
      <c r="X28" t="s">
        <v>130</v>
      </c>
      <c r="Z28">
        <v>37</v>
      </c>
      <c r="AA28" t="str">
        <f t="shared" ca="1" si="6"/>
        <v>fe</v>
      </c>
      <c r="AB28" t="s">
        <v>82</v>
      </c>
      <c r="AC28" t="s">
        <v>181</v>
      </c>
      <c r="AD28">
        <v>1</v>
      </c>
      <c r="AE28" t="s">
        <v>130</v>
      </c>
      <c r="AG28">
        <v>37</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0.64593406746714177</v>
      </c>
      <c r="E29">
        <f t="shared" ca="1" si="28"/>
        <v>0.45111820741148489</v>
      </c>
      <c r="F29">
        <f t="shared" ca="1" si="28"/>
        <v>0.19456672900509242</v>
      </c>
      <c r="G29">
        <f t="shared" ca="1" si="28"/>
        <v>0.4024399033514785</v>
      </c>
      <c r="H29">
        <f t="shared" ca="1" si="28"/>
        <v>0.31208875653471291</v>
      </c>
      <c r="I29">
        <f t="shared" ca="1" si="28"/>
        <v>0.44777985766311112</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256</v>
      </c>
      <c r="W29">
        <v>1</v>
      </c>
      <c r="X29" t="s">
        <v>126</v>
      </c>
      <c r="Z29">
        <v>3500</v>
      </c>
      <c r="AA29" t="str">
        <f t="shared" ca="1" si="6"/>
        <v>fe</v>
      </c>
      <c r="AB29" t="s">
        <v>82</v>
      </c>
      <c r="AC29" t="s">
        <v>256</v>
      </c>
      <c r="AD29">
        <v>1</v>
      </c>
      <c r="AE29" t="s">
        <v>126</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0.97452605585808905</v>
      </c>
      <c r="E30">
        <f t="shared" ca="1" si="28"/>
        <v>0.89858111200224988</v>
      </c>
      <c r="F30">
        <f t="shared" ca="1" si="28"/>
        <v>0.50434106386196997</v>
      </c>
      <c r="G30">
        <f t="shared" ca="1" si="28"/>
        <v>0.95991570065128418</v>
      </c>
      <c r="H30">
        <f t="shared" ca="1" si="28"/>
        <v>1.8336127564359539E-2</v>
      </c>
      <c r="I30">
        <f t="shared" ca="1" si="28"/>
        <v>0.48640734574339439</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0.1422721005229648</v>
      </c>
      <c r="E31">
        <f t="shared" ca="1" si="28"/>
        <v>0.1983797234286423</v>
      </c>
      <c r="F31">
        <f t="shared" ca="1" si="28"/>
        <v>0.83532483641162492</v>
      </c>
      <c r="G31">
        <f t="shared" ca="1" si="28"/>
        <v>0.32000415469142973</v>
      </c>
      <c r="H31">
        <f t="shared" ca="1" si="28"/>
        <v>0.93510201127879311</v>
      </c>
      <c r="I31">
        <f t="shared" ca="1" si="28"/>
        <v>7.5869000762731509E-2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0.92099571030003391</v>
      </c>
      <c r="E32">
        <f t="shared" ca="1" si="29"/>
        <v>0.38941815603580343</v>
      </c>
      <c r="F32">
        <f t="shared" ca="1" si="29"/>
        <v>0.75498639910094667</v>
      </c>
      <c r="G32">
        <f t="shared" ca="1" si="29"/>
        <v>0.42019988269594588</v>
      </c>
      <c r="H32">
        <f t="shared" ca="1" si="29"/>
        <v>0.10730738648307947</v>
      </c>
      <c r="I32">
        <f t="shared" ca="1" si="29"/>
        <v>3.2498563608315267E-2</v>
      </c>
      <c r="M32" t="str">
        <f t="shared" ca="1" si="2"/>
        <v>캐릭터 상자 일반등급</v>
      </c>
      <c r="N32" t="str">
        <f t="shared" ca="1" si="3"/>
        <v>삭제</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0.56338820090873731</v>
      </c>
      <c r="E33">
        <f t="shared" ca="1" si="29"/>
        <v>0.43114477072989077</v>
      </c>
      <c r="F33">
        <f t="shared" ca="1" si="29"/>
        <v>5.207871943636222E-2</v>
      </c>
      <c r="G33">
        <f t="shared" ca="1" si="29"/>
        <v>0.14535180153500726</v>
      </c>
      <c r="H33">
        <f t="shared" ca="1" si="29"/>
        <v>0.24492224169579335</v>
      </c>
      <c r="I33">
        <f t="shared" ca="1" si="29"/>
        <v>0.69806601468285101</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e">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#VALUE!</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262</v>
      </c>
      <c r="W33">
        <v>1</v>
      </c>
      <c r="X33" t="s">
        <v>126</v>
      </c>
      <c r="Z33">
        <v>7600</v>
      </c>
      <c r="AA33" t="str">
        <f t="shared" ca="1" si="6"/>
        <v>upn</v>
      </c>
      <c r="AB33" t="s">
        <v>92</v>
      </c>
      <c r="AC33">
        <v>7107</v>
      </c>
      <c r="AD33">
        <v>9</v>
      </c>
      <c r="AE33" t="s">
        <v>309</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1.105282211591796E-2</v>
      </c>
      <c r="E34">
        <f t="shared" ca="1" si="29"/>
        <v>0.93334152128425663</v>
      </c>
      <c r="F34">
        <f t="shared" ca="1" si="29"/>
        <v>0.11330584440912206</v>
      </c>
      <c r="G34">
        <f t="shared" ca="1" si="29"/>
        <v>0.16548154365417445</v>
      </c>
      <c r="H34">
        <f t="shared" ca="1" si="29"/>
        <v>0.52236063946495614</v>
      </c>
      <c r="I34">
        <f t="shared" ca="1" si="29"/>
        <v>0.45355521565846724</v>
      </c>
      <c r="M34" t="str">
        <f t="shared" ca="1" si="2"/>
        <v>안 지정 캐릭터 PP 영웅등급</v>
      </c>
      <c r="N34">
        <f t="shared" ca="1" si="3"/>
        <v>93334</v>
      </c>
      <c r="O34">
        <f t="shared" ca="1" si="4"/>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4200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0.14201803976248584</v>
      </c>
      <c r="E35">
        <f t="shared" ca="1" si="29"/>
        <v>0.74859487762451538</v>
      </c>
      <c r="F35">
        <f t="shared" ca="1" si="29"/>
        <v>0.42806969841319598</v>
      </c>
      <c r="G35">
        <f t="shared" ca="1" si="29"/>
        <v>0.96563837471525504</v>
      </c>
      <c r="H35">
        <f t="shared" ca="1" si="29"/>
        <v>9.2782046570917265E-3</v>
      </c>
      <c r="I35">
        <f t="shared" ca="1" si="29"/>
        <v>0.56685854904316246</v>
      </c>
      <c r="M35" t="str">
        <f t="shared" ca="1" si="2"/>
        <v>안 지정 캐릭터 PP 영웅등급</v>
      </c>
      <c r="N35">
        <f t="shared" ca="1" si="3"/>
        <v>74859</v>
      </c>
      <c r="O35">
        <f t="shared" ca="1" si="4"/>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8.6596299698828538E-2</v>
      </c>
      <c r="E36">
        <f t="shared" ca="1" si="29"/>
        <v>0.61354165332923039</v>
      </c>
      <c r="F36">
        <f t="shared" ca="1" si="29"/>
        <v>0.13151865728838963</v>
      </c>
      <c r="G36">
        <f t="shared" ca="1" si="29"/>
        <v>0.78829607561230675</v>
      </c>
      <c r="H36">
        <f t="shared" ca="1" si="29"/>
        <v>0.26534936764165618</v>
      </c>
      <c r="I36">
        <f t="shared" ca="1" si="29"/>
        <v>0.40931091924683172</v>
      </c>
      <c r="M36" t="str">
        <f t="shared" ca="1" si="2"/>
        <v>안 지정 캐릭터 PP 일반등급</v>
      </c>
      <c r="N36">
        <f t="shared" ca="1" si="3"/>
        <v>61354</v>
      </c>
      <c r="O36">
        <f t="shared" ca="1" si="4"/>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310</v>
      </c>
      <c r="AD36">
        <v>1</v>
      </c>
      <c r="AE36" t="s">
        <v>309</v>
      </c>
      <c r="AF36">
        <v>169</v>
      </c>
      <c r="AG36">
        <v>129</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0.81664671463624827</v>
      </c>
      <c r="E37">
        <f t="shared" ca="1" si="29"/>
        <v>0.81573562535307764</v>
      </c>
      <c r="F37">
        <f t="shared" ca="1" si="29"/>
        <v>0.728233888897869</v>
      </c>
      <c r="G37">
        <f t="shared" ca="1" si="29"/>
        <v>0.1261434605780688</v>
      </c>
      <c r="H37">
        <f t="shared" ca="1" si="29"/>
        <v>6.777234310819813E-2</v>
      </c>
      <c r="I37">
        <f t="shared" ca="1" si="29"/>
        <v>0.85279486367411916</v>
      </c>
      <c r="M37" t="str">
        <f t="shared" ca="1" si="2"/>
        <v>안 지정 캐릭터 PP 일반등급</v>
      </c>
      <c r="N37">
        <f t="shared" ca="1" si="3"/>
        <v>81573</v>
      </c>
      <c r="O37">
        <f t="shared" ca="1" si="4"/>
        <v>12</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3600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311</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0.52275626930878616</v>
      </c>
      <c r="E38">
        <f t="shared" ca="1" si="29"/>
        <v>0.38283893505320921</v>
      </c>
      <c r="F38">
        <f t="shared" ca="1" si="29"/>
        <v>0.62683997884199283</v>
      </c>
      <c r="G38">
        <f t="shared" ca="1" si="29"/>
        <v>3.262290788211375E-2</v>
      </c>
      <c r="H38">
        <f t="shared" ca="1" si="29"/>
        <v>1.1847921409320894E-2</v>
      </c>
      <c r="I38">
        <f t="shared" ca="1" si="29"/>
        <v>0.12967501527249115</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e">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#VALUE!</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247</v>
      </c>
      <c r="W38">
        <v>1</v>
      </c>
      <c r="X38" t="s">
        <v>130</v>
      </c>
      <c r="Z38">
        <v>15</v>
      </c>
      <c r="AA38" t="str">
        <f t="shared" ca="1" si="6"/>
        <v>fe</v>
      </c>
      <c r="AB38" t="s">
        <v>82</v>
      </c>
      <c r="AC38" t="s">
        <v>247</v>
      </c>
      <c r="AD38">
        <v>1</v>
      </c>
      <c r="AE38" t="s">
        <v>130</v>
      </c>
      <c r="AG38">
        <v>15</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5.9952871295170795E-2</v>
      </c>
      <c r="E39">
        <f t="shared" ca="1" si="29"/>
        <v>3.5517945249358918E-2</v>
      </c>
      <c r="F39">
        <f t="shared" ca="1" si="29"/>
        <v>0.9300961564797231</v>
      </c>
      <c r="G39">
        <f t="shared" ca="1" si="29"/>
        <v>0.381355329933179</v>
      </c>
      <c r="H39">
        <f t="shared" ca="1" si="29"/>
        <v>0.21530757366847253</v>
      </c>
      <c r="I39">
        <f t="shared" ca="1" si="29"/>
        <v>0.36167001295129619</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240</v>
      </c>
      <c r="W39">
        <v>1</v>
      </c>
      <c r="X39" t="s">
        <v>126</v>
      </c>
      <c r="Z39">
        <v>7800</v>
      </c>
      <c r="AA39" t="str">
        <f t="shared" ca="1" si="6"/>
        <v>fe</v>
      </c>
      <c r="AB39" t="s">
        <v>82</v>
      </c>
      <c r="AC39" t="s">
        <v>240</v>
      </c>
      <c r="AD39">
        <v>1</v>
      </c>
      <c r="AE39" t="s">
        <v>126</v>
      </c>
      <c r="AG39">
        <v>7800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0.37162746954501569</v>
      </c>
      <c r="E40">
        <f t="shared" ca="1" si="29"/>
        <v>0.89637351041551727</v>
      </c>
      <c r="F40">
        <f t="shared" ca="1" si="29"/>
        <v>0.31689062491279274</v>
      </c>
      <c r="G40">
        <f t="shared" ca="1" si="29"/>
        <v>0.58031834799347337</v>
      </c>
      <c r="H40">
        <f t="shared" ca="1" si="29"/>
        <v>0.96478513475610306</v>
      </c>
      <c r="I40">
        <f t="shared" ca="1" si="29"/>
        <v>1.1153674233874145E-2</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8.7033137903864133E-2</v>
      </c>
      <c r="E41">
        <f t="shared" ca="1" si="29"/>
        <v>0.94717988861386704</v>
      </c>
      <c r="F41">
        <f t="shared" ca="1" si="29"/>
        <v>0.47942874163729321</v>
      </c>
      <c r="G41">
        <f t="shared" ca="1" si="29"/>
        <v>9.2403368746717951E-2</v>
      </c>
      <c r="H41">
        <f t="shared" ca="1" si="29"/>
        <v>0.30480397350104826</v>
      </c>
      <c r="I41">
        <f t="shared" ca="1" si="29"/>
        <v>0.9225030348530554</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1.003221901131135E-2</v>
      </c>
      <c r="E42">
        <f t="shared" ca="1" si="30"/>
        <v>0.5163041159372177</v>
      </c>
      <c r="F42">
        <f t="shared" ca="1" si="30"/>
        <v>0.76060861023695114</v>
      </c>
      <c r="G42">
        <f t="shared" ca="1" si="30"/>
        <v>0.6003771988018668</v>
      </c>
      <c r="H42">
        <f t="shared" ca="1" si="30"/>
        <v>0.37612335455553603</v>
      </c>
      <c r="I42">
        <f t="shared" ca="1" si="30"/>
        <v>0.22104777397048903</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208</v>
      </c>
      <c r="W42">
        <v>1</v>
      </c>
      <c r="X42" t="s">
        <v>126</v>
      </c>
      <c r="Z42">
        <v>3800</v>
      </c>
      <c r="AA42" t="str">
        <f t="shared" ca="1" si="6"/>
        <v>fe</v>
      </c>
      <c r="AB42" t="s">
        <v>82</v>
      </c>
      <c r="AC42" t="s">
        <v>253</v>
      </c>
      <c r="AD42">
        <v>1</v>
      </c>
      <c r="AE42" t="s">
        <v>126</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0.82152583352095887</v>
      </c>
      <c r="E43">
        <f t="shared" ca="1" si="30"/>
        <v>5.8227202673595824E-2</v>
      </c>
      <c r="F43">
        <f t="shared" ca="1" si="30"/>
        <v>0.59135917756927014</v>
      </c>
      <c r="G43">
        <f t="shared" ca="1" si="30"/>
        <v>0.799576553643777</v>
      </c>
      <c r="H43">
        <f t="shared" ca="1" si="30"/>
        <v>0.42201921323720504</v>
      </c>
      <c r="I43">
        <f t="shared" ca="1" si="30"/>
        <v>0.24981335797422444</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114</v>
      </c>
      <c r="W43">
        <v>1</v>
      </c>
      <c r="X43" t="s">
        <v>126</v>
      </c>
      <c r="Z43">
        <v>1400</v>
      </c>
      <c r="AA43" t="str">
        <f t="shared" ca="1" si="6"/>
        <v>fe</v>
      </c>
      <c r="AB43" t="s">
        <v>82</v>
      </c>
      <c r="AC43" t="s">
        <v>114</v>
      </c>
      <c r="AD43">
        <v>1</v>
      </c>
      <c r="AE43" t="s">
        <v>126</v>
      </c>
      <c r="AG43">
        <v>1400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0.32940211848757839</v>
      </c>
      <c r="E44">
        <f t="shared" ca="1" si="30"/>
        <v>0.6094092896686697</v>
      </c>
      <c r="F44">
        <f t="shared" ca="1" si="30"/>
        <v>0.53385853638687242</v>
      </c>
      <c r="G44">
        <f t="shared" ca="1" si="30"/>
        <v>0.15008590429428859</v>
      </c>
      <c r="H44">
        <f t="shared" ca="1" si="30"/>
        <v>0.94832808427617721</v>
      </c>
      <c r="I44">
        <f t="shared" ca="1" si="30"/>
        <v>0.91338943941782014</v>
      </c>
      <c r="M44" t="str">
        <f t="shared" ca="1" si="2"/>
        <v>안 지정 캐릭터 PP 영웅등급</v>
      </c>
      <c r="N44">
        <f t="shared" ca="1" si="3"/>
        <v>60940</v>
      </c>
      <c r="O44">
        <f t="shared" ca="1" si="4"/>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313</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209</v>
      </c>
      <c r="CB44" t="str">
        <f>VLOOKUP($CA44,[2]ActorTable!$1:$1048576,MATCH("이름참고",[2]ActorTable!$1:$1,0),0)</f>
        <v>레나</v>
      </c>
    </row>
    <row r="45" spans="1:80">
      <c r="A45">
        <v>5</v>
      </c>
      <c r="B45">
        <v>3</v>
      </c>
      <c r="C45">
        <f t="shared" si="0"/>
        <v>0</v>
      </c>
      <c r="D45">
        <f t="shared" ca="1" si="30"/>
        <v>0.30399851162034375</v>
      </c>
      <c r="E45">
        <f t="shared" ca="1" si="30"/>
        <v>9.2912447493065375E-3</v>
      </c>
      <c r="F45">
        <f t="shared" ca="1" si="30"/>
        <v>0.22847576989505891</v>
      </c>
      <c r="G45">
        <f t="shared" ca="1" si="30"/>
        <v>0.56792649035379383</v>
      </c>
      <c r="H45">
        <f t="shared" ca="1" si="30"/>
        <v>0.99587419049921344</v>
      </c>
      <c r="I45">
        <f t="shared" ca="1" si="30"/>
        <v>3.8217203244962694E-2</v>
      </c>
      <c r="M45" t="str">
        <f t="shared" ca="1" si="2"/>
        <v>안 지정 캐릭터 PP 일반등급</v>
      </c>
      <c r="N45">
        <f t="shared" ca="1" si="3"/>
        <v>929</v>
      </c>
      <c r="O45">
        <f t="shared" ca="1" si="4"/>
        <v>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210</v>
      </c>
      <c r="CB45" t="str">
        <f>VLOOKUP($CA45,[2]ActorTable!$1:$1048576,MATCH("이름참고",[2]ActorTable!$1:$1,0),0)</f>
        <v>서린</v>
      </c>
    </row>
    <row r="46" spans="1:80">
      <c r="A46">
        <v>5</v>
      </c>
      <c r="B46">
        <v>4</v>
      </c>
      <c r="C46">
        <f t="shared" si="0"/>
        <v>0</v>
      </c>
      <c r="D46">
        <f t="shared" ca="1" si="30"/>
        <v>0.74406095473382183</v>
      </c>
      <c r="E46">
        <f t="shared" ca="1" si="30"/>
        <v>0.73160866526538237</v>
      </c>
      <c r="F46">
        <f t="shared" ca="1" si="30"/>
        <v>0.89185829441676034</v>
      </c>
      <c r="G46">
        <f t="shared" ca="1" si="30"/>
        <v>0.26927122895517308</v>
      </c>
      <c r="H46">
        <f t="shared" ca="1" si="30"/>
        <v>0.29159161028509362</v>
      </c>
      <c r="I46">
        <f t="shared" ca="1" si="30"/>
        <v>0.86524131172786822</v>
      </c>
      <c r="M46" t="str">
        <f t="shared" ca="1" si="2"/>
        <v>안 지정 캐릭터 PP 일반등급</v>
      </c>
      <c r="N46">
        <f t="shared" ca="1" si="3"/>
        <v>73160</v>
      </c>
      <c r="O46">
        <f t="shared" ca="1" si="4"/>
        <v>11</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3300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312</v>
      </c>
      <c r="AD46">
        <v>1</v>
      </c>
      <c r="AE46" t="s">
        <v>126</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0.1175103033203253</v>
      </c>
      <c r="E47">
        <f t="shared" ca="1" si="30"/>
        <v>0.68714191518925505</v>
      </c>
      <c r="F47">
        <f t="shared" ca="1" si="30"/>
        <v>6.9077734356309817E-2</v>
      </c>
      <c r="G47">
        <f t="shared" ca="1" si="30"/>
        <v>5.4344502532697292E-2</v>
      </c>
      <c r="H47">
        <f t="shared" ca="1" si="30"/>
        <v>0.74412311904515094</v>
      </c>
      <c r="I47">
        <f t="shared" ca="1" si="30"/>
        <v>0.53798435658185972</v>
      </c>
      <c r="M47" t="str">
        <f t="shared" ca="1" si="2"/>
        <v>지정 장비</v>
      </c>
      <c r="N47" t="e">
        <f t="shared" ca="1" si="3"/>
        <v>#VALUE!</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DI</v>
      </c>
      <c r="Q47" t="e">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#VALUE!</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#VALUE!</v>
      </c>
      <c r="S47" t="e">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#VALUE!</v>
      </c>
      <c r="T47" t="e">
        <f t="shared" ca="1" si="5"/>
        <v>#VALUE!</v>
      </c>
      <c r="U47" t="s">
        <v>91</v>
      </c>
      <c r="V47">
        <v>78754</v>
      </c>
      <c r="W47">
        <v>13</v>
      </c>
      <c r="X47" t="s">
        <v>126</v>
      </c>
      <c r="Z47">
        <v>1300</v>
      </c>
      <c r="AA47" t="str">
        <f t="shared" ca="1" si="6"/>
        <v>upn</v>
      </c>
      <c r="AB47" t="s">
        <v>92</v>
      </c>
      <c r="AC47">
        <v>88860</v>
      </c>
      <c r="AD47">
        <v>14</v>
      </c>
      <c r="AE47" t="s">
        <v>314</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0.22294360914543643</v>
      </c>
      <c r="E48">
        <f t="shared" ca="1" si="30"/>
        <v>0.5109967986798396</v>
      </c>
      <c r="F48">
        <f t="shared" ca="1" si="30"/>
        <v>0.9593316130595525</v>
      </c>
      <c r="G48">
        <f t="shared" ca="1" si="30"/>
        <v>0.15535356833317204</v>
      </c>
      <c r="H48">
        <f t="shared" ca="1" si="30"/>
        <v>0.45292707754763584</v>
      </c>
      <c r="I48">
        <f t="shared" ca="1" si="30"/>
        <v>0.53952522612803833</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e">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#VALUE!</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6.9086985027363101E-2</v>
      </c>
      <c r="E49">
        <f t="shared" ca="1" si="30"/>
        <v>5.9204985529206056E-2</v>
      </c>
      <c r="F49">
        <f t="shared" ca="1" si="30"/>
        <v>0.28337758817265568</v>
      </c>
      <c r="G49">
        <f t="shared" ca="1" si="30"/>
        <v>0.89923711767279491</v>
      </c>
      <c r="H49">
        <f t="shared" ca="1" si="30"/>
        <v>0.10587507099943527</v>
      </c>
      <c r="I49">
        <f t="shared" ca="1" si="30"/>
        <v>0.77327398347043763</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253</v>
      </c>
      <c r="W49">
        <v>1</v>
      </c>
      <c r="X49" t="s">
        <v>126</v>
      </c>
      <c r="Z49">
        <v>700</v>
      </c>
      <c r="AA49" t="str">
        <f t="shared" ca="1" si="6"/>
        <v>fe</v>
      </c>
      <c r="AB49" t="s">
        <v>82</v>
      </c>
      <c r="AC49" t="s">
        <v>208</v>
      </c>
      <c r="AD49">
        <v>1</v>
      </c>
      <c r="AE49" t="s">
        <v>126</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0.63008548763705641</v>
      </c>
      <c r="E50">
        <f t="shared" ca="1" si="30"/>
        <v>0.58789891692635188</v>
      </c>
      <c r="F50">
        <f t="shared" ca="1" si="30"/>
        <v>0.97818429725886902</v>
      </c>
      <c r="G50">
        <f t="shared" ca="1" si="30"/>
        <v>0.78443530685145335</v>
      </c>
      <c r="H50">
        <f t="shared" ca="1" si="30"/>
        <v>0.87454864596892556</v>
      </c>
      <c r="I50">
        <f t="shared" ca="1" si="30"/>
        <v>0.82145132991516079</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0.97272565178282511</v>
      </c>
      <c r="E51">
        <f t="shared" ca="1" si="30"/>
        <v>0.80958838005962319</v>
      </c>
      <c r="F51">
        <f t="shared" ca="1" si="30"/>
        <v>0.9035055664208762</v>
      </c>
      <c r="G51">
        <f t="shared" ca="1" si="30"/>
        <v>0.64071609510367433</v>
      </c>
      <c r="H51">
        <f t="shared" ca="1" si="30"/>
        <v>0.21777648679090988</v>
      </c>
      <c r="I51">
        <f t="shared" ca="1" si="30"/>
        <v>0.11502398843987283</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0.70809206645800582</v>
      </c>
      <c r="E52">
        <f t="shared" ca="1" si="31"/>
        <v>0.31624618280437755</v>
      </c>
      <c r="F52">
        <f t="shared" ca="1" si="31"/>
        <v>0.94512365426506872</v>
      </c>
      <c r="G52">
        <f t="shared" ca="1" si="31"/>
        <v>0.80893957162572605</v>
      </c>
      <c r="H52">
        <f t="shared" ca="1" si="31"/>
        <v>4.027173874889689E-2</v>
      </c>
      <c r="I52">
        <f t="shared" ca="1" si="31"/>
        <v>0.90607981654420178</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0.38620914379627758</v>
      </c>
      <c r="E53">
        <f t="shared" ca="1" si="31"/>
        <v>0.62715575453342853</v>
      </c>
      <c r="F53">
        <f t="shared" ca="1" si="31"/>
        <v>0.78820215917238667</v>
      </c>
      <c r="G53">
        <f t="shared" ca="1" si="31"/>
        <v>0.56025607977930136</v>
      </c>
      <c r="H53">
        <f t="shared" ca="1" si="31"/>
        <v>0.2261423311128643</v>
      </c>
      <c r="I53">
        <f t="shared" ca="1" si="31"/>
        <v>0.89593111065261666</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197</v>
      </c>
      <c r="W53">
        <v>1</v>
      </c>
      <c r="X53" t="s">
        <v>126</v>
      </c>
      <c r="Z53">
        <v>7000</v>
      </c>
      <c r="AA53" t="str">
        <f t="shared" ca="1" si="6"/>
        <v>fe</v>
      </c>
      <c r="AB53" t="s">
        <v>82</v>
      </c>
      <c r="AC53" t="s">
        <v>197</v>
      </c>
      <c r="AD53">
        <v>1</v>
      </c>
      <c r="AE53" t="s">
        <v>126</v>
      </c>
      <c r="AG53">
        <v>7000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0.49927843301870922</v>
      </c>
      <c r="E54">
        <f t="shared" ca="1" si="31"/>
        <v>0.9499077883600977</v>
      </c>
      <c r="F54">
        <f t="shared" ca="1" si="31"/>
        <v>0.98109932998048932</v>
      </c>
      <c r="G54">
        <f t="shared" ca="1" si="31"/>
        <v>0.18264482240459812</v>
      </c>
      <c r="H54">
        <f t="shared" ca="1" si="31"/>
        <v>0.35538131429211894</v>
      </c>
      <c r="I54">
        <f t="shared" ca="1" si="31"/>
        <v>5.4678985448982531E-2</v>
      </c>
      <c r="M54" t="str">
        <f t="shared" ca="1" si="2"/>
        <v>안 지정 캐릭터 PP 영웅등급</v>
      </c>
      <c r="N54">
        <f t="shared" ca="1" si="3"/>
        <v>94990</v>
      </c>
      <c r="O54">
        <f t="shared" ca="1" si="4"/>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4200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2.9448325751437188E-2</v>
      </c>
      <c r="E55">
        <f t="shared" ca="1" si="31"/>
        <v>0.95565631311879284</v>
      </c>
      <c r="F55">
        <f t="shared" ca="1" si="31"/>
        <v>0.23184112440653193</v>
      </c>
      <c r="G55">
        <f t="shared" ca="1" si="31"/>
        <v>0.49204893872309308</v>
      </c>
      <c r="H55">
        <f t="shared" ca="1" si="31"/>
        <v>0.5241068585795905</v>
      </c>
      <c r="I55">
        <f t="shared" ca="1" si="31"/>
        <v>0.88728342647456826</v>
      </c>
      <c r="M55" t="str">
        <f t="shared" ca="1" si="2"/>
        <v>안 지정 캐릭터 PP 영웅등급</v>
      </c>
      <c r="N55">
        <f t="shared" ca="1" si="3"/>
        <v>95565</v>
      </c>
      <c r="O55">
        <f t="shared" ca="1" si="4"/>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4200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0.60423952615398835</v>
      </c>
      <c r="E56">
        <f t="shared" ca="1" si="31"/>
        <v>0.63179964933829424</v>
      </c>
      <c r="F56">
        <f t="shared" ca="1" si="31"/>
        <v>0.79883085377211194</v>
      </c>
      <c r="G56">
        <f t="shared" ca="1" si="31"/>
        <v>0.49861021267882433</v>
      </c>
      <c r="H56">
        <f t="shared" ca="1" si="31"/>
        <v>0.75467213528323562</v>
      </c>
      <c r="I56">
        <f t="shared" ca="1" si="31"/>
        <v>3.0266056324536827E-2</v>
      </c>
      <c r="M56" t="str">
        <f t="shared" ca="1" si="2"/>
        <v>안 지정 캐릭터 PP 일반등급</v>
      </c>
      <c r="N56">
        <f t="shared" ca="1" si="3"/>
        <v>63179</v>
      </c>
      <c r="O56">
        <f t="shared" ca="1" si="4"/>
        <v>10</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3000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0.25680064280505743</v>
      </c>
      <c r="E57">
        <f t="shared" ca="1" si="31"/>
        <v>0.25415775501227422</v>
      </c>
      <c r="F57">
        <f t="shared" ca="1" si="31"/>
        <v>0.3560367918083559</v>
      </c>
      <c r="G57">
        <f t="shared" ca="1" si="31"/>
        <v>0.90531231953285141</v>
      </c>
      <c r="H57">
        <f t="shared" ca="1" si="31"/>
        <v>0.76028020148708775</v>
      </c>
      <c r="I57">
        <f t="shared" ca="1" si="31"/>
        <v>0.2030100591467886</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126</v>
      </c>
      <c r="Z57">
        <v>1200</v>
      </c>
      <c r="AA57" t="str">
        <f t="shared" ca="1" si="6"/>
        <v>fe</v>
      </c>
      <c r="AB57" t="s">
        <v>82</v>
      </c>
      <c r="AC57" t="s">
        <v>255</v>
      </c>
      <c r="AD57">
        <v>1</v>
      </c>
      <c r="AE57" t="s">
        <v>126</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0.45326871009487912</v>
      </c>
      <c r="E58">
        <f t="shared" ca="1" si="31"/>
        <v>0.58883495771580296</v>
      </c>
      <c r="F58">
        <f t="shared" ca="1" si="31"/>
        <v>0.96668187217863732</v>
      </c>
      <c r="G58">
        <f t="shared" ca="1" si="31"/>
        <v>9.6813956385660149E-2</v>
      </c>
      <c r="H58">
        <f t="shared" ca="1" si="31"/>
        <v>0.3682591992558476</v>
      </c>
      <c r="I58">
        <f t="shared" ca="1" si="31"/>
        <v>0.39976835855742598</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t="e">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#VALUE!</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0.32261793657834825</v>
      </c>
      <c r="E59">
        <f t="shared" ca="1" si="31"/>
        <v>0.88138451280392804</v>
      </c>
      <c r="F59">
        <f t="shared" ca="1" si="31"/>
        <v>0.19894588037947569</v>
      </c>
      <c r="G59">
        <f t="shared" ca="1" si="31"/>
        <v>0.16204654405646834</v>
      </c>
      <c r="H59">
        <f t="shared" ca="1" si="31"/>
        <v>0.2228347467789944</v>
      </c>
      <c r="I59">
        <f t="shared" ca="1" si="31"/>
        <v>0.45400937096238514</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190</v>
      </c>
      <c r="W59">
        <v>1</v>
      </c>
      <c r="X59" t="s">
        <v>126</v>
      </c>
      <c r="Z59">
        <v>7700</v>
      </c>
      <c r="AA59" t="str">
        <f t="shared" ca="1" si="6"/>
        <v>fe</v>
      </c>
      <c r="AB59" t="s">
        <v>82</v>
      </c>
      <c r="AC59" t="s">
        <v>190</v>
      </c>
      <c r="AD59">
        <v>1</v>
      </c>
      <c r="AE59" t="s">
        <v>126</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0.57463970033572043</v>
      </c>
      <c r="E60">
        <f t="shared" ca="1" si="31"/>
        <v>0.12837781073934307</v>
      </c>
      <c r="F60">
        <f t="shared" ca="1" si="31"/>
        <v>0.57269402298436978</v>
      </c>
      <c r="G60">
        <f t="shared" ca="1" si="31"/>
        <v>0.33216461007703557</v>
      </c>
      <c r="H60">
        <f t="shared" ca="1" si="31"/>
        <v>0.57923202833650467</v>
      </c>
      <c r="I60">
        <f t="shared" ca="1" si="31"/>
        <v>0.17767478072548837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0.18474998301214562</v>
      </c>
      <c r="E61">
        <f t="shared" ca="1" si="31"/>
        <v>0.48893020328392411</v>
      </c>
      <c r="F61">
        <f t="shared" ca="1" si="31"/>
        <v>0.61739733787861772</v>
      </c>
      <c r="G61">
        <f t="shared" ca="1" si="31"/>
        <v>0.17603146133505487</v>
      </c>
      <c r="H61">
        <f t="shared" ca="1" si="31"/>
        <v>0.60239233181963991</v>
      </c>
      <c r="I61">
        <f t="shared" ca="1" si="31"/>
        <v>0.99994343626525961</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2.5593119281977161E-2</v>
      </c>
      <c r="E62">
        <f t="shared" ca="1" si="32"/>
        <v>0.80753012354268749</v>
      </c>
      <c r="F62">
        <f t="shared" ca="1" si="32"/>
        <v>0.24641609443229262</v>
      </c>
      <c r="G62">
        <f t="shared" ca="1" si="32"/>
        <v>0.31552373638994824</v>
      </c>
      <c r="H62">
        <f t="shared" ca="1" si="32"/>
        <v>0.3361239899444759</v>
      </c>
      <c r="I62">
        <f t="shared" ca="1" si="32"/>
        <v>0.44516739938873984</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202</v>
      </c>
      <c r="W62">
        <v>1</v>
      </c>
      <c r="X62" t="s">
        <v>130</v>
      </c>
      <c r="Z62">
        <v>5</v>
      </c>
      <c r="AA62" t="str">
        <f t="shared" ca="1" si="6"/>
        <v>fe</v>
      </c>
      <c r="AB62" t="s">
        <v>82</v>
      </c>
      <c r="AC62" t="s">
        <v>202</v>
      </c>
      <c r="AD62">
        <v>1</v>
      </c>
      <c r="AE62" t="s">
        <v>130</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0.91978509329033586</v>
      </c>
      <c r="E63">
        <f t="shared" ca="1" si="32"/>
        <v>0.19702516991006491</v>
      </c>
      <c r="F63">
        <f t="shared" ca="1" si="32"/>
        <v>0.15832965898657836</v>
      </c>
      <c r="G63">
        <f t="shared" ca="1" si="32"/>
        <v>0.68040194002423648</v>
      </c>
      <c r="H63">
        <f t="shared" ca="1" si="32"/>
        <v>0.83943921265400667</v>
      </c>
      <c r="I63">
        <f t="shared" ca="1" si="32"/>
        <v>0.18281156636749274</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6.0229130164854872E-2</v>
      </c>
      <c r="E64">
        <f t="shared" ca="1" si="32"/>
        <v>0.59878017195428423</v>
      </c>
      <c r="F64">
        <f t="shared" ca="1" si="32"/>
        <v>0.17863028388085811</v>
      </c>
      <c r="G64">
        <f t="shared" ca="1" si="32"/>
        <v>0.14595460120402737</v>
      </c>
      <c r="H64">
        <f t="shared" ca="1" si="32"/>
        <v>0.90360323221500904</v>
      </c>
      <c r="I64">
        <f t="shared" ca="1" si="32"/>
        <v>0.32187703722496164</v>
      </c>
      <c r="M64" t="str">
        <f t="shared" ca="1" si="2"/>
        <v>안 지정 캐릭터 PP 영웅등급</v>
      </c>
      <c r="N64">
        <f t="shared" ca="1" si="3"/>
        <v>59878</v>
      </c>
      <c r="O64">
        <f t="shared" ca="1" si="4"/>
        <v>10</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3000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315</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6.9854620533172262E-2</v>
      </c>
      <c r="E65">
        <f t="shared" ca="1" si="32"/>
        <v>0.19906709995629746</v>
      </c>
      <c r="F65">
        <f t="shared" ca="1" si="32"/>
        <v>0.53779775541326957</v>
      </c>
      <c r="G65">
        <f t="shared" ca="1" si="32"/>
        <v>0.23684296236186109</v>
      </c>
      <c r="H65">
        <f t="shared" ca="1" si="32"/>
        <v>0.8721749489619437</v>
      </c>
      <c r="I65">
        <f t="shared" ca="1" si="32"/>
        <v>0.51519026362393983</v>
      </c>
      <c r="M65" t="str">
        <f t="shared" ca="1" si="2"/>
        <v>안 지정 캐릭터 PP 영웅등급</v>
      </c>
      <c r="N65">
        <f t="shared" ca="1" si="3"/>
        <v>19906</v>
      </c>
      <c r="O65">
        <f t="shared" ca="1" si="4"/>
        <v>5</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1500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0.14361719804122919</v>
      </c>
      <c r="E66">
        <f t="shared" ca="1" si="32"/>
        <v>0.77186088115652352</v>
      </c>
      <c r="F66">
        <f t="shared" ca="1" si="32"/>
        <v>8.745043622814308E-2</v>
      </c>
      <c r="G66">
        <f t="shared" ca="1" si="32"/>
        <v>0.95954850569066752</v>
      </c>
      <c r="H66">
        <f t="shared" ca="1" si="32"/>
        <v>0.42034421445731751</v>
      </c>
      <c r="I66">
        <f t="shared" ca="1" si="32"/>
        <v>0.37311765867314095</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77186</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12</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3600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0.10590242480260847</v>
      </c>
      <c r="E67">
        <f t="shared" ca="1" si="32"/>
        <v>0.93042162113563887</v>
      </c>
      <c r="F67">
        <f t="shared" ca="1" si="32"/>
        <v>0.82991970049073627</v>
      </c>
      <c r="G67">
        <f t="shared" ca="1" si="32"/>
        <v>0.22077631317754753</v>
      </c>
      <c r="H67">
        <f t="shared" ca="1" si="32"/>
        <v>0.78450410222109779</v>
      </c>
      <c r="I67">
        <f t="shared" ca="1" si="32"/>
        <v>0.11732017227958824</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t="e">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#VALUE!</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254</v>
      </c>
      <c r="W67">
        <v>1</v>
      </c>
      <c r="X67" t="s">
        <v>126</v>
      </c>
      <c r="Z67">
        <v>600</v>
      </c>
      <c r="AA67" t="str">
        <f t="shared" ca="1" si="38"/>
        <v>fe</v>
      </c>
      <c r="AB67" t="s">
        <v>82</v>
      </c>
      <c r="AC67" t="s">
        <v>254</v>
      </c>
      <c r="AD67">
        <v>1</v>
      </c>
      <c r="AE67" t="s">
        <v>126</v>
      </c>
      <c r="AG67">
        <v>600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0.14048414096193718</v>
      </c>
      <c r="E68">
        <f t="shared" ca="1" si="32"/>
        <v>0.8080055424331164</v>
      </c>
      <c r="F68">
        <f t="shared" ca="1" si="32"/>
        <v>1.1438015618723263E-2</v>
      </c>
      <c r="G68">
        <f t="shared" ca="1" si="32"/>
        <v>0.77785319944688847</v>
      </c>
      <c r="H68">
        <f t="shared" ca="1" si="32"/>
        <v>7.0542984876412973E-2</v>
      </c>
      <c r="I68">
        <f t="shared" ca="1" si="32"/>
        <v>0.4022580845595376</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255</v>
      </c>
      <c r="W68">
        <v>1</v>
      </c>
      <c r="X68" t="s">
        <v>126</v>
      </c>
      <c r="Z68">
        <v>7600</v>
      </c>
      <c r="AA68" t="str">
        <f t="shared" ca="1" si="38"/>
        <v>fe</v>
      </c>
      <c r="AB68" t="s">
        <v>82</v>
      </c>
      <c r="AC68" t="s">
        <v>247</v>
      </c>
      <c r="AD68">
        <v>1</v>
      </c>
      <c r="AE68" t="s">
        <v>130</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0.70836306640003466</v>
      </c>
      <c r="E69">
        <f t="shared" ca="1" si="32"/>
        <v>0.69933267411153355</v>
      </c>
      <c r="F69">
        <f t="shared" ca="1" si="32"/>
        <v>7.6421805922726183E-2</v>
      </c>
      <c r="G69">
        <f t="shared" ca="1" si="32"/>
        <v>0.83297570950552746</v>
      </c>
      <c r="H69">
        <f t="shared" ca="1" si="32"/>
        <v>3.0798743903495462E-2</v>
      </c>
      <c r="I69">
        <f t="shared" ca="1" si="32"/>
        <v>0.94957582231055782</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0.71887952850443315</v>
      </c>
      <c r="E70">
        <f t="shared" ca="1" si="32"/>
        <v>0.49336091062210863</v>
      </c>
      <c r="F70">
        <f t="shared" ca="1" si="32"/>
        <v>0.66722638256839162</v>
      </c>
      <c r="G70">
        <f t="shared" ca="1" si="32"/>
        <v>0.43781299682786101</v>
      </c>
      <c r="H70">
        <f t="shared" ca="1" si="32"/>
        <v>0.54762149923682923</v>
      </c>
      <c r="I70">
        <f t="shared" ca="1" si="32"/>
        <v>0.81349001124064135</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0.11025562185495397</v>
      </c>
      <c r="E71">
        <f t="shared" ca="1" si="32"/>
        <v>0.51660546244902472</v>
      </c>
      <c r="F71">
        <f t="shared" ca="1" si="32"/>
        <v>3.747917630904396E-2</v>
      </c>
      <c r="G71">
        <f t="shared" ca="1" si="32"/>
        <v>0.24744989771167547</v>
      </c>
      <c r="H71">
        <f t="shared" ca="1" si="32"/>
        <v>2.1680094459340604E-2</v>
      </c>
      <c r="I71">
        <f t="shared" ca="1" si="32"/>
        <v>0.37844893890834685</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0.80772549063708288</v>
      </c>
      <c r="E72">
        <f t="shared" ca="1" si="49"/>
        <v>0.58845253531363806</v>
      </c>
      <c r="F72">
        <f t="shared" ca="1" si="49"/>
        <v>0.39957444491289129</v>
      </c>
      <c r="G72">
        <f t="shared" ca="1" si="49"/>
        <v>1.3596839147233419E-2</v>
      </c>
      <c r="H72">
        <f t="shared" ca="1" si="49"/>
        <v>0.79089403228880595</v>
      </c>
      <c r="I72">
        <f t="shared" ca="1" si="49"/>
        <v>0.35569638497286826</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e">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#VALUE!</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0.13856409545979298</v>
      </c>
      <c r="E73">
        <f t="shared" ca="1" si="49"/>
        <v>0.70716391738731177</v>
      </c>
      <c r="F73">
        <f t="shared" ca="1" si="49"/>
        <v>0.39033591879644547</v>
      </c>
      <c r="G73">
        <f t="shared" ca="1" si="49"/>
        <v>0.87881657145058667</v>
      </c>
      <c r="H73">
        <f t="shared" ca="1" si="49"/>
        <v>0.4110918926819852</v>
      </c>
      <c r="I73">
        <f t="shared" ca="1" si="49"/>
        <v>0.87430314982061352</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244</v>
      </c>
      <c r="W73">
        <v>1</v>
      </c>
      <c r="X73" t="s">
        <v>126</v>
      </c>
      <c r="Z73">
        <v>7000</v>
      </c>
      <c r="AA73" t="str">
        <f t="shared" ca="1" si="38"/>
        <v>fe</v>
      </c>
      <c r="AB73" t="s">
        <v>82</v>
      </c>
      <c r="AC73" t="s">
        <v>244</v>
      </c>
      <c r="AD73">
        <v>1</v>
      </c>
      <c r="AE73" t="s">
        <v>126</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0.65983347216279797</v>
      </c>
      <c r="E74">
        <f t="shared" ca="1" si="49"/>
        <v>0.2865372048146001</v>
      </c>
      <c r="F74">
        <f t="shared" ca="1" si="49"/>
        <v>0.2836484644918702</v>
      </c>
      <c r="G74">
        <f t="shared" ca="1" si="49"/>
        <v>0.88570411857250553</v>
      </c>
      <c r="H74">
        <f t="shared" ca="1" si="49"/>
        <v>0.50181064307846657</v>
      </c>
      <c r="I74">
        <f t="shared" ca="1" si="49"/>
        <v>0.26915243255716981</v>
      </c>
      <c r="M74" t="str">
        <f t="shared" ca="1" si="34"/>
        <v>안 지정 캐릭터 PP 영웅등급</v>
      </c>
      <c r="N74">
        <f t="shared" ca="1" si="35"/>
        <v>28653</v>
      </c>
      <c r="O74">
        <f t="shared" ca="1" si="36"/>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0.81619347097288997</v>
      </c>
      <c r="E75">
        <f t="shared" ca="1" si="49"/>
        <v>0.27791904357272756</v>
      </c>
      <c r="F75">
        <f t="shared" ca="1" si="49"/>
        <v>0.98116166344815492</v>
      </c>
      <c r="G75">
        <f t="shared" ca="1" si="49"/>
        <v>0.74929869528485893</v>
      </c>
      <c r="H75">
        <f t="shared" ca="1" si="49"/>
        <v>0.95011758244455291</v>
      </c>
      <c r="I75">
        <f t="shared" ca="1" si="49"/>
        <v>0.63595172726722315</v>
      </c>
      <c r="M75" t="str">
        <f t="shared" ca="1" si="34"/>
        <v>안 지정 캐릭터 PP 일반등급</v>
      </c>
      <c r="N75">
        <f t="shared" ca="1" si="35"/>
        <v>27791</v>
      </c>
      <c r="O75">
        <f t="shared" ca="1" si="36"/>
        <v>6</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1800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0.90628237250534838</v>
      </c>
      <c r="E76">
        <f t="shared" ca="1" si="49"/>
        <v>0.6704046349642907</v>
      </c>
      <c r="F76">
        <f t="shared" ca="1" si="49"/>
        <v>0.38085567514597707</v>
      </c>
      <c r="G76">
        <f t="shared" ca="1" si="49"/>
        <v>9.6927328655238898E-2</v>
      </c>
      <c r="H76">
        <f t="shared" ca="1" si="49"/>
        <v>0.28478225330486528</v>
      </c>
      <c r="I76">
        <f t="shared" ca="1" si="49"/>
        <v>0.20512843625576094</v>
      </c>
      <c r="M76" t="str">
        <f t="shared" ca="1" si="34"/>
        <v>안 지정 캐릭터 PP 일반등급</v>
      </c>
      <c r="N76">
        <f t="shared" ca="1" si="35"/>
        <v>67040</v>
      </c>
      <c r="O76">
        <f t="shared" ca="1" si="36"/>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0.46566112969815676</v>
      </c>
      <c r="E77">
        <f t="shared" ca="1" si="49"/>
        <v>0.27437917103911913</v>
      </c>
      <c r="F77">
        <f t="shared" ca="1" si="49"/>
        <v>0.84188292967903156</v>
      </c>
      <c r="G77">
        <f t="shared" ca="1" si="49"/>
        <v>0.58207399406220317</v>
      </c>
      <c r="H77">
        <f t="shared" ca="1" si="49"/>
        <v>0.96763184862217833</v>
      </c>
      <c r="I77">
        <f t="shared" ca="1" si="49"/>
        <v>0.81262366996187596</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187</v>
      </c>
      <c r="W77">
        <v>1</v>
      </c>
      <c r="X77" t="s">
        <v>130</v>
      </c>
      <c r="Z77">
        <v>96</v>
      </c>
      <c r="AA77" t="str">
        <f t="shared" ca="1" si="38"/>
        <v>fe</v>
      </c>
      <c r="AB77" t="s">
        <v>82</v>
      </c>
      <c r="AC77" t="s">
        <v>255</v>
      </c>
      <c r="AD77">
        <v>1</v>
      </c>
      <c r="AE77" t="s">
        <v>126</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0.1899436632288044</v>
      </c>
      <c r="E78">
        <f t="shared" ca="1" si="49"/>
        <v>0.23632544067179773</v>
      </c>
      <c r="F78">
        <f t="shared" ca="1" si="49"/>
        <v>3.5138354880296485E-2</v>
      </c>
      <c r="G78">
        <f t="shared" ca="1" si="49"/>
        <v>0.54003386854054891</v>
      </c>
      <c r="H78">
        <f t="shared" ca="1" si="49"/>
        <v>0.80407015072538723</v>
      </c>
      <c r="I78">
        <f t="shared" ca="1" si="49"/>
        <v>0.7335186490624962</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0.71000896732971286</v>
      </c>
      <c r="E79">
        <f t="shared" ca="1" si="49"/>
        <v>0.62772148902347624</v>
      </c>
      <c r="F79">
        <f t="shared" ca="1" si="49"/>
        <v>0.90293716181708361</v>
      </c>
      <c r="G79">
        <f t="shared" ca="1" si="49"/>
        <v>0.3274457633672353</v>
      </c>
      <c r="H79">
        <f t="shared" ca="1" si="49"/>
        <v>0.53504845089912689</v>
      </c>
      <c r="I79">
        <f t="shared" ca="1" si="49"/>
        <v>0.8961867929972821</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255</v>
      </c>
      <c r="W79">
        <v>1</v>
      </c>
      <c r="X79" t="s">
        <v>126</v>
      </c>
      <c r="Z79">
        <v>7300</v>
      </c>
      <c r="AA79" t="str">
        <f t="shared" ca="1" si="38"/>
        <v>fe</v>
      </c>
      <c r="AB79" t="s">
        <v>82</v>
      </c>
      <c r="AC79" t="s">
        <v>187</v>
      </c>
      <c r="AD79">
        <v>1</v>
      </c>
      <c r="AE79" t="s">
        <v>130</v>
      </c>
      <c r="AG79">
        <v>96</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0.27846148737195564</v>
      </c>
      <c r="E80">
        <f t="shared" ca="1" si="49"/>
        <v>0.37987469709634647</v>
      </c>
      <c r="F80">
        <f t="shared" ca="1" si="49"/>
        <v>0.95231318828416478</v>
      </c>
      <c r="G80">
        <f t="shared" ca="1" si="49"/>
        <v>0.10320446020639606</v>
      </c>
      <c r="H80">
        <f t="shared" ca="1" si="49"/>
        <v>0.14393673804670593</v>
      </c>
      <c r="I80">
        <f t="shared" ca="1" si="49"/>
        <v>0.8026845794574361</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0.42244514417195245</v>
      </c>
      <c r="E81">
        <f t="shared" ca="1" si="49"/>
        <v>0.14189190618100844</v>
      </c>
      <c r="F81">
        <f t="shared" ca="1" si="49"/>
        <v>0.16139991465600501</v>
      </c>
      <c r="G81">
        <f t="shared" ca="1" si="49"/>
        <v>0.18758817355667001</v>
      </c>
      <c r="H81">
        <f t="shared" ca="1" si="49"/>
        <v>0.68103899414292557</v>
      </c>
      <c r="I81">
        <f t="shared" ca="1" si="49"/>
        <v>0.68348246708329874</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0.21622811912771311</v>
      </c>
      <c r="E82">
        <f t="shared" ca="1" si="50"/>
        <v>7.5587041908088182E-2</v>
      </c>
      <c r="F82">
        <f t="shared" ca="1" si="50"/>
        <v>9.7683016307471671E-2</v>
      </c>
      <c r="G82">
        <f t="shared" ca="1" si="50"/>
        <v>0.85132501311633868</v>
      </c>
      <c r="H82">
        <f t="shared" ca="1" si="50"/>
        <v>0.23682044714437411</v>
      </c>
      <c r="I82">
        <f t="shared" ca="1" si="50"/>
        <v>5.5279983738998006E-2</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262</v>
      </c>
      <c r="W82">
        <v>1</v>
      </c>
      <c r="X82" t="s">
        <v>130</v>
      </c>
      <c r="Z82">
        <v>11</v>
      </c>
      <c r="AA82" t="str">
        <f t="shared" ca="1" si="38"/>
        <v>fe</v>
      </c>
      <c r="AB82" t="s">
        <v>82</v>
      </c>
      <c r="AC82" t="s">
        <v>316</v>
      </c>
      <c r="AD82">
        <v>1</v>
      </c>
      <c r="AE82" t="s">
        <v>130</v>
      </c>
      <c r="AG82">
        <v>11</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0.92166456630020011</v>
      </c>
      <c r="E83">
        <f t="shared" ca="1" si="50"/>
        <v>0.76484829443594915</v>
      </c>
      <c r="F83">
        <f t="shared" ca="1" si="50"/>
        <v>0.84343663358141663</v>
      </c>
      <c r="G83">
        <f t="shared" ca="1" si="50"/>
        <v>0.76986626222226795</v>
      </c>
      <c r="H83">
        <f t="shared" ca="1" si="50"/>
        <v>0.33583009639853112</v>
      </c>
      <c r="I83">
        <f t="shared" ca="1" si="50"/>
        <v>0.88602665106130962</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0.12241432717253675</v>
      </c>
      <c r="E84">
        <f t="shared" ca="1" si="50"/>
        <v>0.15220219065868212</v>
      </c>
      <c r="F84">
        <f t="shared" ca="1" si="50"/>
        <v>0.26925770444801678</v>
      </c>
      <c r="G84">
        <f t="shared" ca="1" si="50"/>
        <v>0.48188256211063774</v>
      </c>
      <c r="H84">
        <f t="shared" ca="1" si="50"/>
        <v>2.4198868131633855E-2</v>
      </c>
      <c r="I84">
        <f t="shared" ca="1" si="50"/>
        <v>0.34635251471366646</v>
      </c>
      <c r="M84" t="str">
        <f t="shared" ca="1" si="34"/>
        <v>안 지정 캐릭터 PP 영웅등급</v>
      </c>
      <c r="N84">
        <f t="shared" ca="1" si="35"/>
        <v>15220</v>
      </c>
      <c r="O84">
        <f t="shared" ca="1" si="36"/>
        <v>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0.99200056073366427</v>
      </c>
      <c r="E85">
        <f t="shared" ca="1" si="50"/>
        <v>0.81408870796550148</v>
      </c>
      <c r="F85">
        <f t="shared" ca="1" si="50"/>
        <v>0.2739652941071834</v>
      </c>
      <c r="G85">
        <f t="shared" ca="1" si="50"/>
        <v>0.99818343660415665</v>
      </c>
      <c r="H85">
        <f t="shared" ca="1" si="50"/>
        <v>3.1767828102418072E-2</v>
      </c>
      <c r="I85">
        <f t="shared" ca="1" si="50"/>
        <v>0.2890607064498999</v>
      </c>
      <c r="M85" t="str">
        <f t="shared" ca="1" si="34"/>
        <v>안 지정 캐릭터 PP 일반등급</v>
      </c>
      <c r="N85">
        <f t="shared" ca="1" si="35"/>
        <v>81408</v>
      </c>
      <c r="O85">
        <f t="shared" ca="1" si="36"/>
        <v>12</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3600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317</v>
      </c>
      <c r="AD85">
        <v>1</v>
      </c>
      <c r="AE85" t="s">
        <v>126</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0.61966932894502091</v>
      </c>
      <c r="E86">
        <f t="shared" ca="1" si="50"/>
        <v>0.44081095611062471</v>
      </c>
      <c r="F86">
        <f t="shared" ca="1" si="50"/>
        <v>0.6661365153828035</v>
      </c>
      <c r="G86">
        <f t="shared" ca="1" si="50"/>
        <v>0.23418913378460149</v>
      </c>
      <c r="H86">
        <f t="shared" ca="1" si="50"/>
        <v>0.20123054212663749</v>
      </c>
      <c r="I86">
        <f t="shared" ca="1" si="50"/>
        <v>0.82782893934538404</v>
      </c>
      <c r="M86" t="str">
        <f t="shared" ca="1" si="34"/>
        <v>안 지정 캐릭터 PP 일반등급</v>
      </c>
      <c r="N86">
        <f t="shared" ca="1" si="35"/>
        <v>44081</v>
      </c>
      <c r="O86">
        <f t="shared" ca="1" si="36"/>
        <v>8</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2400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0.4947085570766323</v>
      </c>
      <c r="E87">
        <f t="shared" ca="1" si="50"/>
        <v>0.4403678136140281</v>
      </c>
      <c r="F87">
        <f t="shared" ca="1" si="50"/>
        <v>0.99083197864945227</v>
      </c>
      <c r="G87">
        <f t="shared" ca="1" si="50"/>
        <v>0.93651655251512445</v>
      </c>
      <c r="H87">
        <f t="shared" ca="1" si="50"/>
        <v>0.10814927798936935</v>
      </c>
      <c r="I87">
        <f t="shared" ca="1" si="50"/>
        <v>0.90337498266198302</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0.81151692736120951</v>
      </c>
      <c r="E88">
        <f t="shared" ca="1" si="50"/>
        <v>0.51246858625454983</v>
      </c>
      <c r="F88">
        <f t="shared" ca="1" si="50"/>
        <v>0.62536469564114938</v>
      </c>
      <c r="G88">
        <f t="shared" ca="1" si="50"/>
        <v>0.92552389657708445</v>
      </c>
      <c r="H88">
        <f t="shared" ca="1" si="50"/>
        <v>0.78447128545705103</v>
      </c>
      <c r="I88">
        <f t="shared" ca="1" si="50"/>
        <v>0.26325563668923868</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242</v>
      </c>
      <c r="W88">
        <v>1</v>
      </c>
      <c r="X88" t="s">
        <v>126</v>
      </c>
      <c r="Z88">
        <v>29300</v>
      </c>
      <c r="AA88" t="str">
        <f t="shared" ca="1" si="38"/>
        <v>fe</v>
      </c>
      <c r="AB88" t="s">
        <v>82</v>
      </c>
      <c r="AC88" t="s">
        <v>242</v>
      </c>
      <c r="AD88">
        <v>1</v>
      </c>
      <c r="AE88" t="s">
        <v>126</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0.2293320919346723</v>
      </c>
      <c r="E89">
        <f t="shared" ca="1" si="50"/>
        <v>0.88494316104876425</v>
      </c>
      <c r="F89">
        <f t="shared" ca="1" si="50"/>
        <v>0.92228673196231714</v>
      </c>
      <c r="G89">
        <f t="shared" ca="1" si="50"/>
        <v>0.1220363506413773</v>
      </c>
      <c r="H89">
        <f t="shared" ca="1" si="50"/>
        <v>0.57045071385974488</v>
      </c>
      <c r="I89">
        <f t="shared" ca="1" si="50"/>
        <v>0.5738322203233529</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e">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#VALUE!</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0.39039750961689179</v>
      </c>
      <c r="E90">
        <f t="shared" ca="1" si="50"/>
        <v>0.60750027179231203</v>
      </c>
      <c r="F90">
        <f t="shared" ca="1" si="50"/>
        <v>0.7304680097950762</v>
      </c>
      <c r="G90">
        <f t="shared" ca="1" si="50"/>
        <v>0.71082810212464931</v>
      </c>
      <c r="H90">
        <f t="shared" ca="1" si="50"/>
        <v>0.82447859943484492</v>
      </c>
      <c r="I90">
        <f t="shared" ca="1" si="50"/>
        <v>0.93442849392435834</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0.55299971909741152</v>
      </c>
      <c r="E91">
        <f t="shared" ca="1" si="50"/>
        <v>0.80188260506483</v>
      </c>
      <c r="F91">
        <f t="shared" ca="1" si="50"/>
        <v>0.25378462719765227</v>
      </c>
      <c r="G91">
        <f t="shared" ca="1" si="50"/>
        <v>3.4306700895851971E-2</v>
      </c>
      <c r="H91">
        <f t="shared" ca="1" si="50"/>
        <v>0.81994520676314919</v>
      </c>
      <c r="I91">
        <f t="shared" ca="1" si="50"/>
        <v>1.8254158713704394E-2</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0.8516341637555952</v>
      </c>
      <c r="E92">
        <f t="shared" ca="1" si="51"/>
        <v>0.97233724872630611</v>
      </c>
      <c r="F92">
        <f t="shared" ca="1" si="51"/>
        <v>0.27342570185820758</v>
      </c>
      <c r="G92">
        <f t="shared" ca="1" si="51"/>
        <v>0.63812049073267685</v>
      </c>
      <c r="H92">
        <f t="shared" ca="1" si="51"/>
        <v>0.64185837947411628</v>
      </c>
      <c r="I92">
        <f t="shared" ca="1" si="51"/>
        <v>0.69567010503813531</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196</v>
      </c>
      <c r="W92">
        <v>1</v>
      </c>
      <c r="X92" t="s">
        <v>126</v>
      </c>
      <c r="Z92">
        <v>900</v>
      </c>
      <c r="AA92" t="str">
        <f t="shared" ca="1" si="38"/>
        <v>fe</v>
      </c>
      <c r="AB92" t="s">
        <v>82</v>
      </c>
      <c r="AC92" t="s">
        <v>196</v>
      </c>
      <c r="AD92">
        <v>1</v>
      </c>
      <c r="AE92" t="s">
        <v>126</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0.20522595535621224</v>
      </c>
      <c r="E93">
        <f t="shared" ca="1" si="51"/>
        <v>0.47117536927136872</v>
      </c>
      <c r="F93">
        <f t="shared" ca="1" si="51"/>
        <v>0.77571175940789738</v>
      </c>
      <c r="G93">
        <f t="shared" ca="1" si="51"/>
        <v>2.2536287734511662E-2</v>
      </c>
      <c r="H93">
        <f t="shared" ca="1" si="51"/>
        <v>0.1562948637060052</v>
      </c>
      <c r="I93">
        <f t="shared" ca="1" si="51"/>
        <v>0.81617210308468091</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e">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#VALUE!</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279</v>
      </c>
      <c r="W93">
        <v>1</v>
      </c>
      <c r="X93" t="s">
        <v>126</v>
      </c>
      <c r="Z93">
        <v>1200</v>
      </c>
      <c r="AA93" t="str">
        <f t="shared" ca="1" si="38"/>
        <v>fe</v>
      </c>
      <c r="AB93" t="s">
        <v>82</v>
      </c>
      <c r="AC93" t="s">
        <v>279</v>
      </c>
      <c r="AD93">
        <v>1</v>
      </c>
      <c r="AE93" t="s">
        <v>126</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0.54660463599998921</v>
      </c>
      <c r="E94">
        <f t="shared" ca="1" si="51"/>
        <v>0.88599854665263711</v>
      </c>
      <c r="F94">
        <f t="shared" ca="1" si="51"/>
        <v>0.37089147921461474</v>
      </c>
      <c r="G94">
        <f t="shared" ca="1" si="51"/>
        <v>4.2815543199693717E-2</v>
      </c>
      <c r="H94">
        <f t="shared" ca="1" si="51"/>
        <v>6.7060467977213101E-2</v>
      </c>
      <c r="I94">
        <f t="shared" ca="1" si="51"/>
        <v>0.64741147773189101</v>
      </c>
      <c r="M94" t="str">
        <f t="shared" ca="1" si="34"/>
        <v>안 지정 캐릭터 PP 영웅등급</v>
      </c>
      <c r="N94">
        <f t="shared" ca="1" si="35"/>
        <v>88599</v>
      </c>
      <c r="O94">
        <f t="shared" ca="1" si="36"/>
        <v>13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0.11254084674708742</v>
      </c>
      <c r="E95">
        <f t="shared" ca="1" si="51"/>
        <v>0.68517993879900441</v>
      </c>
      <c r="F95">
        <f t="shared" ca="1" si="51"/>
        <v>0.1767236280808383</v>
      </c>
      <c r="G95">
        <f t="shared" ca="1" si="51"/>
        <v>0.49428204132562858</v>
      </c>
      <c r="H95">
        <f t="shared" ca="1" si="51"/>
        <v>0.48436720779283982</v>
      </c>
      <c r="I95">
        <f t="shared" ca="1" si="51"/>
        <v>0.20367454624705983</v>
      </c>
      <c r="M95" t="str">
        <f t="shared" ca="1" si="34"/>
        <v>안 지정 캐릭터 PP 영웅등급</v>
      </c>
      <c r="N95">
        <f t="shared" ca="1" si="35"/>
        <v>68517</v>
      </c>
      <c r="O95">
        <f t="shared" ca="1" si="36"/>
        <v>11</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3300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0.76147359258267922</v>
      </c>
      <c r="E96">
        <f t="shared" ca="1" si="51"/>
        <v>0.88267361909591935</v>
      </c>
      <c r="F96">
        <f t="shared" ca="1" si="51"/>
        <v>0.99428576642445143</v>
      </c>
      <c r="G96">
        <f t="shared" ca="1" si="51"/>
        <v>0.24008760010613595</v>
      </c>
      <c r="H96">
        <f t="shared" ca="1" si="51"/>
        <v>0.81001977679395176</v>
      </c>
      <c r="I96">
        <f t="shared" ca="1" si="51"/>
        <v>0.27417609626489459</v>
      </c>
      <c r="M96" t="str">
        <f t="shared" ca="1" si="34"/>
        <v>안 지정 캐릭터 PP 일반등급</v>
      </c>
      <c r="N96">
        <f t="shared" ca="1" si="35"/>
        <v>88267</v>
      </c>
      <c r="O96">
        <f t="shared" ca="1" si="36"/>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0.67807556346875086</v>
      </c>
      <c r="E97">
        <f t="shared" ca="1" si="51"/>
        <v>0.6018184886438479</v>
      </c>
      <c r="F97">
        <f t="shared" ca="1" si="51"/>
        <v>0.78992755358983902</v>
      </c>
      <c r="G97">
        <f t="shared" ca="1" si="51"/>
        <v>0.36590337077735102</v>
      </c>
      <c r="H97">
        <f t="shared" ca="1" si="51"/>
        <v>0.57211581917985066</v>
      </c>
      <c r="I97">
        <f t="shared" ca="1" si="51"/>
        <v>0.45543121556925237</v>
      </c>
      <c r="M97" t="str">
        <f t="shared" ca="1" si="34"/>
        <v>안 지정 캐릭터 PP 영웅등급</v>
      </c>
      <c r="N97">
        <f t="shared" ca="1" si="35"/>
        <v>60181</v>
      </c>
      <c r="O97">
        <f t="shared" ca="1" si="36"/>
        <v>10</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3000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0.33635854696580048</v>
      </c>
      <c r="E98">
        <f t="shared" ca="1" si="51"/>
        <v>0.56368325546348919</v>
      </c>
      <c r="F98">
        <f t="shared" ca="1" si="51"/>
        <v>0.42211911030641303</v>
      </c>
      <c r="G98">
        <f t="shared" ca="1" si="51"/>
        <v>1.2143843471544513E-2</v>
      </c>
      <c r="H98">
        <f t="shared" ca="1" si="51"/>
        <v>0.22009830494547933</v>
      </c>
      <c r="I98">
        <f t="shared" ca="1" si="51"/>
        <v>8.7921518471826388E-2</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e">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#VALUE!</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0.31598177714518505</v>
      </c>
      <c r="E99">
        <f t="shared" ca="1" si="51"/>
        <v>0.99173707557849344</v>
      </c>
      <c r="F99">
        <f t="shared" ca="1" si="51"/>
        <v>0.43254692448517651</v>
      </c>
      <c r="G99">
        <f t="shared" ca="1" si="51"/>
        <v>0.28351465594859382</v>
      </c>
      <c r="H99">
        <f t="shared" ca="1" si="51"/>
        <v>0.31574605824956781</v>
      </c>
      <c r="I99">
        <f t="shared" ca="1" si="51"/>
        <v>0.92637939681013981</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198</v>
      </c>
      <c r="W99">
        <v>1</v>
      </c>
      <c r="X99" t="s">
        <v>126</v>
      </c>
      <c r="Z99">
        <v>22300</v>
      </c>
      <c r="AA99" t="str">
        <f t="shared" ca="1" si="38"/>
        <v>fe</v>
      </c>
      <c r="AB99" t="s">
        <v>82</v>
      </c>
      <c r="AC99" t="s">
        <v>198</v>
      </c>
      <c r="AD99">
        <v>1</v>
      </c>
      <c r="AE99" t="s">
        <v>126</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0.53486648582339136</v>
      </c>
      <c r="E100">
        <f t="shared" ca="1" si="51"/>
        <v>0.75127585660720708</v>
      </c>
      <c r="F100">
        <f t="shared" ca="1" si="51"/>
        <v>0.98472982905738715</v>
      </c>
      <c r="G100">
        <f t="shared" ca="1" si="51"/>
        <v>0.50066202119490977</v>
      </c>
      <c r="H100">
        <f t="shared" ca="1" si="51"/>
        <v>0.34815326956814996</v>
      </c>
      <c r="I100">
        <f t="shared" ca="1" si="51"/>
        <v>0.14980194924882817</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322</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0.91586524379264478</v>
      </c>
      <c r="E101">
        <f t="shared" ca="1" si="51"/>
        <v>0.16345417157902375</v>
      </c>
      <c r="F101">
        <f t="shared" ca="1" si="51"/>
        <v>0.4913810835401875</v>
      </c>
      <c r="G101">
        <f t="shared" ca="1" si="51"/>
        <v>0.21041827531382806</v>
      </c>
      <c r="H101">
        <f t="shared" ca="1" si="51"/>
        <v>0.14098796106832368</v>
      </c>
      <c r="I101">
        <f t="shared" ca="1" si="51"/>
        <v>0.24232537800698917</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321</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0.57882812008279871</v>
      </c>
      <c r="E102">
        <f t="shared" ca="1" si="52"/>
        <v>0.79100696601908471</v>
      </c>
      <c r="F102">
        <f t="shared" ca="1" si="52"/>
        <v>0.58150268772152325</v>
      </c>
      <c r="G102">
        <f t="shared" ca="1" si="52"/>
        <v>0.85803754875533556</v>
      </c>
      <c r="H102">
        <f t="shared" ca="1" si="52"/>
        <v>0.98703733186319753</v>
      </c>
      <c r="I102">
        <f t="shared" ca="1" si="52"/>
        <v>0.719194000962743</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130</v>
      </c>
      <c r="Z102">
        <v>29</v>
      </c>
      <c r="AA102" t="str">
        <f t="shared" ca="1" si="38"/>
        <v>fe</v>
      </c>
      <c r="AB102" t="s">
        <v>82</v>
      </c>
      <c r="AC102" t="s">
        <v>243</v>
      </c>
      <c r="AD102">
        <v>1</v>
      </c>
      <c r="AE102" t="s">
        <v>126</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0.55273339413855682</v>
      </c>
      <c r="E103">
        <f t="shared" ca="1" si="52"/>
        <v>0.78784946720361848</v>
      </c>
      <c r="F103">
        <f t="shared" ca="1" si="52"/>
        <v>0.69104392496916311</v>
      </c>
      <c r="G103">
        <f t="shared" ca="1" si="52"/>
        <v>0.41349070754955819</v>
      </c>
      <c r="H103">
        <f t="shared" ca="1" si="52"/>
        <v>0.65627026129579114</v>
      </c>
      <c r="I103">
        <f t="shared" ca="1" si="52"/>
        <v>0.65420313652936035</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205</v>
      </c>
      <c r="W103">
        <v>1</v>
      </c>
      <c r="X103" t="s">
        <v>130</v>
      </c>
      <c r="Z103">
        <v>16</v>
      </c>
      <c r="AA103" t="str">
        <f t="shared" ca="1" si="38"/>
        <v>uph</v>
      </c>
      <c r="AB103" t="s">
        <v>91</v>
      </c>
      <c r="AC103">
        <v>18914</v>
      </c>
      <c r="AD103">
        <v>11</v>
      </c>
      <c r="AE103" t="s">
        <v>319</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0.50095656873699279</v>
      </c>
      <c r="E104">
        <f t="shared" ca="1" si="52"/>
        <v>0.37623953798012433</v>
      </c>
      <c r="F104">
        <f t="shared" ca="1" si="52"/>
        <v>0.51671186966665394</v>
      </c>
      <c r="G104">
        <f t="shared" ca="1" si="52"/>
        <v>0.37522224977586127</v>
      </c>
      <c r="H104">
        <f t="shared" ca="1" si="52"/>
        <v>0.95591235202006586</v>
      </c>
      <c r="I104">
        <f t="shared" ca="1" si="52"/>
        <v>0.93863331241412562</v>
      </c>
      <c r="M104" t="str">
        <f t="shared" ca="1" si="34"/>
        <v>안 지정 캐릭터 PP 영웅등급</v>
      </c>
      <c r="N104">
        <f t="shared" ca="1" si="35"/>
        <v>37623</v>
      </c>
      <c r="O104">
        <f t="shared" ca="1" si="36"/>
        <v>7</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2100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0.27768237982041322</v>
      </c>
      <c r="E105">
        <f t="shared" ca="1" si="52"/>
        <v>0.59277367107775791</v>
      </c>
      <c r="F105">
        <f t="shared" ca="1" si="52"/>
        <v>0.82954964487035043</v>
      </c>
      <c r="G105">
        <f t="shared" ca="1" si="52"/>
        <v>0.55791174764793616</v>
      </c>
      <c r="H105">
        <f t="shared" ca="1" si="52"/>
        <v>0.23083056146397252</v>
      </c>
      <c r="I105">
        <f t="shared" ca="1" si="52"/>
        <v>0.12587947603044647</v>
      </c>
      <c r="M105" t="str">
        <f t="shared" ca="1" si="34"/>
        <v>안 지정 캐릭터 PP 일반등급</v>
      </c>
      <c r="N105">
        <f t="shared" ca="1" si="35"/>
        <v>59277</v>
      </c>
      <c r="O105">
        <f t="shared" ca="1" si="36"/>
        <v>10</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3000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318</v>
      </c>
      <c r="AD105">
        <v>1</v>
      </c>
      <c r="AE105" t="s">
        <v>319</v>
      </c>
      <c r="AF105">
        <v>179</v>
      </c>
      <c r="AG105">
        <v>149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0.18810874525210175</v>
      </c>
      <c r="E106">
        <f t="shared" ca="1" si="52"/>
        <v>0.95463404245189065</v>
      </c>
      <c r="F106">
        <f t="shared" ca="1" si="52"/>
        <v>0.64741382036287642</v>
      </c>
      <c r="G106">
        <f t="shared" ca="1" si="52"/>
        <v>0.11788019203119948</v>
      </c>
      <c r="H106">
        <f t="shared" ca="1" si="52"/>
        <v>0.76156390453676259</v>
      </c>
      <c r="I106">
        <f t="shared" ca="1" si="52"/>
        <v>0.5809519706695575</v>
      </c>
      <c r="M106" t="str">
        <f t="shared" ca="1" si="34"/>
        <v>안 지정 캐릭터 PP 일반등급</v>
      </c>
      <c r="N106">
        <f t="shared" ca="1" si="35"/>
        <v>95463</v>
      </c>
      <c r="O106">
        <f t="shared" ca="1" si="36"/>
        <v>14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4200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0.42264122024290462</v>
      </c>
      <c r="E107">
        <f t="shared" ca="1" si="52"/>
        <v>0.11598547850630103</v>
      </c>
      <c r="F107">
        <f t="shared" ca="1" si="52"/>
        <v>0.41611815120329743</v>
      </c>
      <c r="G107">
        <f t="shared" ca="1" si="52"/>
        <v>0.96335422249922198</v>
      </c>
      <c r="H107">
        <f t="shared" ca="1" si="52"/>
        <v>0.5727043885887656</v>
      </c>
      <c r="I107">
        <f t="shared" ca="1" si="52"/>
        <v>0.29102220238782106</v>
      </c>
      <c r="M107" t="str">
        <f t="shared" ca="1" si="34"/>
        <v>지정 장비</v>
      </c>
      <c r="N107" t="e">
        <f t="shared" ca="1" si="35"/>
        <v>#VALUE!</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t="e">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#VALUE!</v>
      </c>
      <c r="S107" t="e">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#VALUE!</v>
      </c>
      <c r="T107" t="e">
        <f t="shared" ca="1" si="37"/>
        <v>#VALUE!</v>
      </c>
      <c r="U107" t="s">
        <v>92</v>
      </c>
      <c r="V107">
        <v>60496</v>
      </c>
      <c r="W107">
        <v>12</v>
      </c>
      <c r="X107" t="s">
        <v>126</v>
      </c>
      <c r="Z107">
        <v>1200</v>
      </c>
      <c r="AA107" t="str">
        <f t="shared" ca="1" si="38"/>
        <v>fe</v>
      </c>
      <c r="AB107" t="s">
        <v>82</v>
      </c>
      <c r="AC107" t="s">
        <v>205</v>
      </c>
      <c r="AD107">
        <v>1</v>
      </c>
      <c r="AE107" t="s">
        <v>130</v>
      </c>
      <c r="AG107">
        <v>16</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0.29468389042018439</v>
      </c>
      <c r="E108">
        <f t="shared" ca="1" si="52"/>
        <v>0.58364773415565097</v>
      </c>
      <c r="F108">
        <f t="shared" ca="1" si="52"/>
        <v>0.87872644758631591</v>
      </c>
      <c r="G108">
        <f t="shared" ca="1" si="52"/>
        <v>0.36812197017295856</v>
      </c>
      <c r="H108">
        <f t="shared" ca="1" si="52"/>
        <v>0.45183888039541498</v>
      </c>
      <c r="I108">
        <f t="shared" ca="1" si="52"/>
        <v>0.44963262620321187</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111</v>
      </c>
      <c r="W108">
        <v>1</v>
      </c>
      <c r="X108" t="s">
        <v>126</v>
      </c>
      <c r="Z108">
        <v>3200</v>
      </c>
      <c r="AA108" t="str">
        <f t="shared" ca="1" si="38"/>
        <v>fe</v>
      </c>
      <c r="AB108" t="s">
        <v>82</v>
      </c>
      <c r="AC108" t="s">
        <v>320</v>
      </c>
      <c r="AD108">
        <v>1</v>
      </c>
      <c r="AE108" t="s">
        <v>126</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0.55176735959511169</v>
      </c>
      <c r="E109">
        <f t="shared" ca="1" si="52"/>
        <v>0.49297336531158964</v>
      </c>
      <c r="F109">
        <f t="shared" ca="1" si="52"/>
        <v>4.2690301514404227E-2</v>
      </c>
      <c r="G109">
        <f t="shared" ca="1" si="52"/>
        <v>0.22983773372835414</v>
      </c>
      <c r="H109">
        <f t="shared" ca="1" si="52"/>
        <v>0.36736887375554927</v>
      </c>
      <c r="I109">
        <f t="shared" ca="1" si="52"/>
        <v>0.86140164683296372</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DI</v>
      </c>
      <c r="Q109" t="e">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#VALUE!</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3.2902243324457237E-2</v>
      </c>
      <c r="E110">
        <f t="shared" ca="1" si="52"/>
        <v>0.28380861793457957</v>
      </c>
      <c r="F110">
        <f t="shared" ca="1" si="52"/>
        <v>4.0013043531950676E-2</v>
      </c>
      <c r="G110">
        <f t="shared" ca="1" si="52"/>
        <v>0.6010259196686577</v>
      </c>
      <c r="H110">
        <f t="shared" ca="1" si="52"/>
        <v>0.21315065987228166</v>
      </c>
      <c r="I110">
        <f t="shared" ca="1" si="52"/>
        <v>0.27904418423733024</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323</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0.256606095098322</v>
      </c>
      <c r="E111">
        <f t="shared" ca="1" si="52"/>
        <v>0.20513814574838063</v>
      </c>
      <c r="F111">
        <f t="shared" ca="1" si="52"/>
        <v>0.2914094188439833</v>
      </c>
      <c r="G111">
        <f t="shared" ca="1" si="52"/>
        <v>0.2535958425255127</v>
      </c>
      <c r="H111">
        <f t="shared" ca="1" si="52"/>
        <v>0.78197140071043825</v>
      </c>
      <c r="I111">
        <f t="shared" ca="1" si="52"/>
        <v>0.77114768954733348</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323</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0.80661372978444024</v>
      </c>
      <c r="E112">
        <f t="shared" ca="1" si="53"/>
        <v>0.23360369852720597</v>
      </c>
      <c r="F112">
        <f t="shared" ca="1" si="53"/>
        <v>0.16719635503348351</v>
      </c>
      <c r="G112">
        <f t="shared" ca="1" si="53"/>
        <v>0.80049257391759931</v>
      </c>
      <c r="H112">
        <f t="shared" ca="1" si="53"/>
        <v>0.94116083013506868</v>
      </c>
      <c r="I112">
        <f t="shared" ca="1" si="53"/>
        <v>0.82140344777749297</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3.0642643786351953E-2</v>
      </c>
      <c r="E113">
        <f t="shared" ca="1" si="53"/>
        <v>0.33242814033455925</v>
      </c>
      <c r="F113">
        <f t="shared" ca="1" si="53"/>
        <v>0.35250546284113715</v>
      </c>
      <c r="G113">
        <f t="shared" ca="1" si="53"/>
        <v>0.38225876262161484</v>
      </c>
      <c r="H113">
        <f t="shared" ca="1" si="53"/>
        <v>0.71411968029850226</v>
      </c>
      <c r="I113">
        <f t="shared" ca="1" si="53"/>
        <v>0.72305029803897114</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193</v>
      </c>
      <c r="W113">
        <v>1</v>
      </c>
      <c r="X113" t="s">
        <v>126</v>
      </c>
      <c r="Z113">
        <v>1200</v>
      </c>
      <c r="AA113" t="str">
        <f t="shared" ca="1" si="38"/>
        <v>fe</v>
      </c>
      <c r="AB113" t="s">
        <v>82</v>
      </c>
      <c r="AC113" t="s">
        <v>193</v>
      </c>
      <c r="AD113">
        <v>1</v>
      </c>
      <c r="AE113" t="s">
        <v>126</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0.71277257037257935</v>
      </c>
      <c r="E114">
        <f t="shared" ca="1" si="53"/>
        <v>0.99469245290795749</v>
      </c>
      <c r="F114">
        <f t="shared" ca="1" si="53"/>
        <v>0.80718201218162977</v>
      </c>
      <c r="G114">
        <f t="shared" ca="1" si="53"/>
        <v>3.8342349077292726E-2</v>
      </c>
      <c r="H114">
        <f t="shared" ca="1" si="53"/>
        <v>0.50955327108689186</v>
      </c>
      <c r="I114">
        <f t="shared" ca="1" si="53"/>
        <v>0.93358407257407083</v>
      </c>
      <c r="M114" t="str">
        <f t="shared" ca="1" si="34"/>
        <v>안 지정 캐릭터 PP 영웅등급</v>
      </c>
      <c r="N114">
        <f t="shared" ca="1" si="35"/>
        <v>99469</v>
      </c>
      <c r="O114">
        <f t="shared" ca="1" si="36"/>
        <v>14</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4200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0.34744170369116589</v>
      </c>
      <c r="E115">
        <f t="shared" ca="1" si="53"/>
        <v>0.29800784185753482</v>
      </c>
      <c r="F115">
        <f t="shared" ca="1" si="53"/>
        <v>0.50311393657532</v>
      </c>
      <c r="G115">
        <f t="shared" ca="1" si="53"/>
        <v>0.35568681271122937</v>
      </c>
      <c r="H115">
        <f t="shared" ca="1" si="53"/>
        <v>0.5695856612959368</v>
      </c>
      <c r="I115">
        <f t="shared" ca="1" si="53"/>
        <v>0.68478891262467123</v>
      </c>
      <c r="M115" t="str">
        <f t="shared" ca="1" si="34"/>
        <v>안 지정 캐릭터 PP 일반등급</v>
      </c>
      <c r="N115">
        <f t="shared" ca="1" si="35"/>
        <v>29800</v>
      </c>
      <c r="O115">
        <f t="shared" ca="1" si="36"/>
        <v>6</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1800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385</v>
      </c>
      <c r="AD115">
        <v>1</v>
      </c>
      <c r="AE115" t="s">
        <v>126</v>
      </c>
      <c r="AG115">
        <v>1000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0.86036237040413543</v>
      </c>
      <c r="E116">
        <f t="shared" ca="1" si="53"/>
        <v>0.27804868228555701</v>
      </c>
      <c r="F116">
        <f t="shared" ca="1" si="53"/>
        <v>0.50597579105579882</v>
      </c>
      <c r="G116">
        <f t="shared" ca="1" si="53"/>
        <v>0.59065543528559306</v>
      </c>
      <c r="H116">
        <f t="shared" ca="1" si="53"/>
        <v>0.9686941576019853</v>
      </c>
      <c r="I116">
        <f t="shared" ca="1" si="53"/>
        <v>0.83297046057611179</v>
      </c>
      <c r="M116" t="str">
        <f t="shared" ca="1" si="34"/>
        <v>안 지정 캐릭터 PP 일반등급</v>
      </c>
      <c r="N116">
        <f t="shared" ca="1" si="35"/>
        <v>27804</v>
      </c>
      <c r="O116">
        <f t="shared" ca="1" si="36"/>
        <v>6</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1800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384</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0.61136311063689086</v>
      </c>
      <c r="E117">
        <f t="shared" ca="1" si="53"/>
        <v>0.40654325992419571</v>
      </c>
      <c r="F117">
        <f t="shared" ca="1" si="53"/>
        <v>0.77409031684338692</v>
      </c>
      <c r="G117">
        <f t="shared" ca="1" si="53"/>
        <v>0.37342110356202962</v>
      </c>
      <c r="H117">
        <f t="shared" ca="1" si="53"/>
        <v>0.68065824845787004</v>
      </c>
      <c r="I117">
        <f t="shared" ca="1" si="53"/>
        <v>0.19109169747554677</v>
      </c>
      <c r="M117" t="str">
        <f t="shared" ca="1" si="34"/>
        <v>안 지정 캐릭터 PP 영웅등급</v>
      </c>
      <c r="N117">
        <f t="shared" ca="1" si="35"/>
        <v>40654</v>
      </c>
      <c r="O117">
        <f t="shared" ca="1" si="36"/>
        <v>7</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2100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fe</v>
      </c>
      <c r="AB117" t="s">
        <v>82</v>
      </c>
      <c r="AC117" t="s">
        <v>185</v>
      </c>
      <c r="AD117">
        <v>1</v>
      </c>
      <c r="AE117" t="s">
        <v>126</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0.23153620436941347</v>
      </c>
      <c r="E118">
        <f t="shared" ca="1" si="53"/>
        <v>0.27713206290121684</v>
      </c>
      <c r="F118">
        <f t="shared" ca="1" si="53"/>
        <v>0.37728700267634596</v>
      </c>
      <c r="G118">
        <f t="shared" ca="1" si="53"/>
        <v>0.28823943955012044</v>
      </c>
      <c r="H118">
        <f t="shared" ca="1" si="53"/>
        <v>0.51329753020864377</v>
      </c>
      <c r="I118">
        <f t="shared" ca="1" si="53"/>
        <v>0.37883397766024784</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249</v>
      </c>
      <c r="W118">
        <v>1</v>
      </c>
      <c r="X118" t="s">
        <v>126</v>
      </c>
      <c r="Z118">
        <v>9600</v>
      </c>
      <c r="AA118" t="str">
        <f t="shared" ca="1" si="38"/>
        <v>fe</v>
      </c>
      <c r="AB118" t="s">
        <v>82</v>
      </c>
      <c r="AC118" t="s">
        <v>249</v>
      </c>
      <c r="AD118">
        <v>1</v>
      </c>
      <c r="AE118" t="s">
        <v>126</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0.80942363643982251</v>
      </c>
      <c r="E119">
        <f t="shared" ca="1" si="53"/>
        <v>0.95405602845107029</v>
      </c>
      <c r="F119">
        <f t="shared" ca="1" si="53"/>
        <v>0.75150524988022371</v>
      </c>
      <c r="G119">
        <f t="shared" ca="1" si="53"/>
        <v>0.69343594365187589</v>
      </c>
      <c r="H119">
        <f t="shared" ca="1" si="53"/>
        <v>6.7142105591414425E-2</v>
      </c>
      <c r="I119">
        <f t="shared" ca="1" si="53"/>
        <v>3.0752474020529608E-2</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299</v>
      </c>
      <c r="W119">
        <v>1</v>
      </c>
      <c r="X119" t="s">
        <v>126</v>
      </c>
      <c r="Z119">
        <v>5300</v>
      </c>
      <c r="AA119" t="str">
        <f t="shared" ca="1" si="38"/>
        <v>fe</v>
      </c>
      <c r="AB119" t="s">
        <v>82</v>
      </c>
      <c r="AC119" t="s">
        <v>382</v>
      </c>
      <c r="AD119">
        <v>1</v>
      </c>
      <c r="AE119" t="s">
        <v>126</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4.0275552846800067E-2</v>
      </c>
      <c r="E120">
        <f t="shared" ca="1" si="53"/>
        <v>0.21387460717254281</v>
      </c>
      <c r="F120">
        <f t="shared" ca="1" si="53"/>
        <v>0.66243429838090073</v>
      </c>
      <c r="G120">
        <f t="shared" ca="1" si="53"/>
        <v>8.360001393361749E-2</v>
      </c>
      <c r="H120">
        <f t="shared" ca="1" si="53"/>
        <v>0.64736403805441478</v>
      </c>
      <c r="I120">
        <f t="shared" ca="1" si="53"/>
        <v>0.98552177284523712</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0.79178781667899067</v>
      </c>
      <c r="E121">
        <f t="shared" ca="1" si="53"/>
        <v>8.5082426832190028E-2</v>
      </c>
      <c r="F121">
        <f t="shared" ca="1" si="53"/>
        <v>0.86774047257862763</v>
      </c>
      <c r="G121">
        <f t="shared" ca="1" si="53"/>
        <v>0.93197206465922833</v>
      </c>
      <c r="H121">
        <f t="shared" ca="1" si="53"/>
        <v>0.10397955443489715</v>
      </c>
      <c r="I121">
        <f t="shared" ca="1" si="53"/>
        <v>0.21812394788572165</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0.88476674406776101</v>
      </c>
      <c r="E122">
        <f t="shared" ca="1" si="54"/>
        <v>0.36068021318346566</v>
      </c>
      <c r="F122">
        <f t="shared" ca="1" si="54"/>
        <v>0.60336390341279755</v>
      </c>
      <c r="G122">
        <f t="shared" ca="1" si="54"/>
        <v>0.54189957063428495</v>
      </c>
      <c r="H122">
        <f t="shared" ca="1" si="54"/>
        <v>0.20834747937700804</v>
      </c>
      <c r="I122">
        <f t="shared" ca="1" si="54"/>
        <v>0.16100242571230305</v>
      </c>
      <c r="M122" t="str">
        <f t="shared" ca="1" si="34"/>
        <v>캐릭터 상자 일반등급</v>
      </c>
      <c r="N122" t="str">
        <f t="shared" ca="1" si="35"/>
        <v>삭제</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29</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4.7549710839775994E-3</v>
      </c>
      <c r="E123">
        <f t="shared" ca="1" si="54"/>
        <v>8.4890591653117964E-2</v>
      </c>
      <c r="F123">
        <f t="shared" ca="1" si="54"/>
        <v>4.9539422148029644E-2</v>
      </c>
      <c r="G123">
        <f t="shared" ca="1" si="54"/>
        <v>0.18786396950144746</v>
      </c>
      <c r="H123">
        <f t="shared" ca="1" si="54"/>
        <v>0.25422460972160654</v>
      </c>
      <c r="I123">
        <f t="shared" ca="1" si="54"/>
        <v>0.1983715721345517</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254</v>
      </c>
      <c r="W123">
        <v>1</v>
      </c>
      <c r="X123" t="s">
        <v>126</v>
      </c>
      <c r="Z123">
        <v>900</v>
      </c>
      <c r="AA123" t="str">
        <f t="shared" ca="1" si="38"/>
        <v>fe</v>
      </c>
      <c r="AB123" t="s">
        <v>82</v>
      </c>
      <c r="AC123" t="s">
        <v>254</v>
      </c>
      <c r="AD123">
        <v>1</v>
      </c>
      <c r="AE123" t="s">
        <v>126</v>
      </c>
      <c r="AG123">
        <v>900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9.590121407659058E-2</v>
      </c>
      <c r="E124">
        <f t="shared" ca="1" si="54"/>
        <v>0.47148496862381983</v>
      </c>
      <c r="F124">
        <f t="shared" ca="1" si="54"/>
        <v>0.65855314641728402</v>
      </c>
      <c r="G124">
        <f t="shared" ca="1" si="54"/>
        <v>0.8073278699853621</v>
      </c>
      <c r="H124">
        <f t="shared" ca="1" si="54"/>
        <v>0.82862521208994089</v>
      </c>
      <c r="I124">
        <f t="shared" ca="1" si="54"/>
        <v>0.15915819729974223</v>
      </c>
      <c r="M124" t="str">
        <f t="shared" ca="1" si="34"/>
        <v>안 지정 캐릭터 PP 영웅등급</v>
      </c>
      <c r="N124">
        <f t="shared" ca="1" si="35"/>
        <v>47148</v>
      </c>
      <c r="O124">
        <f t="shared" ca="1" si="36"/>
        <v>8</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2400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fe</v>
      </c>
      <c r="AB124" t="s">
        <v>82</v>
      </c>
      <c r="AC124" t="s">
        <v>102</v>
      </c>
      <c r="AD124">
        <v>1</v>
      </c>
      <c r="AE124" t="s">
        <v>130</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0.30270047663963295</v>
      </c>
      <c r="E125">
        <f t="shared" ca="1" si="54"/>
        <v>0.76959924028580651</v>
      </c>
      <c r="F125">
        <f t="shared" ca="1" si="54"/>
        <v>8.6652366384491586E-2</v>
      </c>
      <c r="G125">
        <f t="shared" ca="1" si="54"/>
        <v>0.81486885846966794</v>
      </c>
      <c r="H125">
        <f t="shared" ca="1" si="54"/>
        <v>0.24622049742679508</v>
      </c>
      <c r="I125">
        <f t="shared" ca="1" si="54"/>
        <v>0.47521295989908396</v>
      </c>
      <c r="M125" t="str">
        <f t="shared" ca="1" si="34"/>
        <v>안 지정 캐릭터 PP 일반등급</v>
      </c>
      <c r="N125">
        <f t="shared" ca="1" si="35"/>
        <v>76959</v>
      </c>
      <c r="O125">
        <f t="shared" ca="1" si="36"/>
        <v>12</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3600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394</v>
      </c>
      <c r="AD125">
        <v>1</v>
      </c>
      <c r="AE125" t="s">
        <v>130</v>
      </c>
      <c r="AF125">
        <v>189</v>
      </c>
      <c r="AG125">
        <v>99</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0.8652057711818365</v>
      </c>
      <c r="E126">
        <f t="shared" ca="1" si="54"/>
        <v>0.61372977552671315</v>
      </c>
      <c r="F126">
        <f t="shared" ca="1" si="54"/>
        <v>0.49714321606875422</v>
      </c>
      <c r="G126">
        <f t="shared" ca="1" si="54"/>
        <v>0.93937326674494614</v>
      </c>
      <c r="H126">
        <f t="shared" ca="1" si="54"/>
        <v>1.5958260098878685E-2</v>
      </c>
      <c r="I126">
        <f t="shared" ca="1" si="54"/>
        <v>1.6240786431490628E-3</v>
      </c>
      <c r="M126" t="str">
        <f t="shared" ca="1" si="34"/>
        <v>안 지정 캐릭터 PP 일반등급</v>
      </c>
      <c r="N126">
        <f t="shared" ca="1" si="35"/>
        <v>61372</v>
      </c>
      <c r="O126">
        <f t="shared" ca="1" si="36"/>
        <v>10</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3000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208</v>
      </c>
      <c r="AD126">
        <v>1</v>
      </c>
      <c r="AE126" t="s">
        <v>126</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0.46791795504199463</v>
      </c>
      <c r="E127">
        <f t="shared" ca="1" si="54"/>
        <v>0.27123501796920513</v>
      </c>
      <c r="F127">
        <f t="shared" ca="1" si="54"/>
        <v>0.39443823274860945</v>
      </c>
      <c r="G127">
        <f t="shared" ca="1" si="54"/>
        <v>0.4294768280812431</v>
      </c>
      <c r="H127">
        <f t="shared" ca="1" si="54"/>
        <v>0.32084856024769581</v>
      </c>
      <c r="I127">
        <f t="shared" ca="1" si="54"/>
        <v>0.26677322985735941</v>
      </c>
      <c r="M127" t="str">
        <f t="shared" ca="1" si="34"/>
        <v>지정 장비</v>
      </c>
      <c r="N127" t="e">
        <f t="shared" ca="1" si="35"/>
        <v>#VALUE!</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t="shared" ca="1" si="37"/>
        <v>#VALUE!</v>
      </c>
      <c r="U127" t="s">
        <v>82</v>
      </c>
      <c r="V127" t="s">
        <v>199</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0.25540928021489606</v>
      </c>
      <c r="E128">
        <f t="shared" ca="1" si="54"/>
        <v>0.23382749539458403</v>
      </c>
      <c r="F128">
        <f t="shared" ca="1" si="54"/>
        <v>0.75384387305663836</v>
      </c>
      <c r="G128">
        <f t="shared" ca="1" si="54"/>
        <v>0.6997042996922338</v>
      </c>
      <c r="H128">
        <f t="shared" ca="1" si="54"/>
        <v>0.89430543540734964</v>
      </c>
      <c r="I128">
        <f t="shared" ca="1" si="54"/>
        <v>0.3450567403388225</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208</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0.45238015630048534</v>
      </c>
      <c r="E129">
        <f t="shared" ca="1" si="54"/>
        <v>0.38955315867549445</v>
      </c>
      <c r="F129">
        <f t="shared" ca="1" si="54"/>
        <v>0.95864872259936251</v>
      </c>
      <c r="G129">
        <f t="shared" ca="1" si="54"/>
        <v>7.6864211242055114E-2</v>
      </c>
      <c r="H129">
        <f t="shared" ca="1" si="54"/>
        <v>0.64424404046136219</v>
      </c>
      <c r="I129">
        <f t="shared" ca="1" si="54"/>
        <v>0.98080936891585824</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DI</v>
      </c>
      <c r="Q129" t="e">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#VALUE!</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244</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0.884933977853404</v>
      </c>
      <c r="E130">
        <f t="shared" ca="1" si="54"/>
        <v>0.10051537723854898</v>
      </c>
      <c r="F130">
        <f t="shared" ca="1" si="54"/>
        <v>0.60557287030476947</v>
      </c>
      <c r="G130">
        <f t="shared" ca="1" si="54"/>
        <v>0.29201078744019615</v>
      </c>
      <c r="H130">
        <f t="shared" ca="1" si="54"/>
        <v>0.69317658928423054</v>
      </c>
      <c r="I130">
        <f t="shared" ca="1" si="54"/>
        <v>0.60060085707709754</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0.34789334622417201</v>
      </c>
      <c r="E131">
        <f t="shared" ca="1" si="54"/>
        <v>0.26525045169913963</v>
      </c>
      <c r="F131">
        <f t="shared" ca="1" si="54"/>
        <v>0.13402598245430342</v>
      </c>
      <c r="G131">
        <f t="shared" ca="1" si="54"/>
        <v>0.91640924908132115</v>
      </c>
      <c r="H131">
        <f t="shared" ca="1" si="54"/>
        <v>0.3294070506515846</v>
      </c>
      <c r="I131">
        <f t="shared" ca="1" si="54"/>
        <v>0.97988566382323949</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0.10930128151151486</v>
      </c>
      <c r="E132">
        <f t="shared" ca="1" si="65"/>
        <v>0.84204213744728018</v>
      </c>
      <c r="F132">
        <f t="shared" ca="1" si="65"/>
        <v>1.4485252461145293E-2</v>
      </c>
      <c r="G132">
        <f t="shared" ca="1" si="65"/>
        <v>0.2415164759992976</v>
      </c>
      <c r="H132">
        <f t="shared" ca="1" si="65"/>
        <v>0.7925015542963606</v>
      </c>
      <c r="I132">
        <f t="shared" ca="1" si="65"/>
        <v>1.067979602788216E-2</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e">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#VALUE!</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0.78271995609384992</v>
      </c>
      <c r="E133">
        <f t="shared" ca="1" si="65"/>
        <v>0.75010959197275018</v>
      </c>
      <c r="F133">
        <f t="shared" ca="1" si="65"/>
        <v>0.8925123156462913</v>
      </c>
      <c r="G133">
        <f t="shared" ca="1" si="65"/>
        <v>0.9039886993393178</v>
      </c>
      <c r="H133">
        <f t="shared" ca="1" si="65"/>
        <v>0.73581555333893078</v>
      </c>
      <c r="I133">
        <f t="shared" ca="1" si="65"/>
        <v>0.80498176499907026</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255</v>
      </c>
      <c r="W133">
        <v>1</v>
      </c>
      <c r="X133" t="s">
        <v>130</v>
      </c>
      <c r="Z133">
        <v>11</v>
      </c>
      <c r="AA133" t="str">
        <f t="shared" ca="1" si="60"/>
        <v>fe</v>
      </c>
      <c r="AB133" t="s">
        <v>82</v>
      </c>
      <c r="AC133" t="s">
        <v>386</v>
      </c>
      <c r="AD133">
        <v>1</v>
      </c>
      <c r="AE133" t="s">
        <v>126</v>
      </c>
      <c r="AG133">
        <v>7400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8.7286005828753899E-2</v>
      </c>
      <c r="E134">
        <f t="shared" ca="1" si="65"/>
        <v>0.727444073364512</v>
      </c>
      <c r="F134">
        <f t="shared" ca="1" si="65"/>
        <v>0.42824766076467613</v>
      </c>
      <c r="G134">
        <f t="shared" ca="1" si="65"/>
        <v>0.36921030634652841</v>
      </c>
      <c r="H134">
        <f t="shared" ca="1" si="65"/>
        <v>0.67941243662477768</v>
      </c>
      <c r="I134">
        <f t="shared" ca="1" si="65"/>
        <v>0.89999597294733469</v>
      </c>
      <c r="M134" t="str">
        <f t="shared" ca="1" si="56"/>
        <v>안 지정 캐릭터 PP 영웅등급</v>
      </c>
      <c r="N134">
        <f t="shared" ca="1" si="57"/>
        <v>72744</v>
      </c>
      <c r="O134">
        <f t="shared" ca="1" si="58"/>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3300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0.630782540018062</v>
      </c>
      <c r="E135">
        <f t="shared" ca="1" si="65"/>
        <v>0.84450494777873497</v>
      </c>
      <c r="F135">
        <f t="shared" ca="1" si="65"/>
        <v>0.75153955177204157</v>
      </c>
      <c r="G135">
        <f t="shared" ca="1" si="65"/>
        <v>0.2957025713330923</v>
      </c>
      <c r="H135">
        <f t="shared" ca="1" si="65"/>
        <v>0.91841536080702746</v>
      </c>
      <c r="I135">
        <f t="shared" ca="1" si="65"/>
        <v>0.44459868306427697</v>
      </c>
      <c r="M135" t="str">
        <f t="shared" ca="1" si="56"/>
        <v>안 지정 캐릭터 PP 일반등급</v>
      </c>
      <c r="N135">
        <f t="shared" ca="1" si="57"/>
        <v>84450</v>
      </c>
      <c r="O135">
        <f t="shared" ca="1" si="58"/>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387</v>
      </c>
      <c r="AD135">
        <v>1</v>
      </c>
      <c r="AE135" t="s">
        <v>126</v>
      </c>
      <c r="AG135">
        <v>7600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0.26855632757124348</v>
      </c>
      <c r="E136">
        <f t="shared" ca="1" si="65"/>
        <v>9.9069671527871495E-2</v>
      </c>
      <c r="F136">
        <f t="shared" ca="1" si="65"/>
        <v>0.48180972493675467</v>
      </c>
      <c r="G136">
        <f t="shared" ca="1" si="65"/>
        <v>0.40922213711000655</v>
      </c>
      <c r="H136">
        <f t="shared" ca="1" si="65"/>
        <v>0.93632044701754547</v>
      </c>
      <c r="I136">
        <f t="shared" ca="1" si="65"/>
        <v>5.4423755825885434E-2</v>
      </c>
      <c r="M136" t="str">
        <f t="shared" ca="1" si="56"/>
        <v>안 지정 캐릭터 PP 일반등급</v>
      </c>
      <c r="N136">
        <f t="shared" ca="1" si="57"/>
        <v>9906</v>
      </c>
      <c r="O136">
        <f t="shared" ca="1" si="58"/>
        <v>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0.56336243057590574</v>
      </c>
      <c r="E137">
        <f t="shared" ca="1" si="65"/>
        <v>0.93956612081235324</v>
      </c>
      <c r="F137">
        <f t="shared" ca="1" si="65"/>
        <v>0.33542739363130158</v>
      </c>
      <c r="G137">
        <f t="shared" ca="1" si="65"/>
        <v>0.39098164187102502</v>
      </c>
      <c r="H137">
        <f t="shared" ca="1" si="65"/>
        <v>0.12301070292922112</v>
      </c>
      <c r="I137">
        <f t="shared" ca="1" si="65"/>
        <v>0.8442300605702393</v>
      </c>
      <c r="M137" t="str">
        <f t="shared" ca="1" si="56"/>
        <v>안 지정 캐릭터 PP 영웅등급</v>
      </c>
      <c r="N137">
        <f t="shared" ca="1" si="57"/>
        <v>93956</v>
      </c>
      <c r="O137">
        <f t="shared" ca="1" si="58"/>
        <v>14</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4200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388</v>
      </c>
      <c r="AD137">
        <v>1</v>
      </c>
      <c r="AE137" t="s">
        <v>126</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0.93605204218286986</v>
      </c>
      <c r="E138">
        <f t="shared" ca="1" si="65"/>
        <v>0.83657392230435612</v>
      </c>
      <c r="F138">
        <f t="shared" ca="1" si="65"/>
        <v>6.2550692159019428E-2</v>
      </c>
      <c r="G138">
        <f t="shared" ca="1" si="65"/>
        <v>0.38892434702183609</v>
      </c>
      <c r="H138">
        <f t="shared" ca="1" si="65"/>
        <v>5.9596142196648771E-2</v>
      </c>
      <c r="I138">
        <f t="shared" ca="1" si="65"/>
        <v>0.81431155102740882</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198</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0.3529008428455378</v>
      </c>
      <c r="E139">
        <f t="shared" ca="1" si="65"/>
        <v>0.99998923464675316</v>
      </c>
      <c r="F139">
        <f t="shared" ca="1" si="65"/>
        <v>0.59270840045756423</v>
      </c>
      <c r="G139">
        <f t="shared" ca="1" si="65"/>
        <v>0.89431835832621853</v>
      </c>
      <c r="H139">
        <f t="shared" ca="1" si="65"/>
        <v>0.42393312755472357</v>
      </c>
      <c r="I139">
        <f t="shared" ca="1" si="65"/>
        <v>6.8183951274997101E-3</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190</v>
      </c>
      <c r="W139">
        <v>1</v>
      </c>
      <c r="X139" t="s">
        <v>126</v>
      </c>
      <c r="Z139">
        <v>7800</v>
      </c>
      <c r="AA139" t="str">
        <f t="shared" ca="1" si="60"/>
        <v>fe</v>
      </c>
      <c r="AB139" t="s">
        <v>82</v>
      </c>
      <c r="AC139" t="s">
        <v>396</v>
      </c>
      <c r="AD139">
        <v>1</v>
      </c>
      <c r="AE139" t="s">
        <v>126</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6.6316968240438645E-2</v>
      </c>
      <c r="E140">
        <f t="shared" ca="1" si="65"/>
        <v>0.77062428545176254</v>
      </c>
      <c r="F140">
        <f t="shared" ca="1" si="65"/>
        <v>0.70713427099874948</v>
      </c>
      <c r="G140">
        <f t="shared" ca="1" si="65"/>
        <v>0.89369176647549731</v>
      </c>
      <c r="H140">
        <f t="shared" ca="1" si="65"/>
        <v>0.53733297001879754</v>
      </c>
      <c r="I140">
        <f t="shared" ca="1" si="65"/>
        <v>0.91801536666617534</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389</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0.82103701056880407</v>
      </c>
      <c r="E141">
        <f t="shared" ca="1" si="65"/>
        <v>0.35148379353902248</v>
      </c>
      <c r="F141">
        <f t="shared" ca="1" si="65"/>
        <v>0.22904096373814375</v>
      </c>
      <c r="G141">
        <f t="shared" ca="1" si="65"/>
        <v>0.26315338967341717</v>
      </c>
      <c r="H141">
        <f t="shared" ca="1" si="65"/>
        <v>0.86075709766809927</v>
      </c>
      <c r="I141">
        <f t="shared" ca="1" si="65"/>
        <v>0.46163813772708195</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390</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0.18576222397148001</v>
      </c>
      <c r="E142">
        <f t="shared" ca="1" si="66"/>
        <v>0.89437493265045842</v>
      </c>
      <c r="F142">
        <f t="shared" ca="1" si="66"/>
        <v>5.2413013498727845E-2</v>
      </c>
      <c r="G142">
        <f t="shared" ca="1" si="66"/>
        <v>0.53183936143096866</v>
      </c>
      <c r="H142">
        <f t="shared" ca="1" si="66"/>
        <v>0.89578277374753945</v>
      </c>
      <c r="I142">
        <f t="shared" ca="1" si="66"/>
        <v>0.89351832675187037</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240</v>
      </c>
      <c r="W142">
        <v>1</v>
      </c>
      <c r="X142" t="s">
        <v>126</v>
      </c>
      <c r="Z142">
        <v>7700</v>
      </c>
      <c r="AA142" t="str">
        <f t="shared" ca="1" si="60"/>
        <v>fe</v>
      </c>
      <c r="AB142" t="s">
        <v>82</v>
      </c>
      <c r="AC142" t="s">
        <v>114</v>
      </c>
      <c r="AD142">
        <v>1</v>
      </c>
      <c r="AE142" t="s">
        <v>126</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0.13574510214598112</v>
      </c>
      <c r="E143">
        <f t="shared" ca="1" si="66"/>
        <v>0.85767377175834925</v>
      </c>
      <c r="F143">
        <f t="shared" ca="1" si="66"/>
        <v>0.80606399292629083</v>
      </c>
      <c r="G143">
        <f t="shared" ca="1" si="66"/>
        <v>0.36243671152093271</v>
      </c>
      <c r="H143">
        <f t="shared" ca="1" si="66"/>
        <v>0.20933234234790143</v>
      </c>
      <c r="I143">
        <f t="shared" ca="1" si="66"/>
        <v>0.19732403419792721</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245</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0.30075015859166621</v>
      </c>
      <c r="E144">
        <f t="shared" ca="1" si="66"/>
        <v>0.31432787279955687</v>
      </c>
      <c r="F144">
        <f t="shared" ca="1" si="66"/>
        <v>8.5732909397877699E-2</v>
      </c>
      <c r="G144">
        <f t="shared" ca="1" si="66"/>
        <v>9.5308891901342729E-2</v>
      </c>
      <c r="H144">
        <f t="shared" ca="1" si="66"/>
        <v>0.22630454973124292</v>
      </c>
      <c r="I144">
        <f t="shared" ca="1" si="66"/>
        <v>0.32698085234139973</v>
      </c>
      <c r="M144" t="str">
        <f t="shared" ca="1" si="56"/>
        <v>안 지정 캐릭터 PP 영웅등급</v>
      </c>
      <c r="N144">
        <f t="shared" ca="1" si="57"/>
        <v>31432</v>
      </c>
      <c r="O144">
        <f t="shared" ca="1" si="58"/>
        <v>6</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1800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391</v>
      </c>
      <c r="AD144">
        <v>1</v>
      </c>
      <c r="AE144" t="s">
        <v>126</v>
      </c>
      <c r="AG144">
        <v>3100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0.54233724126560123</v>
      </c>
      <c r="E145">
        <f t="shared" ca="1" si="66"/>
        <v>0.56835106701947924</v>
      </c>
      <c r="F145">
        <f t="shared" ca="1" si="66"/>
        <v>0.28719641839540744</v>
      </c>
      <c r="G145">
        <f t="shared" ca="1" si="66"/>
        <v>0.7445291075613284</v>
      </c>
      <c r="H145">
        <f t="shared" ca="1" si="66"/>
        <v>0.85158104226077991</v>
      </c>
      <c r="I145">
        <f t="shared" ca="1" si="66"/>
        <v>0.12021353843042126</v>
      </c>
      <c r="M145" t="str">
        <f t="shared" ca="1" si="56"/>
        <v>안 지정 캐릭터 PP 일반등급</v>
      </c>
      <c r="N145">
        <f t="shared" ca="1" si="57"/>
        <v>56835</v>
      </c>
      <c r="O145">
        <f t="shared" ca="1" si="58"/>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2700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384</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0.44130730486363356</v>
      </c>
      <c r="E146">
        <f t="shared" ca="1" si="66"/>
        <v>0.49336776064259935</v>
      </c>
      <c r="F146">
        <f t="shared" ca="1" si="66"/>
        <v>2.3075069217724065E-2</v>
      </c>
      <c r="G146">
        <f t="shared" ca="1" si="66"/>
        <v>0.28081667315748438</v>
      </c>
      <c r="H146">
        <f t="shared" ca="1" si="66"/>
        <v>0.64835754051593475</v>
      </c>
      <c r="I146">
        <f t="shared" ca="1" si="66"/>
        <v>0.59598892267459269</v>
      </c>
      <c r="M146" t="str">
        <f t="shared" ca="1" si="56"/>
        <v>안 지정 캐릭터 PP 일반등급</v>
      </c>
      <c r="N146">
        <f t="shared" ca="1" si="57"/>
        <v>49336</v>
      </c>
      <c r="O146">
        <f t="shared" ca="1" si="58"/>
        <v>8</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392</v>
      </c>
      <c r="AD146">
        <v>1</v>
      </c>
      <c r="AE146" t="s">
        <v>130</v>
      </c>
      <c r="AG146">
        <v>11</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0.20505987782101343</v>
      </c>
      <c r="E147">
        <f t="shared" ca="1" si="66"/>
        <v>0.36770587879591177</v>
      </c>
      <c r="F147">
        <f t="shared" ca="1" si="66"/>
        <v>0.11673059067133662</v>
      </c>
      <c r="G147">
        <f t="shared" ca="1" si="66"/>
        <v>0.98171490755235358</v>
      </c>
      <c r="H147">
        <f t="shared" ca="1" si="66"/>
        <v>0.39104429746091995</v>
      </c>
      <c r="I147">
        <f t="shared" ca="1" si="66"/>
        <v>7.2565595515924119E-2</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280</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0.26508457975218658</v>
      </c>
      <c r="E148">
        <f t="shared" ca="1" si="66"/>
        <v>0.63133443043655102</v>
      </c>
      <c r="F148">
        <f t="shared" ca="1" si="66"/>
        <v>0.5212718194952416</v>
      </c>
      <c r="G148">
        <f t="shared" ca="1" si="66"/>
        <v>0.3124460148217042</v>
      </c>
      <c r="H148">
        <f t="shared" ca="1" si="66"/>
        <v>0.38099981942180694</v>
      </c>
      <c r="I148">
        <f t="shared" ca="1" si="66"/>
        <v>0.14436438295605136</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186</v>
      </c>
      <c r="W148">
        <v>1</v>
      </c>
      <c r="X148" t="s">
        <v>126</v>
      </c>
      <c r="Z148">
        <v>7600</v>
      </c>
      <c r="AA148" t="str">
        <f t="shared" ca="1" si="60"/>
        <v>fe</v>
      </c>
      <c r="AB148" t="s">
        <v>82</v>
      </c>
      <c r="AC148" t="s">
        <v>198</v>
      </c>
      <c r="AD148">
        <v>1</v>
      </c>
      <c r="AE148" t="s">
        <v>126</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0.19299034858535413</v>
      </c>
      <c r="E149">
        <f t="shared" ca="1" si="66"/>
        <v>8.037785193235103E-2</v>
      </c>
      <c r="F149">
        <f t="shared" ca="1" si="66"/>
        <v>0.7119572476691638</v>
      </c>
      <c r="G149">
        <f t="shared" ca="1" si="66"/>
        <v>0.4603414730136387</v>
      </c>
      <c r="H149">
        <f t="shared" ca="1" si="66"/>
        <v>0.55294468811139674</v>
      </c>
      <c r="I149">
        <f t="shared" ca="1" si="66"/>
        <v>0.48276021144534875</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182</v>
      </c>
      <c r="W149">
        <v>1</v>
      </c>
      <c r="X149" t="s">
        <v>126</v>
      </c>
      <c r="Z149">
        <v>5100</v>
      </c>
      <c r="AA149" t="str">
        <f t="shared" ca="1" si="60"/>
        <v>fe</v>
      </c>
      <c r="AB149" t="s">
        <v>82</v>
      </c>
      <c r="AC149" t="s">
        <v>190</v>
      </c>
      <c r="AD149">
        <v>1</v>
      </c>
      <c r="AE149" t="s">
        <v>126</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0.35400555587848526</v>
      </c>
      <c r="E150">
        <f t="shared" ca="1" si="66"/>
        <v>0.36106698689669414</v>
      </c>
      <c r="F150">
        <f t="shared" ca="1" si="66"/>
        <v>5.5983923301245464E-2</v>
      </c>
      <c r="G150">
        <f t="shared" ca="1" si="66"/>
        <v>0.53753936620632448</v>
      </c>
      <c r="H150">
        <f t="shared" ca="1" si="66"/>
        <v>0.80114523910979485</v>
      </c>
      <c r="I150">
        <f t="shared" ca="1" si="66"/>
        <v>0.98968609122379558</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0.21871038995446523</v>
      </c>
      <c r="E151">
        <f t="shared" ca="1" si="66"/>
        <v>4.3384468473625759E-2</v>
      </c>
      <c r="F151">
        <f t="shared" ca="1" si="66"/>
        <v>0.65108364006782204</v>
      </c>
      <c r="G151">
        <f t="shared" ca="1" si="66"/>
        <v>3.6922454710208052E-2</v>
      </c>
      <c r="H151">
        <f t="shared" ca="1" si="66"/>
        <v>0.67092030895522381</v>
      </c>
      <c r="I151">
        <f t="shared" ca="1" si="66"/>
        <v>0.8975992202247981</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3.2502244501172672E-2</v>
      </c>
      <c r="E152">
        <f t="shared" ca="1" si="67"/>
        <v>0.41740687982570757</v>
      </c>
      <c r="F152">
        <f t="shared" ca="1" si="67"/>
        <v>0.34733885663975805</v>
      </c>
      <c r="G152">
        <f t="shared" ca="1" si="67"/>
        <v>0.88079871023240952</v>
      </c>
      <c r="H152">
        <f t="shared" ca="1" si="67"/>
        <v>0.7272509207158927</v>
      </c>
      <c r="I152">
        <f t="shared" ca="1" si="67"/>
        <v>0.40114467012270782</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207</v>
      </c>
      <c r="W152">
        <v>1</v>
      </c>
      <c r="X152" t="s">
        <v>126</v>
      </c>
      <c r="Z152">
        <v>3400</v>
      </c>
      <c r="AA152" t="str">
        <f t="shared" ca="1" si="60"/>
        <v>fe</v>
      </c>
      <c r="AB152" t="s">
        <v>82</v>
      </c>
      <c r="AC152" t="s">
        <v>393</v>
      </c>
      <c r="AD152">
        <v>1</v>
      </c>
      <c r="AE152" t="s">
        <v>126</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0.54859772931552109</v>
      </c>
      <c r="E153">
        <f t="shared" ca="1" si="67"/>
        <v>3.0136087886685092E-2</v>
      </c>
      <c r="F153">
        <f t="shared" ca="1" si="67"/>
        <v>0.94928525922122009</v>
      </c>
      <c r="G153">
        <f t="shared" ca="1" si="67"/>
        <v>0.29844127675387055</v>
      </c>
      <c r="H153">
        <f t="shared" ca="1" si="67"/>
        <v>0.72827034719038941</v>
      </c>
      <c r="I153">
        <f t="shared" ca="1" si="67"/>
        <v>0.63204205138935643</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e">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#VALUE!</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179</v>
      </c>
      <c r="W153">
        <v>1</v>
      </c>
      <c r="X153" t="s">
        <v>126</v>
      </c>
      <c r="Z153">
        <v>1200</v>
      </c>
      <c r="AA153" t="str">
        <f t="shared" ca="1" si="60"/>
        <v>fe</v>
      </c>
      <c r="AB153" t="s">
        <v>82</v>
      </c>
      <c r="AC153" t="s">
        <v>179</v>
      </c>
      <c r="AD153">
        <v>1</v>
      </c>
      <c r="AE153" t="s">
        <v>126</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0.84305159144776964</v>
      </c>
      <c r="E154">
        <f t="shared" ca="1" si="67"/>
        <v>0.87914013405050551</v>
      </c>
      <c r="F154">
        <f t="shared" ca="1" si="67"/>
        <v>0.13126250633357561</v>
      </c>
      <c r="G154">
        <f t="shared" ca="1" si="67"/>
        <v>0.87978486443287707</v>
      </c>
      <c r="H154">
        <f t="shared" ca="1" si="67"/>
        <v>0.1722245866636003</v>
      </c>
      <c r="I154">
        <f t="shared" ca="1" si="67"/>
        <v>0.31095513341136549</v>
      </c>
      <c r="M154" t="str">
        <f t="shared" ca="1" si="56"/>
        <v>안 지정 캐릭터 PP 영웅등급</v>
      </c>
      <c r="N154">
        <f t="shared" ca="1" si="57"/>
        <v>87914</v>
      </c>
      <c r="O154">
        <f t="shared" ca="1" si="58"/>
        <v>13</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3900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384</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0.46810316378763406</v>
      </c>
      <c r="E155">
        <f t="shared" ca="1" si="67"/>
        <v>0.88354041360480051</v>
      </c>
      <c r="F155">
        <f t="shared" ca="1" si="67"/>
        <v>0.9163630273863822</v>
      </c>
      <c r="G155">
        <f t="shared" ca="1" si="67"/>
        <v>0.70776902026789446</v>
      </c>
      <c r="H155">
        <f t="shared" ca="1" si="67"/>
        <v>9.9300411303233305E-2</v>
      </c>
      <c r="I155">
        <f t="shared" ca="1" si="67"/>
        <v>0.49939364065218717</v>
      </c>
      <c r="M155" t="str">
        <f t="shared" ca="1" si="56"/>
        <v>안 지정 캐릭터 PP 일반등급</v>
      </c>
      <c r="N155">
        <f t="shared" ca="1" si="57"/>
        <v>88354</v>
      </c>
      <c r="O155">
        <f t="shared" ca="1" si="58"/>
        <v>13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395</v>
      </c>
      <c r="AD155">
        <v>1</v>
      </c>
      <c r="AE155" t="s">
        <v>130</v>
      </c>
      <c r="AF155">
        <v>169</v>
      </c>
      <c r="AG155">
        <v>129</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0.19486216690085878</v>
      </c>
      <c r="E156">
        <f t="shared" ca="1" si="67"/>
        <v>0.8839771708882096</v>
      </c>
      <c r="F156">
        <f t="shared" ca="1" si="67"/>
        <v>0.6878802691865511</v>
      </c>
      <c r="G156">
        <f t="shared" ca="1" si="67"/>
        <v>0.6247693732892905</v>
      </c>
      <c r="H156">
        <f t="shared" ca="1" si="67"/>
        <v>0.53802538618632101</v>
      </c>
      <c r="I156">
        <f t="shared" ca="1" si="67"/>
        <v>0.1871190321072066</v>
      </c>
      <c r="M156" t="str">
        <f t="shared" ca="1" si="56"/>
        <v>안 지정 캐릭터 PP 일반등급</v>
      </c>
      <c r="N156">
        <f t="shared" ca="1" si="57"/>
        <v>88397</v>
      </c>
      <c r="O156">
        <f t="shared" ca="1" si="58"/>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2.9334129812730203E-2</v>
      </c>
      <c r="E157">
        <f t="shared" ca="1" si="67"/>
        <v>0.24249208743420692</v>
      </c>
      <c r="F157">
        <f t="shared" ca="1" si="67"/>
        <v>7.2633760655292035E-2</v>
      </c>
      <c r="G157">
        <f t="shared" ca="1" si="67"/>
        <v>0.94589884797496548</v>
      </c>
      <c r="H157">
        <f t="shared" ca="1" si="67"/>
        <v>3.1250231231841896E-2</v>
      </c>
      <c r="I157">
        <f t="shared" ca="1" si="67"/>
        <v>0.30258335449723484</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190</v>
      </c>
      <c r="W157">
        <v>1</v>
      </c>
      <c r="X157" t="s">
        <v>126</v>
      </c>
      <c r="Z157">
        <v>7900</v>
      </c>
      <c r="AA157" t="str">
        <f t="shared" ca="1" si="60"/>
        <v>fe</v>
      </c>
      <c r="AB157" t="s">
        <v>82</v>
      </c>
      <c r="AC157" t="s">
        <v>280</v>
      </c>
      <c r="AD157">
        <v>1</v>
      </c>
      <c r="AE157" t="s">
        <v>126</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0.49622589258241134</v>
      </c>
      <c r="E158">
        <f t="shared" ca="1" si="67"/>
        <v>0.10057919446707886</v>
      </c>
      <c r="F158">
        <f t="shared" ca="1" si="67"/>
        <v>0.92178135813799</v>
      </c>
      <c r="G158">
        <f t="shared" ca="1" si="67"/>
        <v>0.75499141583662455</v>
      </c>
      <c r="H158">
        <f t="shared" ca="1" si="67"/>
        <v>0.34770093075841713</v>
      </c>
      <c r="I158">
        <f t="shared" ca="1" si="67"/>
        <v>0.51800101512369012</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194</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0.29172855667868769</v>
      </c>
      <c r="E159">
        <f t="shared" ca="1" si="67"/>
        <v>0.82672600161290832</v>
      </c>
      <c r="F159">
        <f t="shared" ca="1" si="67"/>
        <v>0.23381510293305496</v>
      </c>
      <c r="G159">
        <f t="shared" ca="1" si="67"/>
        <v>0.57373253753868458</v>
      </c>
      <c r="H159">
        <f t="shared" ca="1" si="67"/>
        <v>0.70921290191815389</v>
      </c>
      <c r="I159">
        <f t="shared" ca="1" si="67"/>
        <v>0.3135219908332616</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242</v>
      </c>
      <c r="W159">
        <v>1</v>
      </c>
      <c r="X159" t="s">
        <v>126</v>
      </c>
      <c r="Z159">
        <v>29300</v>
      </c>
      <c r="AA159" t="str">
        <f t="shared" ca="1" si="60"/>
        <v>fe</v>
      </c>
      <c r="AB159" t="s">
        <v>82</v>
      </c>
      <c r="AC159" t="s">
        <v>185</v>
      </c>
      <c r="AD159">
        <v>1</v>
      </c>
      <c r="AE159" t="s">
        <v>126</v>
      </c>
      <c r="AG159">
        <v>3600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0.79326664888446641</v>
      </c>
      <c r="E160">
        <f t="shared" ca="1" si="67"/>
        <v>0.89809467297934198</v>
      </c>
      <c r="F160">
        <f t="shared" ca="1" si="67"/>
        <v>0.2215833344129523</v>
      </c>
      <c r="G160">
        <f t="shared" ca="1" si="67"/>
        <v>0.17779589976061017</v>
      </c>
      <c r="H160">
        <f t="shared" ca="1" si="67"/>
        <v>0.91211245206700442</v>
      </c>
      <c r="I160">
        <f t="shared" ca="1" si="67"/>
        <v>4.5027802108435488E-2</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0.85490305346810525</v>
      </c>
      <c r="E161">
        <f t="shared" ca="1" si="67"/>
        <v>2.3895034280076888E-2</v>
      </c>
      <c r="F161">
        <f t="shared" ca="1" si="67"/>
        <v>0.93418425929945981</v>
      </c>
      <c r="G161">
        <f t="shared" ca="1" si="67"/>
        <v>0.52260463730949702</v>
      </c>
      <c r="H161">
        <f t="shared" ca="1" si="67"/>
        <v>0.96941946724879224</v>
      </c>
      <c r="I161">
        <f t="shared" ca="1" si="67"/>
        <v>0.49300296305947389</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0.47588394519812682</v>
      </c>
      <c r="E162">
        <f t="shared" ca="1" si="68"/>
        <v>0.62071991360776702</v>
      </c>
      <c r="F162">
        <f t="shared" ca="1" si="68"/>
        <v>0.63185404147441615</v>
      </c>
      <c r="G162">
        <f t="shared" ca="1" si="68"/>
        <v>0.2116279105790132</v>
      </c>
      <c r="H162">
        <f t="shared" ca="1" si="68"/>
        <v>0.29513975542950721</v>
      </c>
      <c r="I162">
        <f t="shared" ca="1" si="68"/>
        <v>0.40194849114909681</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e">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#VALUE!</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190</v>
      </c>
      <c r="W162">
        <v>1</v>
      </c>
      <c r="X162" t="s">
        <v>126</v>
      </c>
      <c r="Z162">
        <v>8300</v>
      </c>
      <c r="AA162" t="str">
        <f t="shared" ca="1" si="60"/>
        <v>fe</v>
      </c>
      <c r="AB162" t="s">
        <v>82</v>
      </c>
      <c r="AC162" t="s">
        <v>114</v>
      </c>
      <c r="AD162">
        <v>1</v>
      </c>
      <c r="AE162" t="s">
        <v>126</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0.58224707481959603</v>
      </c>
      <c r="E163">
        <f t="shared" ca="1" si="68"/>
        <v>0.55730119921593524</v>
      </c>
      <c r="F163">
        <f t="shared" ca="1" si="68"/>
        <v>0.74789677278120048</v>
      </c>
      <c r="G163">
        <f t="shared" ca="1" si="68"/>
        <v>8.9692261216289593E-2</v>
      </c>
      <c r="H163">
        <f t="shared" ca="1" si="68"/>
        <v>0.71881333461463792</v>
      </c>
      <c r="I163">
        <f t="shared" ca="1" si="68"/>
        <v>0.55455662919019499</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e">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#VALUE!</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184</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0.98774185162334394</v>
      </c>
      <c r="E164">
        <f t="shared" ca="1" si="68"/>
        <v>5.5784618201627389E-2</v>
      </c>
      <c r="F164">
        <f t="shared" ca="1" si="68"/>
        <v>2.7500179640036593E-2</v>
      </c>
      <c r="G164">
        <f t="shared" ca="1" si="68"/>
        <v>9.6299888394634992E-2</v>
      </c>
      <c r="H164">
        <f t="shared" ca="1" si="68"/>
        <v>0.53416529758622733</v>
      </c>
      <c r="I164">
        <f t="shared" ca="1" si="68"/>
        <v>0.14896180039477358</v>
      </c>
      <c r="M164" t="str">
        <f t="shared" ca="1" si="56"/>
        <v>안 지정 캐릭터 PP 영웅등급</v>
      </c>
      <c r="N164">
        <f t="shared" ca="1" si="57"/>
        <v>5578</v>
      </c>
      <c r="O164">
        <f t="shared" ca="1" si="58"/>
        <v>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421</v>
      </c>
      <c r="AD164">
        <v>1</v>
      </c>
      <c r="AE164" t="s">
        <v>435</v>
      </c>
      <c r="AG164">
        <v>3300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0.81956618070876386</v>
      </c>
      <c r="E165">
        <f t="shared" ca="1" si="68"/>
        <v>0.29633554827200714</v>
      </c>
      <c r="F165">
        <f t="shared" ca="1" si="68"/>
        <v>0.7180845722460556</v>
      </c>
      <c r="G165">
        <f t="shared" ca="1" si="68"/>
        <v>0.23316997174702214</v>
      </c>
      <c r="H165">
        <f t="shared" ca="1" si="68"/>
        <v>0.31984248742499088</v>
      </c>
      <c r="I165">
        <f t="shared" ca="1" si="68"/>
        <v>0.23532648281875035</v>
      </c>
      <c r="M165" t="str">
        <f t="shared" ca="1" si="56"/>
        <v>안 지정 캐릭터 PP 일반등급</v>
      </c>
      <c r="N165">
        <f t="shared" ca="1" si="57"/>
        <v>29633</v>
      </c>
      <c r="O165">
        <f t="shared" ca="1" si="58"/>
        <v>6</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1800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422</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0.63125280758320712</v>
      </c>
      <c r="E166">
        <f t="shared" ca="1" si="68"/>
        <v>0.35245384564039028</v>
      </c>
      <c r="F166">
        <f t="shared" ca="1" si="68"/>
        <v>0.28948899699274633</v>
      </c>
      <c r="G166">
        <f t="shared" ca="1" si="68"/>
        <v>0.20095978966682082</v>
      </c>
      <c r="H166">
        <f t="shared" ca="1" si="68"/>
        <v>0.70679991350834692</v>
      </c>
      <c r="I166">
        <f t="shared" ca="1" si="68"/>
        <v>0.64735341057208329</v>
      </c>
      <c r="M166" t="str">
        <f t="shared" ca="1" si="56"/>
        <v>안 지정 캐릭터 PP 일반등급</v>
      </c>
      <c r="N166">
        <f t="shared" ca="1" si="57"/>
        <v>35245</v>
      </c>
      <c r="O166">
        <f t="shared" ca="1" si="58"/>
        <v>7</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2100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420</v>
      </c>
      <c r="AD166">
        <v>1</v>
      </c>
      <c r="AE166" t="s">
        <v>126</v>
      </c>
      <c r="AG166">
        <v>3100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0.37848802709566509</v>
      </c>
      <c r="E167">
        <f t="shared" ca="1" si="68"/>
        <v>0.18784052369068327</v>
      </c>
      <c r="F167">
        <f t="shared" ca="1" si="68"/>
        <v>0.97223088263888424</v>
      </c>
      <c r="G167">
        <f t="shared" ca="1" si="68"/>
        <v>0.4459966581717415</v>
      </c>
      <c r="H167">
        <f t="shared" ca="1" si="68"/>
        <v>0.87633567312069682</v>
      </c>
      <c r="I167">
        <f t="shared" ca="1" si="68"/>
        <v>0.71092868196527148</v>
      </c>
      <c r="M167" t="str">
        <f t="shared" ca="1" si="56"/>
        <v>지정 장비</v>
      </c>
      <c r="N167" t="e">
        <f t="shared" ca="1" si="57"/>
        <v>#VALUE!</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t="shared" ca="1" si="59"/>
        <v>#VALUE!</v>
      </c>
      <c r="U167" t="s">
        <v>82</v>
      </c>
      <c r="V167" t="s">
        <v>208</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0.39099161203009314</v>
      </c>
      <c r="E168">
        <f t="shared" ca="1" si="68"/>
        <v>0.43840722908307928</v>
      </c>
      <c r="F168">
        <f t="shared" ca="1" si="68"/>
        <v>5.0697057267311885E-2</v>
      </c>
      <c r="G168">
        <f t="shared" ca="1" si="68"/>
        <v>0.60813705081626479</v>
      </c>
      <c r="H168">
        <f t="shared" ca="1" si="68"/>
        <v>0.73425202124165034</v>
      </c>
      <c r="I168">
        <f t="shared" ca="1" si="68"/>
        <v>0.89557970254068675</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183</v>
      </c>
      <c r="W168">
        <v>1</v>
      </c>
      <c r="X168" t="s">
        <v>130</v>
      </c>
      <c r="Z168">
        <v>14</v>
      </c>
      <c r="AA168" t="str">
        <f t="shared" ca="1" si="60"/>
        <v>fe</v>
      </c>
      <c r="AB168" t="s">
        <v>82</v>
      </c>
      <c r="AC168" t="s">
        <v>183</v>
      </c>
      <c r="AD168">
        <v>1</v>
      </c>
      <c r="AE168" t="s">
        <v>130</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0.62896776855150782</v>
      </c>
      <c r="E169">
        <f t="shared" ca="1" si="68"/>
        <v>0.14971751947929124</v>
      </c>
      <c r="F169">
        <f t="shared" ca="1" si="68"/>
        <v>9.9218150218915557E-2</v>
      </c>
      <c r="G169">
        <f t="shared" ca="1" si="68"/>
        <v>0.79530351911868657</v>
      </c>
      <c r="H169">
        <f t="shared" ca="1" si="68"/>
        <v>0.83248220079842195</v>
      </c>
      <c r="I169">
        <f t="shared" ca="1" si="68"/>
        <v>0.1046872028108603</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114</v>
      </c>
      <c r="W169">
        <v>1</v>
      </c>
      <c r="X169" t="s">
        <v>126</v>
      </c>
      <c r="Z169">
        <v>1000</v>
      </c>
      <c r="AA169" t="str">
        <f t="shared" ca="1" si="60"/>
        <v>fe</v>
      </c>
      <c r="AB169" t="s">
        <v>82</v>
      </c>
      <c r="AC169" t="s">
        <v>190</v>
      </c>
      <c r="AD169">
        <v>1</v>
      </c>
      <c r="AE169" t="s">
        <v>126</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7.6492154356476494E-2</v>
      </c>
      <c r="E170">
        <f t="shared" ca="1" si="68"/>
        <v>0.39499793028699626</v>
      </c>
      <c r="F170">
        <f t="shared" ca="1" si="68"/>
        <v>4.3784250868281194E-2</v>
      </c>
      <c r="G170">
        <f t="shared" ca="1" si="68"/>
        <v>0.15917256655792422</v>
      </c>
      <c r="H170">
        <f t="shared" ca="1" si="68"/>
        <v>0.13876906917426368</v>
      </c>
      <c r="I170">
        <f t="shared" ca="1" si="68"/>
        <v>9.0934964034109944E-2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424</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0.34481914020846161</v>
      </c>
      <c r="E171">
        <f t="shared" ca="1" si="68"/>
        <v>0.33545987649729658</v>
      </c>
      <c r="F171">
        <f t="shared" ca="1" si="68"/>
        <v>0.14463240380248643</v>
      </c>
      <c r="G171">
        <f t="shared" ca="1" si="68"/>
        <v>0.56667966600793696</v>
      </c>
      <c r="H171">
        <f t="shared" ca="1" si="68"/>
        <v>0.3911729474092327</v>
      </c>
      <c r="I171">
        <f t="shared" ca="1" si="68"/>
        <v>0.8167360127014669</v>
      </c>
      <c r="L171">
        <v>30</v>
      </c>
      <c r="M171" t="str">
        <f t="shared" ca="1" si="56"/>
        <v>삭제</v>
      </c>
      <c r="N171" t="str">
        <f t="shared" ca="1" si="57"/>
        <v>삭제</v>
      </c>
      <c r="O171" t="str">
        <f t="shared" ca="1" si="58"/>
        <v>세 칸 모두 입력</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424</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0.76593111591430463</v>
      </c>
      <c r="E172">
        <f t="shared" ca="1" si="69"/>
        <v>0.2513837625211236</v>
      </c>
      <c r="F172">
        <f t="shared" ca="1" si="69"/>
        <v>7.4166085167733486E-2</v>
      </c>
      <c r="G172">
        <f t="shared" ca="1" si="69"/>
        <v>0.88864731055769264</v>
      </c>
      <c r="H172">
        <f t="shared" ca="1" si="69"/>
        <v>0.50871089815056769</v>
      </c>
      <c r="I172">
        <f t="shared" ca="1" si="69"/>
        <v>0.96138624177375909</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186</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0.35860373979667093</v>
      </c>
      <c r="E173">
        <f t="shared" ca="1" si="69"/>
        <v>0.1820140648977564</v>
      </c>
      <c r="F173">
        <f t="shared" ca="1" si="69"/>
        <v>0.62252052746543007</v>
      </c>
      <c r="G173">
        <f t="shared" ca="1" si="69"/>
        <v>9.3658555514063102E-2</v>
      </c>
      <c r="H173">
        <f t="shared" ca="1" si="69"/>
        <v>0.19360834201258315</v>
      </c>
      <c r="I173">
        <f t="shared" ca="1" si="69"/>
        <v>0.13255729852618192</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e">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#VALUE!</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258</v>
      </c>
      <c r="W173">
        <v>1</v>
      </c>
      <c r="X173" t="s">
        <v>126</v>
      </c>
      <c r="Z173">
        <v>2000</v>
      </c>
      <c r="AA173" t="str">
        <f t="shared" ca="1" si="60"/>
        <v>fe</v>
      </c>
      <c r="AB173" t="s">
        <v>82</v>
      </c>
      <c r="AC173" t="s">
        <v>186</v>
      </c>
      <c r="AD173">
        <v>1</v>
      </c>
      <c r="AE173" t="s">
        <v>126</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0.13723788257183789</v>
      </c>
      <c r="E174">
        <f t="shared" ca="1" si="69"/>
        <v>0.32953780043786363</v>
      </c>
      <c r="F174">
        <f t="shared" ca="1" si="69"/>
        <v>0.48725210603094682</v>
      </c>
      <c r="G174">
        <f t="shared" ca="1" si="69"/>
        <v>0.92175756291359323</v>
      </c>
      <c r="H174">
        <f t="shared" ca="1" si="69"/>
        <v>0.69745436221001411</v>
      </c>
      <c r="I174">
        <f t="shared" ca="1" si="69"/>
        <v>0.58839156420534022</v>
      </c>
      <c r="M174" t="str">
        <f t="shared" ca="1" si="56"/>
        <v>안 지정 캐릭터 PP 영웅등급</v>
      </c>
      <c r="N174">
        <f t="shared" ca="1" si="57"/>
        <v>32953</v>
      </c>
      <c r="O174">
        <f t="shared" ca="1" si="58"/>
        <v>6</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1800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252</v>
      </c>
      <c r="AD174">
        <v>1</v>
      </c>
      <c r="AE174" t="s">
        <v>126</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0.52841636272452119</v>
      </c>
      <c r="E175">
        <f t="shared" ca="1" si="69"/>
        <v>0.70904080040306705</v>
      </c>
      <c r="F175">
        <f t="shared" ca="1" si="69"/>
        <v>0.84057815023647187</v>
      </c>
      <c r="G175">
        <f t="shared" ca="1" si="69"/>
        <v>0.46938006485678774</v>
      </c>
      <c r="H175">
        <f t="shared" ca="1" si="69"/>
        <v>0.38317770475193702</v>
      </c>
      <c r="I175">
        <f t="shared" ca="1" si="69"/>
        <v>0.58195037394725868</v>
      </c>
      <c r="M175" t="str">
        <f t="shared" ca="1" si="56"/>
        <v>안 지정 캐릭터 PP 일반등급</v>
      </c>
      <c r="N175">
        <f t="shared" ca="1" si="57"/>
        <v>70904</v>
      </c>
      <c r="O175">
        <f t="shared" ca="1" si="58"/>
        <v>11</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3300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0.54081914514834273</v>
      </c>
      <c r="E176">
        <f t="shared" ca="1" si="69"/>
        <v>0.34398840836428923</v>
      </c>
      <c r="F176">
        <f t="shared" ca="1" si="69"/>
        <v>0.65413880363477672</v>
      </c>
      <c r="G176">
        <f t="shared" ca="1" si="69"/>
        <v>0.8892615501095178</v>
      </c>
      <c r="H176">
        <f t="shared" ca="1" si="69"/>
        <v>0.63280345504240099</v>
      </c>
      <c r="I176">
        <f t="shared" ca="1" si="69"/>
        <v>0.97879584712516055</v>
      </c>
      <c r="M176" t="str">
        <f t="shared" ca="1" si="56"/>
        <v>안 지정 캐릭터 PP 일반등급</v>
      </c>
      <c r="N176">
        <f t="shared" ca="1" si="57"/>
        <v>34398</v>
      </c>
      <c r="O176">
        <f t="shared" ca="1" si="58"/>
        <v>7</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2100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423</v>
      </c>
      <c r="AD176">
        <v>1</v>
      </c>
      <c r="AE176" t="s">
        <v>130</v>
      </c>
      <c r="AF176">
        <v>179</v>
      </c>
      <c r="AG176">
        <v>129</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0.88689822170679089</v>
      </c>
      <c r="E177">
        <f t="shared" ca="1" si="69"/>
        <v>0.68183910862928421</v>
      </c>
      <c r="F177">
        <f t="shared" ca="1" si="69"/>
        <v>0.43605976560921766</v>
      </c>
      <c r="G177">
        <f t="shared" ca="1" si="69"/>
        <v>0.77822088156553981</v>
      </c>
      <c r="H177">
        <f t="shared" ca="1" si="69"/>
        <v>0.53696257706820416</v>
      </c>
      <c r="I177">
        <f t="shared" ca="1" si="69"/>
        <v>0.76565772155205192</v>
      </c>
      <c r="M177" t="str">
        <f t="shared" ca="1" si="56"/>
        <v>안 지정 캐릭터 PP 일반등급</v>
      </c>
      <c r="N177">
        <f t="shared" ca="1" si="57"/>
        <v>68183</v>
      </c>
      <c r="O177">
        <f t="shared" ca="1" si="58"/>
        <v>11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3300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185</v>
      </c>
      <c r="AD177">
        <v>1</v>
      </c>
      <c r="AE177" t="s">
        <v>126</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0.37338835532020054</v>
      </c>
      <c r="E178">
        <f t="shared" ca="1" si="69"/>
        <v>0.21611899020069592</v>
      </c>
      <c r="F178">
        <f t="shared" ca="1" si="69"/>
        <v>0.69118188945483372</v>
      </c>
      <c r="G178">
        <f t="shared" ca="1" si="69"/>
        <v>0.16895859179228678</v>
      </c>
      <c r="H178">
        <f t="shared" ca="1" si="69"/>
        <v>0.70753576583075706</v>
      </c>
      <c r="I178">
        <f t="shared" ca="1" si="69"/>
        <v>0.83911950674316793</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e">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#VALUE!</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185</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0.25519142383571047</v>
      </c>
      <c r="E179">
        <f t="shared" ca="1" si="69"/>
        <v>0.73913789136119323</v>
      </c>
      <c r="F179">
        <f t="shared" ca="1" si="69"/>
        <v>8.38269102588729E-2</v>
      </c>
      <c r="G179">
        <f t="shared" ca="1" si="69"/>
        <v>0.63569948251254238</v>
      </c>
      <c r="H179">
        <f t="shared" ca="1" si="69"/>
        <v>0.24451125751747838</v>
      </c>
      <c r="I179">
        <f t="shared" ca="1" si="69"/>
        <v>0.31543287040772061</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299</v>
      </c>
      <c r="W179">
        <v>1</v>
      </c>
      <c r="X179" t="s">
        <v>126</v>
      </c>
      <c r="Z179">
        <v>4500</v>
      </c>
      <c r="AA179" t="str">
        <f t="shared" ca="1" si="60"/>
        <v>fe</v>
      </c>
      <c r="AB179" t="s">
        <v>82</v>
      </c>
      <c r="AC179" t="s">
        <v>299</v>
      </c>
      <c r="AD179">
        <v>1</v>
      </c>
      <c r="AE179" t="s">
        <v>126</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0.15746422250596048</v>
      </c>
      <c r="E180">
        <f t="shared" ca="1" si="69"/>
        <v>0.76000899472701822</v>
      </c>
      <c r="F180">
        <f t="shared" ca="1" si="69"/>
        <v>0.55934376596597579</v>
      </c>
      <c r="G180">
        <f t="shared" ca="1" si="69"/>
        <v>0.71595353990175281</v>
      </c>
      <c r="H180">
        <f t="shared" ca="1" si="69"/>
        <v>0.99111375767937204</v>
      </c>
      <c r="I180">
        <f t="shared" ca="1" si="69"/>
        <v>1.4553511469874603E-2</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425</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0.51336069325678191</v>
      </c>
      <c r="E181">
        <f t="shared" ca="1" si="69"/>
        <v>0.42789299644491419</v>
      </c>
      <c r="F181">
        <f t="shared" ca="1" si="69"/>
        <v>0.25434615071992539</v>
      </c>
      <c r="G181">
        <f t="shared" ca="1" si="69"/>
        <v>0.78180486505685642</v>
      </c>
      <c r="H181">
        <f t="shared" ca="1" si="69"/>
        <v>0.47171697580177774</v>
      </c>
      <c r="I181">
        <f t="shared" ca="1" si="69"/>
        <v>0.73219400542722468</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425</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0.34351719590993446</v>
      </c>
      <c r="E182">
        <f t="shared" ca="1" si="70"/>
        <v>0.80183899193293906</v>
      </c>
      <c r="F182">
        <f t="shared" ca="1" si="70"/>
        <v>0.82464087574577816</v>
      </c>
      <c r="G182">
        <f t="shared" ca="1" si="70"/>
        <v>0.43125190810144398</v>
      </c>
      <c r="H182">
        <f t="shared" ca="1" si="70"/>
        <v>0.81021340286994581</v>
      </c>
      <c r="I182">
        <f t="shared" ca="1" si="70"/>
        <v>0.15516724725537967</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e">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#VALUE!</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295</v>
      </c>
      <c r="W182">
        <v>1</v>
      </c>
      <c r="X182" t="s">
        <v>126</v>
      </c>
      <c r="Z182">
        <v>1300</v>
      </c>
      <c r="AA182" t="str">
        <f t="shared" ca="1" si="60"/>
        <v>fe</v>
      </c>
      <c r="AB182" t="s">
        <v>82</v>
      </c>
      <c r="AC182" t="s">
        <v>295</v>
      </c>
      <c r="AD182">
        <v>1</v>
      </c>
      <c r="AE182" t="s">
        <v>126</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0.33058809247408383</v>
      </c>
      <c r="E183">
        <f t="shared" ca="1" si="70"/>
        <v>0.77901321175035765</v>
      </c>
      <c r="F183">
        <f t="shared" ca="1" si="70"/>
        <v>0.13804997284668374</v>
      </c>
      <c r="G183">
        <f t="shared" ca="1" si="70"/>
        <v>0.47846810651923044</v>
      </c>
      <c r="H183">
        <f t="shared" ca="1" si="70"/>
        <v>0.87360663120305637</v>
      </c>
      <c r="I183">
        <f t="shared" ca="1" si="70"/>
        <v>0.78429321255265128</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249</v>
      </c>
      <c r="W183">
        <v>1</v>
      </c>
      <c r="X183" t="s">
        <v>130</v>
      </c>
      <c r="Z183">
        <v>15</v>
      </c>
      <c r="AA183" t="str">
        <f t="shared" ca="1" si="60"/>
        <v>fe</v>
      </c>
      <c r="AB183" t="s">
        <v>82</v>
      </c>
      <c r="AC183" t="s">
        <v>249</v>
      </c>
      <c r="AD183">
        <v>1</v>
      </c>
      <c r="AE183" t="s">
        <v>130</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0.27363373559351645</v>
      </c>
      <c r="E184">
        <f t="shared" ca="1" si="70"/>
        <v>0.67478623286979056</v>
      </c>
      <c r="F184">
        <f t="shared" ca="1" si="70"/>
        <v>0.5405516316459128</v>
      </c>
      <c r="G184">
        <f t="shared" ca="1" si="70"/>
        <v>0.96068752774909083</v>
      </c>
      <c r="H184">
        <f t="shared" ca="1" si="70"/>
        <v>0.43717268478346039</v>
      </c>
      <c r="I184">
        <f t="shared" ca="1" si="70"/>
        <v>9.1006316407545973E-2</v>
      </c>
      <c r="M184" t="str">
        <f t="shared" ca="1" si="56"/>
        <v>안 지정 캐릭터 PP 영웅등급</v>
      </c>
      <c r="N184">
        <f t="shared" ca="1" si="57"/>
        <v>67478</v>
      </c>
      <c r="O184">
        <f t="shared" ca="1" si="58"/>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244</v>
      </c>
      <c r="AD184">
        <v>1</v>
      </c>
      <c r="AE184" t="s">
        <v>126</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0.56353327500415662</v>
      </c>
      <c r="E185">
        <f t="shared" ca="1" si="70"/>
        <v>0.55972439750658665</v>
      </c>
      <c r="F185">
        <f t="shared" ca="1" si="70"/>
        <v>0.61219313886293436</v>
      </c>
      <c r="G185">
        <f t="shared" ca="1" si="70"/>
        <v>0.53128408751241918</v>
      </c>
      <c r="H185">
        <f t="shared" ca="1" si="70"/>
        <v>0.20425635664477271</v>
      </c>
      <c r="I185">
        <f t="shared" ca="1" si="70"/>
        <v>0.23331503198510561</v>
      </c>
      <c r="M185" t="str">
        <f t="shared" ca="1" si="56"/>
        <v>안 지정 캐릭터 PP 일반등급</v>
      </c>
      <c r="N185">
        <f t="shared" ca="1" si="57"/>
        <v>55972</v>
      </c>
      <c r="O185">
        <f t="shared" ca="1" si="58"/>
        <v>9</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2700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3.9099091330139335E-2</v>
      </c>
      <c r="E186">
        <f t="shared" ca="1" si="70"/>
        <v>0.96539107254246415</v>
      </c>
      <c r="F186">
        <f t="shared" ca="1" si="70"/>
        <v>0.70244192233791525</v>
      </c>
      <c r="G186">
        <f t="shared" ca="1" si="70"/>
        <v>0.38460035774545298</v>
      </c>
      <c r="H186">
        <f t="shared" ca="1" si="70"/>
        <v>0.84026766417784104</v>
      </c>
      <c r="I186">
        <f t="shared" ca="1" si="70"/>
        <v>9.4483050662819146E-2</v>
      </c>
      <c r="M186" t="str">
        <f t="shared" ca="1" si="56"/>
        <v>안 지정 캐릭터 PP 일반등급</v>
      </c>
      <c r="N186">
        <f t="shared" ca="1" si="57"/>
        <v>96539</v>
      </c>
      <c r="O186">
        <f t="shared" ca="1" si="58"/>
        <v>14</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4200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182</v>
      </c>
      <c r="AD186">
        <v>1</v>
      </c>
      <c r="AE186" t="s">
        <v>126</v>
      </c>
      <c r="AG186">
        <v>5200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0.83664707060443289</v>
      </c>
      <c r="E187">
        <f t="shared" ca="1" si="70"/>
        <v>0.27742011550394752</v>
      </c>
      <c r="F187">
        <f t="shared" ca="1" si="70"/>
        <v>0.68764893044452879</v>
      </c>
      <c r="G187">
        <f t="shared" ca="1" si="70"/>
        <v>0.35266763846555749</v>
      </c>
      <c r="H187">
        <f t="shared" ca="1" si="70"/>
        <v>0.80419006315273289</v>
      </c>
      <c r="I187">
        <f t="shared" ca="1" si="70"/>
        <v>5.1243040328901146E-2</v>
      </c>
      <c r="M187" t="str">
        <f t="shared" ca="1" si="56"/>
        <v>안 지정 캐릭터 PP 일반등급</v>
      </c>
      <c r="N187">
        <f t="shared" ca="1" si="57"/>
        <v>27742</v>
      </c>
      <c r="O187">
        <f t="shared" ca="1" si="58"/>
        <v>6</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1800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0.99886188778536256</v>
      </c>
      <c r="E188">
        <f t="shared" ca="1" si="70"/>
        <v>6.2606522103185624E-2</v>
      </c>
      <c r="F188">
        <f t="shared" ca="1" si="70"/>
        <v>0.44766228314898526</v>
      </c>
      <c r="G188">
        <f t="shared" ca="1" si="70"/>
        <v>0.85254290784973441</v>
      </c>
      <c r="H188">
        <f t="shared" ca="1" si="70"/>
        <v>0.38758340640320932</v>
      </c>
      <c r="I188">
        <f t="shared" ca="1" si="70"/>
        <v>0.81664660104450326</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111</v>
      </c>
      <c r="W188">
        <v>1</v>
      </c>
      <c r="X188" t="s">
        <v>126</v>
      </c>
      <c r="Z188">
        <v>3300</v>
      </c>
      <c r="AA188" t="str">
        <f t="shared" ca="1" si="60"/>
        <v>fe</v>
      </c>
      <c r="AB188" t="s">
        <v>82</v>
      </c>
      <c r="AC188" t="s">
        <v>204</v>
      </c>
      <c r="AD188">
        <v>1</v>
      </c>
      <c r="AE188" t="s">
        <v>126</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0.62959788855100352</v>
      </c>
      <c r="E189">
        <f t="shared" ca="1" si="70"/>
        <v>2.3354213076039576E-2</v>
      </c>
      <c r="F189">
        <f t="shared" ca="1" si="70"/>
        <v>0.24286664401424118</v>
      </c>
      <c r="G189">
        <f t="shared" ca="1" si="70"/>
        <v>0.47366101599168309</v>
      </c>
      <c r="H189">
        <f t="shared" ca="1" si="70"/>
        <v>0.48851552152318356</v>
      </c>
      <c r="I189">
        <f t="shared" ca="1" si="70"/>
        <v>0.85956935439749538</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182</v>
      </c>
      <c r="W189">
        <v>1</v>
      </c>
      <c r="X189" t="s">
        <v>126</v>
      </c>
      <c r="Z189">
        <v>5200</v>
      </c>
      <c r="AA189" t="str">
        <f t="shared" ca="1" si="60"/>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0.29666769432566387</v>
      </c>
      <c r="E190">
        <f t="shared" ca="1" si="70"/>
        <v>0.93626164427917702</v>
      </c>
      <c r="F190">
        <f t="shared" ca="1" si="70"/>
        <v>0.13917011978770877</v>
      </c>
      <c r="G190">
        <f t="shared" ca="1" si="70"/>
        <v>0.24916114625204799</v>
      </c>
      <c r="H190">
        <f t="shared" ca="1" si="70"/>
        <v>0.87522721073891607</v>
      </c>
      <c r="I190">
        <f t="shared" ca="1" si="70"/>
        <v>0.40923765912613164</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428</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0.88112738677463576</v>
      </c>
      <c r="E191">
        <f t="shared" ca="1" si="70"/>
        <v>0.55391739783080285</v>
      </c>
      <c r="F191">
        <f t="shared" ca="1" si="70"/>
        <v>0.42519650192050096</v>
      </c>
      <c r="G191">
        <f t="shared" ca="1" si="70"/>
        <v>0.14323492092420953</v>
      </c>
      <c r="H191">
        <f t="shared" ca="1" si="70"/>
        <v>0.77349113751226184</v>
      </c>
      <c r="I191">
        <f t="shared" ca="1" si="70"/>
        <v>0.55037078863982469</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0.4432013733630451</v>
      </c>
      <c r="E192">
        <f t="shared" ca="1" si="71"/>
        <v>8.0271421015912336E-2</v>
      </c>
      <c r="F192">
        <f t="shared" ca="1" si="71"/>
        <v>0.33553169931482796</v>
      </c>
      <c r="G192">
        <f t="shared" ca="1" si="71"/>
        <v>0.78178425538412188</v>
      </c>
      <c r="H192">
        <f t="shared" ca="1" si="71"/>
        <v>0.3356022259361735</v>
      </c>
      <c r="I192">
        <f t="shared" ca="1" si="71"/>
        <v>0.89166986689082062</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193</v>
      </c>
      <c r="W192">
        <v>1</v>
      </c>
      <c r="X192" t="s">
        <v>126</v>
      </c>
      <c r="Z192">
        <v>1200</v>
      </c>
      <c r="AA192" t="str">
        <f t="shared" ca="1" si="60"/>
        <v>upn</v>
      </c>
      <c r="AB192" t="s">
        <v>92</v>
      </c>
      <c r="AC192">
        <v>69160</v>
      </c>
      <c r="AD192">
        <v>9</v>
      </c>
      <c r="AE192" t="s">
        <v>451</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0.69483094926690692</v>
      </c>
      <c r="E193">
        <f t="shared" ca="1" si="71"/>
        <v>6.1921588088881707E-2</v>
      </c>
      <c r="F193">
        <f t="shared" ca="1" si="71"/>
        <v>0.42336870063526921</v>
      </c>
      <c r="G193">
        <f t="shared" ca="1" si="71"/>
        <v>0.90838186775564744</v>
      </c>
      <c r="H193">
        <f t="shared" ca="1" si="71"/>
        <v>0.96721868946813738</v>
      </c>
      <c r="I193">
        <f t="shared" ca="1" si="71"/>
        <v>0.65531176237175193</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280</v>
      </c>
      <c r="W193">
        <v>1</v>
      </c>
      <c r="X193" t="s">
        <v>130</v>
      </c>
      <c r="Z193">
        <v>5</v>
      </c>
      <c r="AA193" t="str">
        <f t="shared" ca="1" si="60"/>
        <v>fe</v>
      </c>
      <c r="AB193" t="s">
        <v>82</v>
      </c>
      <c r="AC193" t="s">
        <v>280</v>
      </c>
      <c r="AD193">
        <v>1</v>
      </c>
      <c r="AE193" t="s">
        <v>130</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0.22384339369041562</v>
      </c>
      <c r="E194">
        <f t="shared" ca="1" si="71"/>
        <v>0.67821142799240153</v>
      </c>
      <c r="F194">
        <f t="shared" ca="1" si="71"/>
        <v>6.8247113482810984E-2</v>
      </c>
      <c r="G194">
        <f t="shared" ca="1" si="71"/>
        <v>9.5305078775613894E-2</v>
      </c>
      <c r="H194">
        <f t="shared" ca="1" si="71"/>
        <v>0.35597498553270002</v>
      </c>
      <c r="I194">
        <f t="shared" ca="1" si="71"/>
        <v>0.19596329645372179</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67821</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11</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3300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13</v>
      </c>
      <c r="AE194" t="s">
        <v>443</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0.20386202271687726</v>
      </c>
      <c r="E195">
        <f t="shared" ca="1" si="71"/>
        <v>0.96549135666757069</v>
      </c>
      <c r="F195">
        <f t="shared" ca="1" si="71"/>
        <v>0.92100804648875856</v>
      </c>
      <c r="G195">
        <f t="shared" ca="1" si="71"/>
        <v>0.34864794223958706</v>
      </c>
      <c r="H195">
        <f t="shared" ca="1" si="71"/>
        <v>0.37556763725220987</v>
      </c>
      <c r="I195">
        <f t="shared" ca="1" si="71"/>
        <v>0.74800545615845693</v>
      </c>
      <c r="M195" t="str">
        <f t="shared" ca="1" si="73"/>
        <v>안 지정 캐릭터 PP 영웅등급</v>
      </c>
      <c r="N195">
        <f t="shared" ca="1" si="74"/>
        <v>96549</v>
      </c>
      <c r="O195">
        <f t="shared" ca="1" si="75"/>
        <v>14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4200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193</v>
      </c>
      <c r="AD195">
        <v>1</v>
      </c>
      <c r="AE195" t="s">
        <v>126</v>
      </c>
      <c r="AG195">
        <v>1200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0.36902678250556509</v>
      </c>
      <c r="E196">
        <f t="shared" ca="1" si="71"/>
        <v>0.85607919792107467</v>
      </c>
      <c r="F196">
        <f t="shared" ca="1" si="71"/>
        <v>0.94377321056856844</v>
      </c>
      <c r="G196">
        <f t="shared" ca="1" si="71"/>
        <v>0.38865414655342245</v>
      </c>
      <c r="H196">
        <f t="shared" ca="1" si="71"/>
        <v>0.65378269370388209</v>
      </c>
      <c r="I196">
        <f t="shared" ca="1" si="71"/>
        <v>0.14867862278436772</v>
      </c>
      <c r="M196" t="str">
        <f t="shared" ca="1" si="73"/>
        <v>안 지정 캐릭터 PP 일반등급</v>
      </c>
      <c r="N196">
        <f t="shared" ca="1" si="74"/>
        <v>85607</v>
      </c>
      <c r="O196">
        <f t="shared" ca="1" si="75"/>
        <v>13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253</v>
      </c>
      <c r="AD196">
        <v>1</v>
      </c>
      <c r="AE196" t="s">
        <v>126</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0.98808321611551875</v>
      </c>
      <c r="E197">
        <f t="shared" ca="1" si="71"/>
        <v>7.3642122102147267E-2</v>
      </c>
      <c r="F197">
        <f t="shared" ca="1" si="71"/>
        <v>0.57062061855294233</v>
      </c>
      <c r="G197">
        <f t="shared" ca="1" si="71"/>
        <v>0.46729493300434066</v>
      </c>
      <c r="H197">
        <f t="shared" ca="1" si="71"/>
        <v>0.64546088892589237</v>
      </c>
      <c r="I197">
        <f t="shared" ca="1" si="71"/>
        <v>0.25863793725084694</v>
      </c>
      <c r="M197" t="str">
        <f t="shared" ca="1" si="73"/>
        <v>안 지정 캐릭터 PP 일반등급</v>
      </c>
      <c r="N197">
        <f t="shared" ca="1" si="74"/>
        <v>7364</v>
      </c>
      <c r="O197">
        <f t="shared" ca="1" si="75"/>
        <v>3</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900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208</v>
      </c>
      <c r="AD197">
        <v>1</v>
      </c>
      <c r="AE197" t="s">
        <v>126</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0.8512163804903311</v>
      </c>
      <c r="E198">
        <f t="shared" ca="1" si="71"/>
        <v>1.0866088805814966E-2</v>
      </c>
      <c r="F198">
        <f t="shared" ca="1" si="71"/>
        <v>0.3937044644946579</v>
      </c>
      <c r="G198">
        <f t="shared" ca="1" si="71"/>
        <v>0.39374754458142647</v>
      </c>
      <c r="H198">
        <f t="shared" ca="1" si="71"/>
        <v>0.74633060311142918</v>
      </c>
      <c r="I198">
        <f t="shared" ca="1" si="71"/>
        <v>0.83231427646335376</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208</v>
      </c>
      <c r="W198">
        <v>1</v>
      </c>
      <c r="X198" t="s">
        <v>126</v>
      </c>
      <c r="Z198">
        <v>3800</v>
      </c>
      <c r="AA198" t="str">
        <f t="shared" ca="1" si="77"/>
        <v>fe</v>
      </c>
      <c r="AB198" t="s">
        <v>82</v>
      </c>
      <c r="AC198" t="s">
        <v>299</v>
      </c>
      <c r="AD198">
        <v>1</v>
      </c>
      <c r="AE198" t="s">
        <v>126</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0.32623021747118797</v>
      </c>
      <c r="E199">
        <f t="shared" ca="1" si="71"/>
        <v>0.77832578847876555</v>
      </c>
      <c r="F199">
        <f t="shared" ca="1" si="71"/>
        <v>0.5306904423540022</v>
      </c>
      <c r="G199">
        <f t="shared" ca="1" si="71"/>
        <v>0.1093204080333019</v>
      </c>
      <c r="H199">
        <f t="shared" ca="1" si="71"/>
        <v>0.45762650833279672</v>
      </c>
      <c r="I199">
        <f t="shared" ca="1" si="71"/>
        <v>0.86444204492779575</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e">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#VALUE!</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299</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0.92551569157487379</v>
      </c>
      <c r="E200">
        <f t="shared" ca="1" si="71"/>
        <v>0.34787207903101536</v>
      </c>
      <c r="F200">
        <f t="shared" ca="1" si="71"/>
        <v>0.66850509064434971</v>
      </c>
      <c r="G200">
        <f t="shared" ca="1" si="71"/>
        <v>4.4882090790829388E-2</v>
      </c>
      <c r="H200">
        <f t="shared" ca="1" si="71"/>
        <v>0.44074282799934472</v>
      </c>
      <c r="I200">
        <f t="shared" ca="1" si="71"/>
        <v>0.89788935909170897</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433</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0.12587419512205467</v>
      </c>
      <c r="E201">
        <f t="shared" ca="1" si="71"/>
        <v>0.86291468366480306</v>
      </c>
      <c r="F201">
        <f t="shared" ca="1" si="71"/>
        <v>0.70363037135029016</v>
      </c>
      <c r="G201">
        <f t="shared" ca="1" si="71"/>
        <v>0.80622175463752943</v>
      </c>
      <c r="H201">
        <f t="shared" ca="1" si="71"/>
        <v>9.3776869750927916E-2</v>
      </c>
      <c r="I201">
        <f t="shared" ca="1" si="71"/>
        <v>0.99521309718930084</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0.3621223107379864</v>
      </c>
      <c r="E202">
        <f t="shared" ca="1" si="82"/>
        <v>0.68398106781065005</v>
      </c>
      <c r="F202">
        <f t="shared" ca="1" si="82"/>
        <v>0.39007233288949084</v>
      </c>
      <c r="G202">
        <f t="shared" ca="1" si="82"/>
        <v>0.20839757495226829</v>
      </c>
      <c r="H202">
        <f t="shared" ca="1" si="82"/>
        <v>0.64301442479221871</v>
      </c>
      <c r="I202">
        <f t="shared" ca="1" si="82"/>
        <v>5.4841471708096501E-2</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e">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#VALUE!</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199</v>
      </c>
      <c r="W202">
        <v>1</v>
      </c>
      <c r="X202" t="s">
        <v>130</v>
      </c>
      <c r="Z202">
        <v>11</v>
      </c>
      <c r="AA202" t="str">
        <f t="shared" ca="1" si="77"/>
        <v>upn</v>
      </c>
      <c r="AB202" t="s">
        <v>445</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0.32488491140582076</v>
      </c>
      <c r="E203">
        <f t="shared" ca="1" si="82"/>
        <v>0.56116083166717867</v>
      </c>
      <c r="F203">
        <f t="shared" ca="1" si="82"/>
        <v>3.5928689509137524E-2</v>
      </c>
      <c r="G203">
        <f t="shared" ca="1" si="82"/>
        <v>0.58244205569368857</v>
      </c>
      <c r="H203">
        <f t="shared" ca="1" si="82"/>
        <v>0.93104824897551852</v>
      </c>
      <c r="I203">
        <f t="shared" ca="1" si="82"/>
        <v>0.16625415742674399</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261</v>
      </c>
      <c r="W203">
        <v>1</v>
      </c>
      <c r="X203" t="s">
        <v>126</v>
      </c>
      <c r="Z203">
        <v>1200</v>
      </c>
      <c r="AA203" t="str">
        <f t="shared" ca="1" si="77"/>
        <v>uph</v>
      </c>
      <c r="AB203" t="s">
        <v>444</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0.69309042183213287</v>
      </c>
      <c r="E204">
        <f t="shared" ca="1" si="82"/>
        <v>0.37881991316910635</v>
      </c>
      <c r="F204">
        <f t="shared" ca="1" si="82"/>
        <v>0.53166918383018169</v>
      </c>
      <c r="G204">
        <f t="shared" ca="1" si="82"/>
        <v>0.52173571926391649</v>
      </c>
      <c r="H204">
        <f t="shared" ca="1" si="82"/>
        <v>0.91681366030309042</v>
      </c>
      <c r="I204">
        <f t="shared" ca="1" si="82"/>
        <v>0.16066634970545091</v>
      </c>
      <c r="M204" t="str">
        <f t="shared" ca="1" si="73"/>
        <v>안 지정 캐릭터 PP 영웅등급</v>
      </c>
      <c r="N204">
        <f t="shared" ca="1" si="74"/>
        <v>37881</v>
      </c>
      <c r="O204">
        <f t="shared" ca="1" si="75"/>
        <v>7</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2100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434</v>
      </c>
      <c r="AD204">
        <v>1</v>
      </c>
      <c r="AE204" t="s">
        <v>130</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0.5661212284441296</v>
      </c>
      <c r="E205">
        <f t="shared" ca="1" si="82"/>
        <v>0.34579527245043118</v>
      </c>
      <c r="F205">
        <f t="shared" ca="1" si="82"/>
        <v>0.24281393723143119</v>
      </c>
      <c r="G205">
        <f t="shared" ca="1" si="82"/>
        <v>0.99370250469114185</v>
      </c>
      <c r="H205">
        <f t="shared" ca="1" si="82"/>
        <v>0.79801308491911216</v>
      </c>
      <c r="I205">
        <f t="shared" ca="1" si="82"/>
        <v>0.71112240622545331</v>
      </c>
      <c r="M205" t="str">
        <f t="shared" ca="1" si="73"/>
        <v>안 지정 캐릭터 PP 일반등급</v>
      </c>
      <c r="N205">
        <f t="shared" ca="1" si="74"/>
        <v>34579</v>
      </c>
      <c r="O205">
        <f t="shared" ca="1" si="75"/>
        <v>7</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297</v>
      </c>
      <c r="AD205">
        <v>1</v>
      </c>
      <c r="AE205" t="s">
        <v>126</v>
      </c>
      <c r="AG205">
        <v>1200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0.19160158488842738</v>
      </c>
      <c r="E206">
        <f t="shared" ca="1" si="82"/>
        <v>5.2344832783520756E-2</v>
      </c>
      <c r="F206">
        <f t="shared" ca="1" si="82"/>
        <v>0.79567263396620336</v>
      </c>
      <c r="G206">
        <f t="shared" ca="1" si="82"/>
        <v>0.82203823187663361</v>
      </c>
      <c r="H206">
        <f t="shared" ca="1" si="82"/>
        <v>0.8855715057036192</v>
      </c>
      <c r="I206">
        <f t="shared" ca="1" si="82"/>
        <v>0.10438876893973026</v>
      </c>
      <c r="M206" t="str">
        <f t="shared" ca="1" si="73"/>
        <v>안 지정 캐릭터 PP 일반등급</v>
      </c>
      <c r="N206">
        <f t="shared" ca="1" si="74"/>
        <v>5234</v>
      </c>
      <c r="O206">
        <f t="shared" ca="1" si="75"/>
        <v>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0.78187899563293162</v>
      </c>
      <c r="E207">
        <f t="shared" ca="1" si="82"/>
        <v>0.99156866053084347</v>
      </c>
      <c r="F207">
        <f t="shared" ca="1" si="82"/>
        <v>0.97165849088384382</v>
      </c>
      <c r="G207">
        <f t="shared" ca="1" si="82"/>
        <v>0.45428095254416545</v>
      </c>
      <c r="H207">
        <f t="shared" ca="1" si="82"/>
        <v>0.78162099414274244</v>
      </c>
      <c r="I207">
        <f t="shared" ca="1" si="82"/>
        <v>0.62673705653123835</v>
      </c>
      <c r="M207" t="str">
        <f t="shared" ca="1" si="73"/>
        <v>안 지정 캐릭터 PP 일반등급</v>
      </c>
      <c r="N207">
        <f t="shared" ca="1" si="74"/>
        <v>99156</v>
      </c>
      <c r="O207">
        <f t="shared" ca="1" si="75"/>
        <v>14</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4200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0.46597423624675549</v>
      </c>
      <c r="E208">
        <f t="shared" ca="1" si="82"/>
        <v>9.1770005234547591E-2</v>
      </c>
      <c r="F208">
        <f t="shared" ca="1" si="82"/>
        <v>0.917483032647184</v>
      </c>
      <c r="G208">
        <f t="shared" ca="1" si="82"/>
        <v>0.79631094391387003</v>
      </c>
      <c r="H208">
        <f t="shared" ca="1" si="82"/>
        <v>0.81167872527420359</v>
      </c>
      <c r="I208">
        <f t="shared" ca="1" si="82"/>
        <v>0.49030455994027766</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189</v>
      </c>
      <c r="W208">
        <v>1</v>
      </c>
      <c r="X208" t="s">
        <v>126</v>
      </c>
      <c r="Z208">
        <v>900</v>
      </c>
      <c r="AA208" t="str">
        <f t="shared" ca="1" si="77"/>
        <v>fe</v>
      </c>
      <c r="AB208" t="s">
        <v>82</v>
      </c>
      <c r="AC208" t="s">
        <v>256</v>
      </c>
      <c r="AD208">
        <v>1</v>
      </c>
      <c r="AE208" t="s">
        <v>126</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0.28326466573098674</v>
      </c>
      <c r="E209">
        <f t="shared" ca="1" si="82"/>
        <v>0.85996452971146231</v>
      </c>
      <c r="F209">
        <f t="shared" ca="1" si="82"/>
        <v>0.93114628889995255</v>
      </c>
      <c r="G209">
        <f t="shared" ca="1" si="82"/>
        <v>0.92972214233996153</v>
      </c>
      <c r="H209">
        <f t="shared" ca="1" si="82"/>
        <v>0.46099577581003215</v>
      </c>
      <c r="I209">
        <f t="shared" ca="1" si="82"/>
        <v>0.52723807768808484</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197</v>
      </c>
      <c r="W209">
        <v>1</v>
      </c>
      <c r="X209" t="s">
        <v>126</v>
      </c>
      <c r="Z209">
        <v>7800</v>
      </c>
      <c r="AA209" t="str">
        <f t="shared" ca="1" si="77"/>
        <v>fe</v>
      </c>
      <c r="AB209" t="s">
        <v>82</v>
      </c>
      <c r="AC209" t="s">
        <v>197</v>
      </c>
      <c r="AD209">
        <v>1</v>
      </c>
      <c r="AE209" t="s">
        <v>126</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0.94939442154103493</v>
      </c>
      <c r="E210">
        <f t="shared" ca="1" si="82"/>
        <v>0.58468250003773636</v>
      </c>
      <c r="F210">
        <f t="shared" ca="1" si="82"/>
        <v>0.71446336193447202</v>
      </c>
      <c r="G210">
        <f t="shared" ca="1" si="82"/>
        <v>4.4185896558531779E-3</v>
      </c>
      <c r="H210">
        <f t="shared" ca="1" si="82"/>
        <v>0.54014194823661499</v>
      </c>
      <c r="I210">
        <f t="shared" ca="1" si="82"/>
        <v>0.84604561348249885</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432</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0.54305692593810673</v>
      </c>
      <c r="E211">
        <f t="shared" ca="1" si="82"/>
        <v>0.23361817910053917</v>
      </c>
      <c r="F211">
        <f t="shared" ca="1" si="82"/>
        <v>0.18202432204121421</v>
      </c>
      <c r="G211">
        <f t="shared" ca="1" si="82"/>
        <v>0.21196996453818751</v>
      </c>
      <c r="H211">
        <f t="shared" ca="1" si="82"/>
        <v>0.74005496646117852</v>
      </c>
      <c r="I211">
        <f t="shared" ca="1" si="82"/>
        <v>0.73952676503835557</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0.34756272681254641</v>
      </c>
      <c r="E212">
        <f t="shared" ca="1" si="83"/>
        <v>8.3065906035308612E-2</v>
      </c>
      <c r="F212">
        <f t="shared" ca="1" si="83"/>
        <v>0.60596855437074404</v>
      </c>
      <c r="G212">
        <f t="shared" ca="1" si="83"/>
        <v>0.41038154571054053</v>
      </c>
      <c r="H212">
        <f t="shared" ca="1" si="83"/>
        <v>8.4075218594911405E-2</v>
      </c>
      <c r="I212">
        <f t="shared" ca="1" si="83"/>
        <v>0.21269203337657827</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e">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#VALUE!</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179</v>
      </c>
      <c r="W212">
        <v>1</v>
      </c>
      <c r="X212" t="s">
        <v>126</v>
      </c>
      <c r="Z212">
        <v>1400</v>
      </c>
      <c r="AA212" t="str">
        <f t="shared" ca="1" si="77"/>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0.56130187088342132</v>
      </c>
      <c r="E213">
        <f t="shared" ca="1" si="83"/>
        <v>0.20944849894465234</v>
      </c>
      <c r="F213">
        <f t="shared" ca="1" si="83"/>
        <v>0.33147367231636493</v>
      </c>
      <c r="G213">
        <f t="shared" ca="1" si="83"/>
        <v>0.65913241712241144</v>
      </c>
      <c r="H213">
        <f t="shared" ca="1" si="83"/>
        <v>0.98578550505648166</v>
      </c>
      <c r="I213">
        <f t="shared" ca="1" si="83"/>
        <v>0.76396657248892064</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299</v>
      </c>
      <c r="W213">
        <v>1</v>
      </c>
      <c r="X213" t="s">
        <v>126</v>
      </c>
      <c r="Z213">
        <v>5000</v>
      </c>
      <c r="AA213" t="str">
        <f t="shared" ca="1" si="77"/>
        <v>fe</v>
      </c>
      <c r="AB213" t="s">
        <v>82</v>
      </c>
      <c r="AC213" t="s">
        <v>191</v>
      </c>
      <c r="AD213">
        <v>1</v>
      </c>
      <c r="AE213" t="s">
        <v>130</v>
      </c>
      <c r="AG213">
        <v>11</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0.74392280758528939</v>
      </c>
      <c r="E214">
        <f t="shared" ca="1" si="83"/>
        <v>0.97372968467668464</v>
      </c>
      <c r="F214">
        <f t="shared" ca="1" si="83"/>
        <v>0.84534721260094869</v>
      </c>
      <c r="G214">
        <f t="shared" ca="1" si="83"/>
        <v>0.14123778858631375</v>
      </c>
      <c r="H214">
        <f t="shared" ca="1" si="83"/>
        <v>0.80255480443738481</v>
      </c>
      <c r="I214">
        <f t="shared" ca="1" si="83"/>
        <v>0.25865666412621158</v>
      </c>
      <c r="M214" t="str">
        <f t="shared" ca="1" si="73"/>
        <v>안 지정 캐릭터 PP 영웅등급</v>
      </c>
      <c r="N214">
        <f t="shared" ca="1" si="74"/>
        <v>97372</v>
      </c>
      <c r="O214">
        <f t="shared" ca="1" si="75"/>
        <v>14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4200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fe</v>
      </c>
      <c r="AB214" t="s">
        <v>82</v>
      </c>
      <c r="AC214" t="s">
        <v>248</v>
      </c>
      <c r="AD214">
        <v>1</v>
      </c>
      <c r="AE214" t="s">
        <v>126</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0.44663520019720238</v>
      </c>
      <c r="E215">
        <f t="shared" ca="1" si="83"/>
        <v>0.9127314875251904</v>
      </c>
      <c r="F215">
        <f t="shared" ca="1" si="83"/>
        <v>0.11808247056188947</v>
      </c>
      <c r="G215">
        <f t="shared" ca="1" si="83"/>
        <v>5.5841925749727794E-2</v>
      </c>
      <c r="H215">
        <f t="shared" ca="1" si="83"/>
        <v>0.20869954986562189</v>
      </c>
      <c r="I215">
        <f t="shared" ca="1" si="83"/>
        <v>7.7268079162852388E-2</v>
      </c>
      <c r="M215" t="str">
        <f t="shared" ca="1" si="73"/>
        <v>안 지정 캐릭터 PP 일반등급</v>
      </c>
      <c r="N215">
        <f t="shared" ca="1" si="74"/>
        <v>91273</v>
      </c>
      <c r="O215">
        <f t="shared" ca="1" si="75"/>
        <v>13</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3900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fe</v>
      </c>
      <c r="AB215" t="s">
        <v>82</v>
      </c>
      <c r="AC215" t="s">
        <v>449</v>
      </c>
      <c r="AD215">
        <v>1</v>
      </c>
      <c r="AE215" t="s">
        <v>443</v>
      </c>
      <c r="AF215">
        <v>169</v>
      </c>
      <c r="AG215">
        <v>109</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0.5944583491153238</v>
      </c>
      <c r="E216">
        <f t="shared" ca="1" si="83"/>
        <v>0.56178804691618689</v>
      </c>
      <c r="F216">
        <f t="shared" ca="1" si="83"/>
        <v>0.5067130600784</v>
      </c>
      <c r="G216">
        <f t="shared" ca="1" si="83"/>
        <v>0.53949905194600845</v>
      </c>
      <c r="H216">
        <f t="shared" ca="1" si="83"/>
        <v>3.5853486622101638E-2</v>
      </c>
      <c r="I216">
        <f t="shared" ca="1" si="83"/>
        <v>0.11487532209132845</v>
      </c>
      <c r="M216" t="str">
        <f t="shared" ca="1" si="73"/>
        <v>안 지정 캐릭터 PP 일반등급</v>
      </c>
      <c r="N216">
        <f t="shared" ca="1" si="74"/>
        <v>56178</v>
      </c>
      <c r="O216">
        <f t="shared" ca="1" si="75"/>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2700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0.54799625976028787</v>
      </c>
      <c r="E217">
        <f t="shared" ca="1" si="83"/>
        <v>0.56811552277577526</v>
      </c>
      <c r="F217">
        <f t="shared" ca="1" si="83"/>
        <v>0.22276769963018594</v>
      </c>
      <c r="G217">
        <f t="shared" ca="1" si="83"/>
        <v>0.63899170653269621</v>
      </c>
      <c r="H217">
        <f t="shared" ca="1" si="83"/>
        <v>0.30843641727289306</v>
      </c>
      <c r="I217">
        <f t="shared" ca="1" si="83"/>
        <v>0.55198373995875738</v>
      </c>
      <c r="M217" t="str">
        <f t="shared" ca="1" si="73"/>
        <v>안 지정 캐릭터 PP 영웅등급</v>
      </c>
      <c r="N217">
        <f t="shared" ca="1" si="74"/>
        <v>56811</v>
      </c>
      <c r="O217">
        <f t="shared" ca="1" si="75"/>
        <v>9</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2700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189</v>
      </c>
      <c r="AD217">
        <v>1</v>
      </c>
      <c r="AE217" t="s">
        <v>126</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0.76880724334356276</v>
      </c>
      <c r="E218">
        <f t="shared" ca="1" si="83"/>
        <v>0.29507856845886749</v>
      </c>
      <c r="F218">
        <f t="shared" ca="1" si="83"/>
        <v>0.70245632777983169</v>
      </c>
      <c r="G218">
        <f t="shared" ca="1" si="83"/>
        <v>0.66921664317994067</v>
      </c>
      <c r="H218">
        <f t="shared" ca="1" si="83"/>
        <v>8.1274615276591966E-2</v>
      </c>
      <c r="I218">
        <f t="shared" ca="1" si="83"/>
        <v>0.23516274995176178</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256</v>
      </c>
      <c r="W218">
        <v>1</v>
      </c>
      <c r="X218" t="s">
        <v>126</v>
      </c>
      <c r="Z218">
        <v>3900</v>
      </c>
      <c r="AA218" t="str">
        <f t="shared" ca="1" si="77"/>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0.56941538367048306</v>
      </c>
      <c r="E219">
        <f t="shared" ca="1" si="83"/>
        <v>0.48304537184699092</v>
      </c>
      <c r="F219">
        <f t="shared" ca="1" si="83"/>
        <v>0.50737482050461435</v>
      </c>
      <c r="G219">
        <f t="shared" ca="1" si="83"/>
        <v>0.86401116843779524</v>
      </c>
      <c r="H219">
        <f t="shared" ca="1" si="83"/>
        <v>0.32049678196545361</v>
      </c>
      <c r="I219">
        <f t="shared" ca="1" si="83"/>
        <v>0.50082533197927137</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248</v>
      </c>
      <c r="W219">
        <v>1</v>
      </c>
      <c r="X219" t="s">
        <v>126</v>
      </c>
      <c r="Z219">
        <v>800</v>
      </c>
      <c r="AA219" t="str">
        <f t="shared" ca="1" si="77"/>
        <v>fe</v>
      </c>
      <c r="AB219" t="s">
        <v>82</v>
      </c>
      <c r="AC219" t="s">
        <v>240</v>
      </c>
      <c r="AD219">
        <v>1</v>
      </c>
      <c r="AE219" t="s">
        <v>126</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4.7972912755791519E-3</v>
      </c>
      <c r="E220">
        <f t="shared" ca="1" si="83"/>
        <v>0.84109807124395231</v>
      </c>
      <c r="F220">
        <f t="shared" ca="1" si="83"/>
        <v>0.74004023665625651</v>
      </c>
      <c r="G220">
        <f t="shared" ca="1" si="83"/>
        <v>0.65750447571362902</v>
      </c>
      <c r="H220">
        <f t="shared" ca="1" si="83"/>
        <v>8.3927366612413512E-2</v>
      </c>
      <c r="I220">
        <f t="shared" ca="1" si="83"/>
        <v>0.81604810398371042</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383</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0.85830640197570529</v>
      </c>
      <c r="E221">
        <f t="shared" ca="1" si="83"/>
        <v>0.50323900624573392</v>
      </c>
      <c r="F221">
        <f t="shared" ca="1" si="83"/>
        <v>0.90205577801516135</v>
      </c>
      <c r="G221">
        <f t="shared" ca="1" si="83"/>
        <v>1.2879366820729987E-2</v>
      </c>
      <c r="H221">
        <f t="shared" ca="1" si="83"/>
        <v>0.38510305462361571</v>
      </c>
      <c r="I221">
        <f t="shared" ca="1" si="83"/>
        <v>4.1708394702807294E-2</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383</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0.20628512358403761</v>
      </c>
      <c r="E222">
        <f t="shared" ca="1" si="84"/>
        <v>0.73020780262877283</v>
      </c>
      <c r="F222">
        <f t="shared" ca="1" si="84"/>
        <v>0.87022707872601601</v>
      </c>
      <c r="G222">
        <f t="shared" ca="1" si="84"/>
        <v>0.1529605278579832</v>
      </c>
      <c r="H222">
        <f t="shared" ca="1" si="84"/>
        <v>0.89831491215153991</v>
      </c>
      <c r="I222">
        <f t="shared" ca="1" si="84"/>
        <v>0.33538732432545659</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202</v>
      </c>
      <c r="W222">
        <v>1</v>
      </c>
      <c r="X222" t="s">
        <v>126</v>
      </c>
      <c r="Z222">
        <v>3400</v>
      </c>
      <c r="AA222" t="str">
        <f t="shared" ca="1" si="77"/>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0.65647102962508996</v>
      </c>
      <c r="E223">
        <f t="shared" ca="1" si="84"/>
        <v>0.93846180428204529</v>
      </c>
      <c r="F223">
        <f t="shared" ca="1" si="84"/>
        <v>0.58809896577937648</v>
      </c>
      <c r="G223">
        <f t="shared" ca="1" si="84"/>
        <v>0.62345412617165208</v>
      </c>
      <c r="H223">
        <f t="shared" ca="1" si="84"/>
        <v>6.4737949246336246E-2</v>
      </c>
      <c r="I223">
        <f t="shared" ca="1" si="84"/>
        <v>0.7513819478677104</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245</v>
      </c>
      <c r="W223">
        <v>1</v>
      </c>
      <c r="X223" t="s">
        <v>126</v>
      </c>
      <c r="Z223">
        <v>7000</v>
      </c>
      <c r="AA223" t="str">
        <f t="shared" ca="1" si="77"/>
        <v>fe</v>
      </c>
      <c r="AB223" t="s">
        <v>82</v>
      </c>
      <c r="AC223" t="s">
        <v>245</v>
      </c>
      <c r="AD223">
        <v>1</v>
      </c>
      <c r="AE223" t="s">
        <v>126</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0.42894323529922973</v>
      </c>
      <c r="E224">
        <f t="shared" ca="1" si="84"/>
        <v>0.77122895173449846</v>
      </c>
      <c r="F224">
        <f t="shared" ca="1" si="84"/>
        <v>0.74541599009924009</v>
      </c>
      <c r="G224">
        <f t="shared" ca="1" si="84"/>
        <v>0.90817583217597975</v>
      </c>
      <c r="H224">
        <f t="shared" ca="1" si="84"/>
        <v>0.80499101154032626</v>
      </c>
      <c r="I224">
        <f t="shared" ca="1" si="84"/>
        <v>0.99403686527991419</v>
      </c>
      <c r="M224" t="str">
        <f t="shared" ca="1" si="73"/>
        <v>안 지정 캐릭터 PP 영웅등급</v>
      </c>
      <c r="N224">
        <f t="shared" ca="1" si="74"/>
        <v>77122</v>
      </c>
      <c r="O224">
        <f t="shared" ca="1" si="75"/>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3600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upn</v>
      </c>
      <c r="AB224" t="s">
        <v>92</v>
      </c>
      <c r="AC224">
        <v>98118</v>
      </c>
      <c r="AD224">
        <v>13</v>
      </c>
      <c r="AE224" t="s">
        <v>451</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0.64255611998026874</v>
      </c>
      <c r="E225">
        <f t="shared" ca="1" si="84"/>
        <v>0.99092606558731866</v>
      </c>
      <c r="F225">
        <f t="shared" ca="1" si="84"/>
        <v>0.66181204455143527</v>
      </c>
      <c r="G225">
        <f t="shared" ca="1" si="84"/>
        <v>0.65703310480705512</v>
      </c>
      <c r="H225">
        <f t="shared" ca="1" si="84"/>
        <v>0.78299050983000951</v>
      </c>
      <c r="I225">
        <f t="shared" ca="1" si="84"/>
        <v>0.56931532725135547</v>
      </c>
      <c r="M225" t="str">
        <f t="shared" ca="1" si="73"/>
        <v>안 지정 캐릭터 PP 일반등급</v>
      </c>
      <c r="N225">
        <f t="shared" ca="1" si="74"/>
        <v>99092</v>
      </c>
      <c r="O225">
        <f t="shared" ca="1" si="75"/>
        <v>14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4200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fe</v>
      </c>
      <c r="AB225" t="s">
        <v>82</v>
      </c>
      <c r="AC225" t="s">
        <v>202</v>
      </c>
      <c r="AD225">
        <v>1</v>
      </c>
      <c r="AE225" t="s">
        <v>126</v>
      </c>
      <c r="AG225">
        <v>3400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0.97350420841949747</v>
      </c>
      <c r="E226">
        <f t="shared" ca="1" si="84"/>
        <v>0.72977802856742024</v>
      </c>
      <c r="F226">
        <f t="shared" ca="1" si="84"/>
        <v>0.50943546707307807</v>
      </c>
      <c r="G226">
        <f t="shared" ca="1" si="84"/>
        <v>0.9612627714434494</v>
      </c>
      <c r="H226">
        <f t="shared" ca="1" si="84"/>
        <v>0.50511161527150839</v>
      </c>
      <c r="I226">
        <f t="shared" ca="1" si="84"/>
        <v>0.5956331648542148</v>
      </c>
      <c r="M226" t="str">
        <f t="shared" ca="1" si="73"/>
        <v>안 지정 캐릭터 PP 일반등급</v>
      </c>
      <c r="N226">
        <f t="shared" ca="1" si="74"/>
        <v>72977</v>
      </c>
      <c r="O226">
        <f t="shared" ca="1" si="75"/>
        <v>11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3300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fe</v>
      </c>
      <c r="AB226" t="s">
        <v>82</v>
      </c>
      <c r="AC226" t="s">
        <v>257</v>
      </c>
      <c r="AD226">
        <v>1</v>
      </c>
      <c r="AE226" t="s">
        <v>126</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8.402278562835519E-2</v>
      </c>
      <c r="E227">
        <f t="shared" ca="1" si="84"/>
        <v>0.11625001213102459</v>
      </c>
      <c r="F227">
        <f t="shared" ca="1" si="84"/>
        <v>0.5224706733201796</v>
      </c>
      <c r="G227">
        <f t="shared" ca="1" si="84"/>
        <v>0.72736972826842405</v>
      </c>
      <c r="H227">
        <f t="shared" ca="1" si="84"/>
        <v>0.17312564387807117</v>
      </c>
      <c r="I227">
        <f t="shared" ca="1" si="84"/>
        <v>0.86295999344390972</v>
      </c>
      <c r="M227" t="str">
        <f t="shared" ca="1" si="73"/>
        <v>지정 장비</v>
      </c>
      <c r="N227" t="e">
        <f t="shared" ca="1" si="74"/>
        <v>#VALUE!</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t="e">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#VALUE!</v>
      </c>
      <c r="S227" t="e">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#VALUE!</v>
      </c>
      <c r="T227" t="e">
        <f t="shared" ca="1" si="76"/>
        <v>#VALUE!</v>
      </c>
      <c r="U227" t="s">
        <v>82</v>
      </c>
      <c r="V227" t="s">
        <v>204</v>
      </c>
      <c r="W227">
        <v>1</v>
      </c>
      <c r="X227" t="s">
        <v>126</v>
      </c>
      <c r="Z227">
        <v>1700</v>
      </c>
      <c r="AA227" t="str">
        <f t="shared" ca="1" si="77"/>
        <v>uph</v>
      </c>
      <c r="AB227" t="s">
        <v>91</v>
      </c>
      <c r="AC227">
        <v>98421</v>
      </c>
      <c r="AD227">
        <v>14</v>
      </c>
      <c r="AE227" t="s">
        <v>443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0.69760545296061882</v>
      </c>
      <c r="E228">
        <f t="shared" ca="1" si="84"/>
        <v>0.17660706239618285</v>
      </c>
      <c r="F228">
        <f t="shared" ca="1" si="84"/>
        <v>0.89432473811399149</v>
      </c>
      <c r="G228">
        <f t="shared" ca="1" si="84"/>
        <v>0.76760744754806842</v>
      </c>
      <c r="H228">
        <f t="shared" ca="1" si="84"/>
        <v>0.12203109145981339</v>
      </c>
      <c r="I228">
        <f t="shared" ca="1" si="84"/>
        <v>0.70047616113024469</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257</v>
      </c>
      <c r="W228">
        <v>1</v>
      </c>
      <c r="X228" t="s">
        <v>126</v>
      </c>
      <c r="Z228">
        <v>3500</v>
      </c>
      <c r="AA228" t="str">
        <f t="shared" ca="1" si="77"/>
        <v>fe</v>
      </c>
      <c r="AB228" t="s">
        <v>82</v>
      </c>
      <c r="AC228" t="s">
        <v>204</v>
      </c>
      <c r="AD228">
        <v>1</v>
      </c>
      <c r="AE228" t="s">
        <v>126</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0.43651340832896257</v>
      </c>
      <c r="E229">
        <f t="shared" ca="1" si="84"/>
        <v>0.37149316113427666</v>
      </c>
      <c r="F229">
        <f t="shared" ca="1" si="84"/>
        <v>0.82353306545389293</v>
      </c>
      <c r="G229">
        <f t="shared" ca="1" si="84"/>
        <v>0.94808076107176731</v>
      </c>
      <c r="H229">
        <f t="shared" ca="1" si="84"/>
        <v>0.5357475085576564</v>
      </c>
      <c r="I229">
        <f t="shared" ca="1" si="84"/>
        <v>0.87839236558503286</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201</v>
      </c>
      <c r="W229">
        <v>1</v>
      </c>
      <c r="X229" t="s">
        <v>126</v>
      </c>
      <c r="Z229">
        <v>74200</v>
      </c>
      <c r="AA229" t="str">
        <f t="shared" ca="1" si="77"/>
        <v>fe</v>
      </c>
      <c r="AB229" t="s">
        <v>82</v>
      </c>
      <c r="AC229" t="s">
        <v>201</v>
      </c>
      <c r="AD229">
        <v>1</v>
      </c>
      <c r="AE229" t="s">
        <v>126</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0.67493389284306426</v>
      </c>
      <c r="E230">
        <f t="shared" ca="1" si="84"/>
        <v>0.8839542477355492</v>
      </c>
      <c r="F230">
        <f t="shared" ca="1" si="84"/>
        <v>0.91460826301617248</v>
      </c>
      <c r="G230">
        <f t="shared" ca="1" si="84"/>
        <v>0.33565127327790023</v>
      </c>
      <c r="H230">
        <f t="shared" ca="1" si="84"/>
        <v>5.8894486508418997E-2</v>
      </c>
      <c r="I230">
        <f t="shared" ca="1" si="84"/>
        <v>0.24405445249166258</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427</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0.720286530629342</v>
      </c>
      <c r="E231">
        <f t="shared" ca="1" si="84"/>
        <v>0.86510684180028319</v>
      </c>
      <c r="F231">
        <f t="shared" ca="1" si="84"/>
        <v>0.86999212444422769</v>
      </c>
      <c r="G231">
        <f t="shared" ca="1" si="84"/>
        <v>0.55603056299051112</v>
      </c>
      <c r="H231">
        <f t="shared" ca="1" si="84"/>
        <v>0.11582045261081664</v>
      </c>
      <c r="I231">
        <f t="shared" ca="1" si="84"/>
        <v>0.62430297061842199</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0.86609675030672262</v>
      </c>
      <c r="E232">
        <f t="shared" ca="1" si="85"/>
        <v>0.99191281873861559</v>
      </c>
      <c r="F232">
        <f t="shared" ca="1" si="85"/>
        <v>6.6282673050442886E-3</v>
      </c>
      <c r="G232">
        <f t="shared" ca="1" si="85"/>
        <v>8.8687383538750275E-3</v>
      </c>
      <c r="H232">
        <f t="shared" ca="1" si="85"/>
        <v>0.56297439601815913</v>
      </c>
      <c r="I232">
        <f t="shared" ca="1" si="85"/>
        <v>0.75627077909073559</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e">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#VALUE!</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130</v>
      </c>
      <c r="Z232">
        <v>29</v>
      </c>
      <c r="AA232" t="str">
        <f t="shared" ca="1" si="77"/>
        <v>upn</v>
      </c>
      <c r="AB232" t="s">
        <v>92</v>
      </c>
      <c r="AC232">
        <v>11471</v>
      </c>
      <c r="AD232">
        <v>12</v>
      </c>
      <c r="AE232" t="s">
        <v>443</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0.34051082076791606</v>
      </c>
      <c r="E233">
        <f t="shared" ca="1" si="85"/>
        <v>0.86852857574888909</v>
      </c>
      <c r="F233">
        <f t="shared" ca="1" si="85"/>
        <v>0.68538912782961769</v>
      </c>
      <c r="G233">
        <f t="shared" ca="1" si="85"/>
        <v>0.22207230213049178</v>
      </c>
      <c r="H233">
        <f t="shared" ca="1" si="85"/>
        <v>7.3429545511796812E-2</v>
      </c>
      <c r="I233">
        <f t="shared" ca="1" si="85"/>
        <v>0.62479672264254449</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250</v>
      </c>
      <c r="W233">
        <v>1</v>
      </c>
      <c r="X233" t="s">
        <v>126</v>
      </c>
      <c r="Z233">
        <v>1000</v>
      </c>
      <c r="AA233" t="str">
        <f t="shared" ca="1" si="77"/>
        <v>fe</v>
      </c>
      <c r="AB233" t="s">
        <v>82</v>
      </c>
      <c r="AC233" t="s">
        <v>439</v>
      </c>
      <c r="AD233">
        <v>1</v>
      </c>
      <c r="AE233" t="s">
        <v>126</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0.82454528204502608</v>
      </c>
      <c r="E234">
        <f t="shared" ca="1" si="85"/>
        <v>0.55898790066498738</v>
      </c>
      <c r="F234">
        <f t="shared" ca="1" si="85"/>
        <v>0.16981525617290116</v>
      </c>
      <c r="G234">
        <f t="shared" ca="1" si="85"/>
        <v>0.16709914389151281</v>
      </c>
      <c r="H234">
        <f t="shared" ca="1" si="85"/>
        <v>0.50449020777763487</v>
      </c>
      <c r="I234">
        <f t="shared" ca="1" si="85"/>
        <v>0.96186254522703374</v>
      </c>
      <c r="M234" t="str">
        <f t="shared" ca="1" si="73"/>
        <v>안 지정 캐릭터 PP 영웅등급</v>
      </c>
      <c r="N234">
        <f t="shared" ca="1" si="74"/>
        <v>55898</v>
      </c>
      <c r="O234">
        <f t="shared" ca="1" si="75"/>
        <v>9</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2700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0.18677893357543929</v>
      </c>
      <c r="E235">
        <f t="shared" ca="1" si="85"/>
        <v>0.48424514978630728</v>
      </c>
      <c r="F235">
        <f t="shared" ca="1" si="85"/>
        <v>0.45417818826271161</v>
      </c>
      <c r="G235">
        <f t="shared" ca="1" si="85"/>
        <v>0.71618591260040054</v>
      </c>
      <c r="H235">
        <f t="shared" ca="1" si="85"/>
        <v>0.90551935282339635</v>
      </c>
      <c r="I235">
        <f t="shared" ca="1" si="85"/>
        <v>0.99888984160380978</v>
      </c>
      <c r="M235" t="str">
        <f t="shared" ca="1" si="73"/>
        <v>안 지정 캐릭터 PP 영웅등급</v>
      </c>
      <c r="N235">
        <f t="shared" ca="1" si="74"/>
        <v>48424</v>
      </c>
      <c r="O235">
        <f t="shared" ca="1" si="75"/>
        <v>8</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2400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fe</v>
      </c>
      <c r="AB235" t="s">
        <v>82</v>
      </c>
      <c r="AC235" t="s">
        <v>438</v>
      </c>
      <c r="AD235">
        <v>1</v>
      </c>
      <c r="AE235" t="s">
        <v>126</v>
      </c>
      <c r="AG235">
        <v>1000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4.2621259801357114E-2</v>
      </c>
      <c r="E236">
        <f t="shared" ca="1" si="85"/>
        <v>0.74124586073420129</v>
      </c>
      <c r="F236">
        <f t="shared" ca="1" si="85"/>
        <v>0.76738954463282061</v>
      </c>
      <c r="G236">
        <f t="shared" ca="1" si="85"/>
        <v>0.43748661977664194</v>
      </c>
      <c r="H236">
        <f t="shared" ca="1" si="85"/>
        <v>0.20289012741013246</v>
      </c>
      <c r="I236">
        <f t="shared" ca="1" si="85"/>
        <v>0.43848538637124768</v>
      </c>
      <c r="M236" t="str">
        <f t="shared" ca="1" si="73"/>
        <v>안 지정 캐릭터 PP 일반등급</v>
      </c>
      <c r="N236">
        <f t="shared" ca="1" si="74"/>
        <v>74124</v>
      </c>
      <c r="O236">
        <f t="shared" ca="1" si="75"/>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3300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fe</v>
      </c>
      <c r="AB236" t="s">
        <v>82</v>
      </c>
      <c r="AC236" t="s">
        <v>441</v>
      </c>
      <c r="AD236">
        <v>1</v>
      </c>
      <c r="AE236" t="s">
        <v>126</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2.4226290391329175E-2</v>
      </c>
      <c r="E237">
        <f t="shared" ca="1" si="85"/>
        <v>0.25873380192018236</v>
      </c>
      <c r="F237">
        <f t="shared" ca="1" si="85"/>
        <v>0.89872364677823458</v>
      </c>
      <c r="G237">
        <f t="shared" ca="1" si="85"/>
        <v>0.41550703751713303</v>
      </c>
      <c r="H237">
        <f t="shared" ca="1" si="85"/>
        <v>0.86368112614807846</v>
      </c>
      <c r="I237">
        <f t="shared" ca="1" si="85"/>
        <v>0.99221963851653505</v>
      </c>
      <c r="M237" t="str">
        <f t="shared" ca="1" si="73"/>
        <v>지정 장비</v>
      </c>
      <c r="N237" t="e">
        <f t="shared" ca="1" si="74"/>
        <v>#VALUE!</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#VALUE!</v>
      </c>
      <c r="S237" t="e">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#VALUE!</v>
      </c>
      <c r="T237" t="e">
        <f t="shared" ca="1" si="76"/>
        <v>#VALUE!</v>
      </c>
      <c r="U237" t="s">
        <v>91</v>
      </c>
      <c r="V237">
        <v>15462</v>
      </c>
      <c r="W237">
        <v>9</v>
      </c>
      <c r="X237" t="s">
        <v>126</v>
      </c>
      <c r="Z237">
        <v>900</v>
      </c>
      <c r="AA237" t="str">
        <f t="shared" ca="1" si="77"/>
        <v>fe</v>
      </c>
      <c r="AB237" t="s">
        <v>82</v>
      </c>
      <c r="AC237" t="s">
        <v>440</v>
      </c>
      <c r="AD237">
        <v>1</v>
      </c>
      <c r="AE237" t="s">
        <v>126</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0.10130419668900814</v>
      </c>
      <c r="E238">
        <f t="shared" ca="1" si="85"/>
        <v>0.7633705829531382</v>
      </c>
      <c r="F238">
        <f t="shared" ca="1" si="85"/>
        <v>7.3348468139018075E-2</v>
      </c>
      <c r="G238">
        <f t="shared" ca="1" si="85"/>
        <v>0.6246577238853106</v>
      </c>
      <c r="H238">
        <f t="shared" ca="1" si="85"/>
        <v>0.16638876560744098</v>
      </c>
      <c r="I238">
        <f t="shared" ca="1" si="85"/>
        <v>0.87470628021623342</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187</v>
      </c>
      <c r="W238">
        <v>1</v>
      </c>
      <c r="X238" t="s">
        <v>126</v>
      </c>
      <c r="Z238">
        <v>74400</v>
      </c>
      <c r="AA238" t="str">
        <f t="shared" ca="1" si="77"/>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0.85088092843292418</v>
      </c>
      <c r="E239">
        <f t="shared" ca="1" si="85"/>
        <v>0.75107374541680971</v>
      </c>
      <c r="F239">
        <f t="shared" ca="1" si="85"/>
        <v>0.78860941216871705</v>
      </c>
      <c r="G239">
        <f t="shared" ca="1" si="85"/>
        <v>0.38689248088458683</v>
      </c>
      <c r="H239">
        <f t="shared" ca="1" si="85"/>
        <v>3.0966384239250244E-2</v>
      </c>
      <c r="I239">
        <f t="shared" ca="1" si="85"/>
        <v>0.19188551246756813</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253</v>
      </c>
      <c r="W239">
        <v>1</v>
      </c>
      <c r="X239" t="s">
        <v>126</v>
      </c>
      <c r="Z239">
        <v>700</v>
      </c>
      <c r="AA239" t="str">
        <f t="shared" ca="1" si="77"/>
        <v>fe</v>
      </c>
      <c r="AB239" t="s">
        <v>82</v>
      </c>
      <c r="AC239" t="s">
        <v>446</v>
      </c>
      <c r="AD239">
        <v>1</v>
      </c>
      <c r="AE239" t="s">
        <v>126</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0.60747496274141344</v>
      </c>
      <c r="E240">
        <f t="shared" ca="1" si="85"/>
        <v>4.5648659372402922E-2</v>
      </c>
      <c r="F240">
        <f t="shared" ca="1" si="85"/>
        <v>0.52781391184331594</v>
      </c>
      <c r="G240">
        <f t="shared" ca="1" si="85"/>
        <v>0.39498150012767419</v>
      </c>
      <c r="H240">
        <f t="shared" ca="1" si="85"/>
        <v>5.2223755501764946E-2</v>
      </c>
      <c r="I240">
        <f t="shared" ca="1" si="85"/>
        <v>0.1534161316889292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431</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0.70815802581056275</v>
      </c>
      <c r="E241">
        <f t="shared" ca="1" si="85"/>
        <v>0.32629235967062553</v>
      </c>
      <c r="F241">
        <f t="shared" ca="1" si="85"/>
        <v>0.34149555551977895</v>
      </c>
      <c r="G241">
        <f t="shared" ca="1" si="85"/>
        <v>0.17002534073263764</v>
      </c>
      <c r="H241">
        <f t="shared" ca="1" si="85"/>
        <v>0.28651364742028651</v>
      </c>
      <c r="I241">
        <f t="shared" ca="1" si="85"/>
        <v>0.86788865316937236</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0.69405368353207209</v>
      </c>
      <c r="E242">
        <f t="shared" ca="1" si="86"/>
        <v>0.40460140953747603</v>
      </c>
      <c r="F242">
        <f t="shared" ca="1" si="86"/>
        <v>0.69196195609204669</v>
      </c>
      <c r="G242">
        <f t="shared" ca="1" si="86"/>
        <v>0.14091843733225684</v>
      </c>
      <c r="H242">
        <f t="shared" ca="1" si="86"/>
        <v>0.50800029301855987</v>
      </c>
      <c r="I242">
        <f t="shared" ca="1" si="86"/>
        <v>0.90227320333845973</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241</v>
      </c>
      <c r="W242">
        <v>1</v>
      </c>
      <c r="X242" t="s">
        <v>126</v>
      </c>
      <c r="Z242">
        <v>800</v>
      </c>
      <c r="AA242" t="str">
        <f t="shared" ca="1" si="77"/>
        <v>fe</v>
      </c>
      <c r="AB242" t="s">
        <v>82</v>
      </c>
      <c r="AC242" t="s">
        <v>241</v>
      </c>
      <c r="AD242">
        <v>1</v>
      </c>
      <c r="AE242" t="s">
        <v>126</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0.52901474981993191</v>
      </c>
      <c r="E243">
        <f t="shared" ca="1" si="86"/>
        <v>0.86297626042859676</v>
      </c>
      <c r="F243">
        <f t="shared" ca="1" si="86"/>
        <v>0.17218017398112617</v>
      </c>
      <c r="G243">
        <f t="shared" ca="1" si="86"/>
        <v>0.73853888963601244</v>
      </c>
      <c r="H243">
        <f t="shared" ca="1" si="86"/>
        <v>0.56556257631745832</v>
      </c>
      <c r="I243">
        <f t="shared" ca="1" si="86"/>
        <v>0.9624625457179613</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295</v>
      </c>
      <c r="W243">
        <v>1</v>
      </c>
      <c r="X243" t="s">
        <v>126</v>
      </c>
      <c r="Z243">
        <v>1500</v>
      </c>
      <c r="AA243" t="str">
        <f t="shared" ca="1" si="77"/>
        <v>fe</v>
      </c>
      <c r="AB243" t="s">
        <v>82</v>
      </c>
      <c r="AC243" t="s">
        <v>450</v>
      </c>
      <c r="AD243">
        <v>1</v>
      </c>
      <c r="AE243" t="s">
        <v>443</v>
      </c>
      <c r="AF243">
        <v>179</v>
      </c>
      <c r="AG243">
        <v>119</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0.39194159875072054</v>
      </c>
      <c r="E244">
        <f t="shared" ca="1" si="86"/>
        <v>0.95208413234314726</v>
      </c>
      <c r="F244">
        <f t="shared" ca="1" si="86"/>
        <v>0.72483477978055932</v>
      </c>
      <c r="G244">
        <f t="shared" ca="1" si="86"/>
        <v>0.67259188231532863</v>
      </c>
      <c r="H244">
        <f t="shared" ca="1" si="86"/>
        <v>0.2176190762067115</v>
      </c>
      <c r="I244">
        <f t="shared" ca="1" si="86"/>
        <v>0.47693507981470218</v>
      </c>
      <c r="M244" t="str">
        <f t="shared" ca="1" si="73"/>
        <v>안 지정 캐릭터 PP 영웅등급</v>
      </c>
      <c r="N244">
        <f t="shared" ca="1" si="74"/>
        <v>95208</v>
      </c>
      <c r="O244">
        <f t="shared" ca="1" si="75"/>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4200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fe</v>
      </c>
      <c r="AB244" t="s">
        <v>82</v>
      </c>
      <c r="AC244" t="s">
        <v>436</v>
      </c>
      <c r="AD244">
        <v>1</v>
      </c>
      <c r="AE244" t="s">
        <v>126</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0.52262952493621728</v>
      </c>
      <c r="E245">
        <f t="shared" ca="1" si="86"/>
        <v>0.98434466358144013</v>
      </c>
      <c r="F245">
        <f t="shared" ca="1" si="86"/>
        <v>0.23948614132464596</v>
      </c>
      <c r="G245">
        <f t="shared" ca="1" si="86"/>
        <v>0.94799383290055927</v>
      </c>
      <c r="H245">
        <f t="shared" ca="1" si="86"/>
        <v>0.5766133184372797</v>
      </c>
      <c r="I245">
        <f t="shared" ca="1" si="86"/>
        <v>0.2363264324221217</v>
      </c>
      <c r="M245" t="str">
        <f t="shared" ca="1" si="73"/>
        <v>안 지정 캐릭터 PP 일반등급</v>
      </c>
      <c r="N245">
        <f t="shared" ca="1" si="74"/>
        <v>98434</v>
      </c>
      <c r="O245">
        <f t="shared" ca="1" si="75"/>
        <v>14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4200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0.39031440023566777</v>
      </c>
      <c r="E246">
        <f t="shared" ca="1" si="86"/>
        <v>0.38624741632471105</v>
      </c>
      <c r="F246">
        <f t="shared" ca="1" si="86"/>
        <v>0.6301449933596428</v>
      </c>
      <c r="G246">
        <f t="shared" ca="1" si="86"/>
        <v>0.83995134966455753</v>
      </c>
      <c r="H246">
        <f t="shared" ca="1" si="86"/>
        <v>0.64829101615707685</v>
      </c>
      <c r="I246">
        <f t="shared" ca="1" si="86"/>
        <v>0.22948404558224167</v>
      </c>
      <c r="M246" t="str">
        <f t="shared" ca="1" si="73"/>
        <v>안 지정 캐릭터 PP 일반등급</v>
      </c>
      <c r="N246">
        <f t="shared" ca="1" si="74"/>
        <v>38624</v>
      </c>
      <c r="O246">
        <f t="shared" ca="1" si="75"/>
        <v>7</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2100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94548</v>
      </c>
      <c r="AD246">
        <v>14</v>
      </c>
      <c r="AE246" t="s">
        <v>443</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0.16440456131177372</v>
      </c>
      <c r="E247">
        <f t="shared" ca="1" si="86"/>
        <v>0.4036146446820289</v>
      </c>
      <c r="F247">
        <f t="shared" ca="1" si="86"/>
        <v>0.94997108137182662</v>
      </c>
      <c r="G247">
        <f t="shared" ca="1" si="86"/>
        <v>0.37702449368861901</v>
      </c>
      <c r="H247">
        <f t="shared" ca="1" si="86"/>
        <v>0.53590118024409406</v>
      </c>
      <c r="I247">
        <f t="shared" ca="1" si="86"/>
        <v>2.7212184553826457E-4</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126</v>
      </c>
      <c r="Z247">
        <v>1000</v>
      </c>
      <c r="AA247" t="str">
        <f t="shared" ca="1" si="77"/>
        <v>fe</v>
      </c>
      <c r="AB247" t="s">
        <v>82</v>
      </c>
      <c r="AC247" t="s">
        <v>437</v>
      </c>
      <c r="AD247">
        <v>1</v>
      </c>
      <c r="AE247" t="s">
        <v>126</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0.32526789426691438</v>
      </c>
      <c r="E248">
        <f t="shared" ca="1" si="86"/>
        <v>0.20768430420495754</v>
      </c>
      <c r="F248">
        <f t="shared" ca="1" si="86"/>
        <v>0.35860668723254441</v>
      </c>
      <c r="G248">
        <f t="shared" ca="1" si="86"/>
        <v>0.36531909744187907</v>
      </c>
      <c r="H248">
        <f t="shared" ca="1" si="86"/>
        <v>0.77697113590856925</v>
      </c>
      <c r="I248">
        <f t="shared" ca="1" si="86"/>
        <v>0.10419830815271469</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185</v>
      </c>
      <c r="W248">
        <v>1</v>
      </c>
      <c r="X248" t="s">
        <v>126</v>
      </c>
      <c r="Z248">
        <v>3600</v>
      </c>
      <c r="AA248" t="str">
        <f t="shared" ca="1" si="77"/>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0.14454443071597112</v>
      </c>
      <c r="E249">
        <f t="shared" ca="1" si="86"/>
        <v>0.9931683132189677</v>
      </c>
      <c r="F249">
        <f t="shared" ca="1" si="86"/>
        <v>0.390102121126917</v>
      </c>
      <c r="G249">
        <f t="shared" ca="1" si="86"/>
        <v>0.60089344133424694</v>
      </c>
      <c r="H249">
        <f t="shared" ca="1" si="86"/>
        <v>7.8725415187288483E-2</v>
      </c>
      <c r="I249">
        <f t="shared" ca="1" si="86"/>
        <v>0.56609758442919</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295</v>
      </c>
      <c r="W249">
        <v>1</v>
      </c>
      <c r="X249" t="s">
        <v>126</v>
      </c>
      <c r="Z249">
        <v>1200</v>
      </c>
      <c r="AA249" t="str">
        <f t="shared" ca="1" si="77"/>
        <v>uph</v>
      </c>
      <c r="AB249" t="s">
        <v>91</v>
      </c>
      <c r="AC249">
        <v>31175</v>
      </c>
      <c r="AD249">
        <v>10</v>
      </c>
      <c r="AE249" t="s">
        <v>443</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0.24494646146781807</v>
      </c>
      <c r="E250">
        <f t="shared" ca="1" si="86"/>
        <v>0.60521306132696562</v>
      </c>
      <c r="F250">
        <f t="shared" ca="1" si="86"/>
        <v>0.82285723897395802</v>
      </c>
      <c r="G250">
        <f t="shared" ca="1" si="86"/>
        <v>0.78156396834906383</v>
      </c>
      <c r="H250">
        <f t="shared" ca="1" si="86"/>
        <v>0.40319254213814859</v>
      </c>
      <c r="I250">
        <f t="shared" ca="1" si="86"/>
        <v>0.17139531278396769</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430</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0.13772708268928069</v>
      </c>
      <c r="E251">
        <f t="shared" ca="1" si="86"/>
        <v>0.98993354111839271</v>
      </c>
      <c r="F251">
        <f t="shared" ca="1" si="86"/>
        <v>0.34120222391607313</v>
      </c>
      <c r="G251">
        <f t="shared" ca="1" si="86"/>
        <v>4.5428286045376853E-2</v>
      </c>
      <c r="H251">
        <f t="shared" ca="1" si="86"/>
        <v>0.83932583582518683</v>
      </c>
      <c r="I251">
        <f t="shared" ca="1" si="86"/>
        <v>0.28945020240580921</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0.92307776114666151</v>
      </c>
      <c r="E252">
        <f t="shared" ca="1" si="87"/>
        <v>0.28780314279620789</v>
      </c>
      <c r="F252">
        <f t="shared" ca="1" si="87"/>
        <v>0.64394804825784413</v>
      </c>
      <c r="G252">
        <f t="shared" ca="1" si="87"/>
        <v>0.66724183183255292</v>
      </c>
      <c r="H252">
        <f t="shared" ca="1" si="87"/>
        <v>0.3611700125696965</v>
      </c>
      <c r="I252">
        <f t="shared" ca="1" si="87"/>
        <v>0.29820487218883562</v>
      </c>
      <c r="M252" t="str">
        <f t="shared" ca="1" si="73"/>
        <v>캐릭터 상자 일반등급</v>
      </c>
      <c r="N252" t="str">
        <f t="shared" ca="1" si="74"/>
        <v>삭제</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442</v>
      </c>
      <c r="AD252">
        <v>1</v>
      </c>
      <c r="AE252" t="s">
        <v>126</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0.27920135764067</v>
      </c>
      <c r="E253">
        <f t="shared" ca="1" si="87"/>
        <v>0.66887483359119515</v>
      </c>
      <c r="F253">
        <f t="shared" ca="1" si="87"/>
        <v>0.8031338900865973</v>
      </c>
      <c r="G253">
        <f t="shared" ca="1" si="87"/>
        <v>0.31258999062581916</v>
      </c>
      <c r="H253">
        <f t="shared" ca="1" si="87"/>
        <v>0.35755050704476787</v>
      </c>
      <c r="I253">
        <f t="shared" ca="1" si="87"/>
        <v>0.21303144449388778</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185</v>
      </c>
      <c r="W253">
        <v>1</v>
      </c>
      <c r="X253" t="s">
        <v>126</v>
      </c>
      <c r="Z253">
        <v>3800</v>
      </c>
      <c r="AA253" t="str">
        <f t="shared" ca="1" si="77"/>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0.60933144638553782</v>
      </c>
      <c r="E254">
        <f t="shared" ca="1" si="87"/>
        <v>0.87760213397639419</v>
      </c>
      <c r="F254">
        <f t="shared" ca="1" si="87"/>
        <v>0.40877306182865281</v>
      </c>
      <c r="G254">
        <f t="shared" ca="1" si="87"/>
        <v>0.70879243586314566</v>
      </c>
      <c r="H254">
        <f t="shared" ca="1" si="87"/>
        <v>0.63058379914579854</v>
      </c>
      <c r="I254">
        <f t="shared" ca="1" si="87"/>
        <v>0.42797561845778764</v>
      </c>
      <c r="M254" t="str">
        <f t="shared" ca="1" si="73"/>
        <v>안 지정 캐릭터 PP 영웅등급</v>
      </c>
      <c r="N254">
        <f t="shared" ca="1" si="74"/>
        <v>87760</v>
      </c>
      <c r="O254">
        <f t="shared" ca="1" si="75"/>
        <v>13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0.87316255953681265</v>
      </c>
      <c r="E255">
        <f t="shared" ca="1" si="87"/>
        <v>0.97743495598739538</v>
      </c>
      <c r="F255">
        <f t="shared" ca="1" si="87"/>
        <v>0.72991229508879252</v>
      </c>
      <c r="G255">
        <f t="shared" ca="1" si="87"/>
        <v>0.78819240626958997</v>
      </c>
      <c r="H255">
        <f t="shared" ca="1" si="87"/>
        <v>0.71774629746444185</v>
      </c>
      <c r="I255">
        <f t="shared" ca="1" si="87"/>
        <v>0.6231099775948411</v>
      </c>
      <c r="M255" t="str">
        <f t="shared" ca="1" si="73"/>
        <v>안 지정 캐릭터 PP 일반등급</v>
      </c>
      <c r="N255">
        <f t="shared" ca="1" si="74"/>
        <v>97743</v>
      </c>
      <c r="O255">
        <f t="shared" ca="1" si="75"/>
        <v>14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4200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fe</v>
      </c>
      <c r="AB255" t="s">
        <v>82</v>
      </c>
      <c r="AC255" t="s">
        <v>243</v>
      </c>
      <c r="AD255">
        <v>1</v>
      </c>
      <c r="AE255" t="s">
        <v>126</v>
      </c>
      <c r="AG255">
        <v>1500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5.5048124214708172E-2</v>
      </c>
      <c r="E256">
        <f t="shared" ca="1" si="87"/>
        <v>0.26365461053058203</v>
      </c>
      <c r="F256">
        <f t="shared" ca="1" si="87"/>
        <v>0.62242499944850482</v>
      </c>
      <c r="G256">
        <f t="shared" ca="1" si="87"/>
        <v>0.29415165954208178</v>
      </c>
      <c r="H256">
        <f t="shared" ca="1" si="87"/>
        <v>0.70030808762430508</v>
      </c>
      <c r="I256">
        <f t="shared" ca="1" si="87"/>
        <v>0.94789049281150095</v>
      </c>
      <c r="M256" t="str">
        <f t="shared" ca="1" si="73"/>
        <v>안 지정 캐릭터 PP 일반등급</v>
      </c>
      <c r="N256">
        <f t="shared" ca="1" si="74"/>
        <v>26365</v>
      </c>
      <c r="O256">
        <f t="shared" ca="1" si="75"/>
        <v>6</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1800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fe</v>
      </c>
      <c r="AB256" t="s">
        <v>82</v>
      </c>
      <c r="AC256" t="s">
        <v>186</v>
      </c>
      <c r="AD256">
        <v>1</v>
      </c>
      <c r="AE256" t="s">
        <v>126</v>
      </c>
      <c r="AG256">
        <v>7300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0.32209518184348562</v>
      </c>
      <c r="E257">
        <f t="shared" ca="1" si="87"/>
        <v>8.7042150794439777E-2</v>
      </c>
      <c r="F257">
        <f t="shared" ca="1" si="87"/>
        <v>0.80698496375750273</v>
      </c>
      <c r="G257">
        <f t="shared" ca="1" si="87"/>
        <v>0.50189456793045373</v>
      </c>
      <c r="H257">
        <f t="shared" ca="1" si="87"/>
        <v>0.98504142833331998</v>
      </c>
      <c r="I257">
        <f t="shared" ca="1" si="87"/>
        <v>0.21862388366870655</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126</v>
      </c>
      <c r="Z257">
        <v>1300</v>
      </c>
      <c r="AA257" t="str">
        <f t="shared" ca="1" si="77"/>
        <v>fe</v>
      </c>
      <c r="AB257" t="s">
        <v>82</v>
      </c>
      <c r="AC257" t="s">
        <v>448</v>
      </c>
      <c r="AD257">
        <v>1</v>
      </c>
      <c r="AE257" t="s">
        <v>126</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0.25959886699935431</v>
      </c>
      <c r="E258">
        <f t="shared" ca="1" si="87"/>
        <v>0.97942671221152033</v>
      </c>
      <c r="F258">
        <f t="shared" ca="1" si="87"/>
        <v>0.41786118386506033</v>
      </c>
      <c r="G258">
        <f t="shared" ca="1" si="87"/>
        <v>0.72009199739257745</v>
      </c>
      <c r="H258">
        <f t="shared" ca="1" si="87"/>
        <v>6.3760438525699903E-2</v>
      </c>
      <c r="I258">
        <f t="shared" ca="1" si="87"/>
        <v>0.92868448370536427</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260</v>
      </c>
      <c r="W258">
        <v>1</v>
      </c>
      <c r="X258" t="s">
        <v>126</v>
      </c>
      <c r="Z258">
        <v>3100</v>
      </c>
      <c r="AA258" t="str">
        <f t="shared" ref="AA258:AA321" ca="1" si="93">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0.86644987305774535</v>
      </c>
      <c r="E259">
        <f t="shared" ca="1" si="87"/>
        <v>0.49444459878713343</v>
      </c>
      <c r="F259">
        <f t="shared" ca="1" si="87"/>
        <v>2.1747107973630331E-2</v>
      </c>
      <c r="G259">
        <f t="shared" ca="1" si="87"/>
        <v>0.1092557731281022</v>
      </c>
      <c r="H259">
        <f t="shared" ca="1" si="87"/>
        <v>0.56526092893751312</v>
      </c>
      <c r="I259">
        <f t="shared" ca="1" si="87"/>
        <v>0.92233406894793246</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e">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#VALUE!</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243</v>
      </c>
      <c r="W259">
        <v>1</v>
      </c>
      <c r="X259" t="s">
        <v>126</v>
      </c>
      <c r="Z259">
        <v>1500</v>
      </c>
      <c r="AA259" t="str">
        <f t="shared" ca="1" si="93"/>
        <v>fe</v>
      </c>
      <c r="AB259" t="s">
        <v>82</v>
      </c>
      <c r="AC259" t="s">
        <v>447</v>
      </c>
      <c r="AD259">
        <v>1</v>
      </c>
      <c r="AE259" t="s">
        <v>126</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0.65851323889439806</v>
      </c>
      <c r="E260">
        <f t="shared" ca="1" si="87"/>
        <v>0.5523692929986479</v>
      </c>
      <c r="F260">
        <f t="shared" ca="1" si="87"/>
        <v>0.84507126834045942</v>
      </c>
      <c r="G260">
        <f t="shared" ca="1" si="87"/>
        <v>0.70402697910378376</v>
      </c>
      <c r="H260">
        <f t="shared" ca="1" si="87"/>
        <v>0.85351897313493996</v>
      </c>
      <c r="I260">
        <f t="shared" ca="1" si="87"/>
        <v>0.307273426485273</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429</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0.6718697750679109</v>
      </c>
      <c r="E261">
        <f t="shared" ca="1" si="87"/>
        <v>0.67131375636398627</v>
      </c>
      <c r="F261">
        <f t="shared" ca="1" si="87"/>
        <v>0.69464297078938009</v>
      </c>
      <c r="G261">
        <f t="shared" ca="1" si="87"/>
        <v>0.27765394134825305</v>
      </c>
      <c r="H261">
        <f t="shared" ca="1" si="87"/>
        <v>0.62363367745846365</v>
      </c>
      <c r="I261">
        <f t="shared" ca="1" si="87"/>
        <v>0.24427437052082168</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0.44599111367109845</v>
      </c>
      <c r="E262">
        <f t="shared" ca="1" si="98"/>
        <v>0.46627108723717714</v>
      </c>
      <c r="F262">
        <f t="shared" ca="1" si="98"/>
        <v>0.12216203148921156</v>
      </c>
      <c r="G262">
        <f t="shared" ca="1" si="98"/>
        <v>0.31310015664848867</v>
      </c>
      <c r="H262">
        <f t="shared" ca="1" si="98"/>
        <v>0.51723205183319354</v>
      </c>
      <c r="I262">
        <f t="shared" ca="1" si="98"/>
        <v>0.80909952574978428</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179</v>
      </c>
      <c r="W262">
        <v>1</v>
      </c>
      <c r="X262" t="s">
        <v>126</v>
      </c>
      <c r="Z262">
        <v>1000</v>
      </c>
      <c r="AA262" t="str">
        <f t="shared" ca="1" si="93"/>
        <v>fe</v>
      </c>
      <c r="AB262" t="s">
        <v>82</v>
      </c>
      <c r="AC262" t="s">
        <v>261</v>
      </c>
      <c r="AD262">
        <v>1</v>
      </c>
      <c r="AE262" t="s">
        <v>126</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0.70199869169371931</v>
      </c>
      <c r="E263">
        <f t="shared" ca="1" si="98"/>
        <v>0.68456836068189297</v>
      </c>
      <c r="F263">
        <f t="shared" ca="1" si="98"/>
        <v>0.93398009151816452</v>
      </c>
      <c r="G263">
        <f t="shared" ca="1" si="98"/>
        <v>0.20849850697759331</v>
      </c>
      <c r="H263">
        <f t="shared" ca="1" si="98"/>
        <v>0.34403477874862287</v>
      </c>
      <c r="I263">
        <f t="shared" ca="1" si="98"/>
        <v>0.53181203027328949</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e">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#VALUE!</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279</v>
      </c>
      <c r="W263">
        <v>1</v>
      </c>
      <c r="X263" t="s">
        <v>126</v>
      </c>
      <c r="Z263">
        <v>1400</v>
      </c>
      <c r="AA263" t="str">
        <f t="shared" ca="1" si="93"/>
        <v>upn</v>
      </c>
      <c r="AB263" t="s">
        <v>92</v>
      </c>
      <c r="AC263">
        <v>46336</v>
      </c>
      <c r="AD263">
        <v>11</v>
      </c>
      <c r="AE263" t="s">
        <v>126</v>
      </c>
      <c r="AG263">
        <v>1100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v>
      </c>
      <c r="AN263" t="str">
        <f t="shared" ca="1" si="97"/>
        <v>{"dy":27,"sl":1,"tp":"upn","vl":"46336","cn":11,"pt":"GO","pr":1100}</v>
      </c>
    </row>
    <row r="264" spans="1:40">
      <c r="A264">
        <v>27</v>
      </c>
      <c r="B264">
        <v>2</v>
      </c>
      <c r="C264">
        <f t="shared" si="88"/>
        <v>0</v>
      </c>
      <c r="D264">
        <f t="shared" ca="1" si="98"/>
        <v>0.55424571745573792</v>
      </c>
      <c r="E264">
        <f t="shared" ca="1" si="98"/>
        <v>0.46913549952784861</v>
      </c>
      <c r="F264">
        <f t="shared" ca="1" si="98"/>
        <v>0.69626063946921601</v>
      </c>
      <c r="G264">
        <f t="shared" ca="1" si="98"/>
        <v>0.26282804644799662</v>
      </c>
      <c r="H264">
        <f t="shared" ca="1" si="98"/>
        <v>0.91235704189613775</v>
      </c>
      <c r="I264">
        <f t="shared" ca="1" si="98"/>
        <v>0.44410979073268875</v>
      </c>
      <c r="M264" t="str">
        <f t="shared" ca="1" si="89"/>
        <v>안 지정 캐릭터 PP 영웅등급</v>
      </c>
      <c r="N264">
        <f t="shared" ca="1" si="90"/>
        <v>46913</v>
      </c>
      <c r="O264">
        <f t="shared" ca="1" si="91"/>
        <v>8</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fe</v>
      </c>
      <c r="AB264" t="s">
        <v>82</v>
      </c>
      <c r="AC264" t="s">
        <v>111</v>
      </c>
      <c r="AD264">
        <v>1</v>
      </c>
      <c r="AE264" t="s">
        <v>126</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v>
      </c>
      <c r="AN264" t="str">
        <f t="shared" ca="1" si="97"/>
        <v>{"dy":27,"sl":2,"tp":"fe","vl":"Equip6101","cn":1,"pt":"GO","pr":3200}</v>
      </c>
    </row>
    <row r="265" spans="1:40">
      <c r="A265">
        <v>27</v>
      </c>
      <c r="B265">
        <v>3</v>
      </c>
      <c r="C265">
        <f t="shared" si="88"/>
        <v>0</v>
      </c>
      <c r="D265">
        <f t="shared" ca="1" si="98"/>
        <v>0.83650190631240529</v>
      </c>
      <c r="E265">
        <f t="shared" ca="1" si="98"/>
        <v>0.27753859086250987</v>
      </c>
      <c r="F265">
        <f t="shared" ca="1" si="98"/>
        <v>0.65043792197921813</v>
      </c>
      <c r="G265">
        <f t="shared" ca="1" si="98"/>
        <v>0.37896566001789378</v>
      </c>
      <c r="H265">
        <f t="shared" ca="1" si="98"/>
        <v>0.17163371203841127</v>
      </c>
      <c r="I265">
        <f t="shared" ca="1" si="98"/>
        <v>0.73909228389797577</v>
      </c>
      <c r="M265" t="str">
        <f t="shared" ca="1" si="89"/>
        <v>안 지정 캐릭터 PP 일반등급</v>
      </c>
      <c r="N265">
        <f t="shared" ca="1" si="90"/>
        <v>27753</v>
      </c>
      <c r="O265">
        <f t="shared" ca="1" si="91"/>
        <v>6</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1800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fe</v>
      </c>
      <c r="AB265" t="s">
        <v>82</v>
      </c>
      <c r="AC265" t="s">
        <v>193</v>
      </c>
      <c r="AD265">
        <v>1</v>
      </c>
      <c r="AE265" t="s">
        <v>126</v>
      </c>
      <c r="AG265">
        <v>1400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v>
      </c>
      <c r="AN265" t="str">
        <f t="shared" ca="1" si="97"/>
        <v>{"dy":27,"sl":3,"tp":"fe","vl":"Equip2102","cn":1,"pt":"GO","pr":1400}</v>
      </c>
    </row>
    <row r="266" spans="1:40">
      <c r="A266">
        <v>27</v>
      </c>
      <c r="B266">
        <v>4</v>
      </c>
      <c r="C266">
        <f t="shared" si="88"/>
        <v>0</v>
      </c>
      <c r="D266">
        <f t="shared" ca="1" si="98"/>
        <v>0.12279253246494859</v>
      </c>
      <c r="E266">
        <f t="shared" ca="1" si="98"/>
        <v>0.53335081234268744</v>
      </c>
      <c r="F266">
        <f t="shared" ca="1" si="98"/>
        <v>0.65808270090422327</v>
      </c>
      <c r="G266">
        <f t="shared" ca="1" si="98"/>
        <v>0.17221550720159784</v>
      </c>
      <c r="H266">
        <f t="shared" ca="1" si="98"/>
        <v>0.73464472344120113</v>
      </c>
      <c r="I266">
        <f t="shared" ca="1" si="98"/>
        <v>0.72184407051638866</v>
      </c>
      <c r="M266" t="str">
        <f t="shared" ca="1" si="89"/>
        <v>안 지정 캐릭터 PP 일반등급</v>
      </c>
      <c r="N266">
        <f t="shared" ca="1" si="90"/>
        <v>53335</v>
      </c>
      <c r="O266">
        <f t="shared" ca="1" si="91"/>
        <v>9</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2700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v>
      </c>
      <c r="AN266" t="str">
        <f t="shared" ca="1" si="97"/>
        <v>{"dy":27,"sl":4,"tp":"upn","vl":"58093","cn":12,"pt":"GO","pr":1200}</v>
      </c>
    </row>
    <row r="267" spans="1:40">
      <c r="A267">
        <v>27</v>
      </c>
      <c r="B267">
        <v>5</v>
      </c>
      <c r="C267">
        <f t="shared" si="88"/>
        <v>0</v>
      </c>
      <c r="D267">
        <f t="shared" ca="1" si="98"/>
        <v>0.7241924861047212</v>
      </c>
      <c r="E267">
        <f t="shared" ca="1" si="98"/>
        <v>0.947871529760693</v>
      </c>
      <c r="F267">
        <f t="shared" ca="1" si="98"/>
        <v>0.8473821009304231</v>
      </c>
      <c r="G267">
        <f t="shared" ca="1" si="98"/>
        <v>0.77005936621308557</v>
      </c>
      <c r="H267">
        <f t="shared" ca="1" si="98"/>
        <v>0.37056703072972375</v>
      </c>
      <c r="I267">
        <f t="shared" ca="1" si="98"/>
        <v>0.66667228514843047</v>
      </c>
      <c r="M267" t="str">
        <f t="shared" ca="1" si="89"/>
        <v>안 지정 캐릭터 PP 영웅등급</v>
      </c>
      <c r="N267">
        <f t="shared" ca="1" si="90"/>
        <v>94787</v>
      </c>
      <c r="O267">
        <f t="shared" ca="1" si="91"/>
        <v>14</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4200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v>
      </c>
      <c r="AN267" t="str">
        <f t="shared" ca="1" si="97"/>
        <v>{"dy":27,"sl":5,"tp":"fe","vl":"Equip7002","cn":1,"pt":"GO","pr":2200}</v>
      </c>
    </row>
    <row r="268" spans="1:40">
      <c r="A268">
        <v>27</v>
      </c>
      <c r="B268">
        <v>6</v>
      </c>
      <c r="C268">
        <f t="shared" si="88"/>
        <v>0</v>
      </c>
      <c r="D268">
        <f t="shared" ca="1" si="98"/>
        <v>0.7434853118842436</v>
      </c>
      <c r="E268">
        <f t="shared" ca="1" si="98"/>
        <v>0.67067420438226011</v>
      </c>
      <c r="F268">
        <f t="shared" ca="1" si="98"/>
        <v>1.4456890546387657E-2</v>
      </c>
      <c r="G268">
        <f t="shared" ca="1" si="98"/>
        <v>0.84801617502122761</v>
      </c>
      <c r="H268">
        <f t="shared" ca="1" si="98"/>
        <v>0.68626269255836581</v>
      </c>
      <c r="I268">
        <f t="shared" ca="1" si="98"/>
        <v>8.6510776849396454E-2</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246</v>
      </c>
      <c r="W268">
        <v>1</v>
      </c>
      <c r="X268" t="s">
        <v>126</v>
      </c>
      <c r="Z268">
        <v>600</v>
      </c>
      <c r="AA268" t="str">
        <f t="shared" ca="1" si="93"/>
        <v>fe</v>
      </c>
      <c r="AB268" t="s">
        <v>82</v>
      </c>
      <c r="AC268" t="s">
        <v>242</v>
      </c>
      <c r="AD268">
        <v>1</v>
      </c>
      <c r="AE268" t="s">
        <v>126</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9.2674523250216301E-2</v>
      </c>
      <c r="E269">
        <f t="shared" ca="1" si="98"/>
        <v>0.92611892186916878</v>
      </c>
      <c r="F269">
        <f t="shared" ca="1" si="98"/>
        <v>0.49371675115824953</v>
      </c>
      <c r="G269">
        <f t="shared" ca="1" si="98"/>
        <v>0.28823551680311232</v>
      </c>
      <c r="H269">
        <f t="shared" ca="1" si="98"/>
        <v>2.6509265269211491E-2</v>
      </c>
      <c r="I269">
        <f t="shared" ca="1" si="98"/>
        <v>0.27580738086853573</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201</v>
      </c>
      <c r="W269">
        <v>1</v>
      </c>
      <c r="X269" t="s">
        <v>126</v>
      </c>
      <c r="Z269">
        <v>74600</v>
      </c>
      <c r="AA269" t="str">
        <f t="shared" ca="1" si="93"/>
        <v>uph</v>
      </c>
      <c r="AB269" t="s">
        <v>91</v>
      </c>
      <c r="AC269">
        <v>34952</v>
      </c>
      <c r="AD269">
        <v>11</v>
      </c>
      <c r="AE269" t="s">
        <v>126</v>
      </c>
      <c r="AG269">
        <v>1100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v>
      </c>
      <c r="AN269" t="str">
        <f t="shared" ca="1" si="97"/>
        <v>{"dy":27,"sl":7,"tp":"uph","vl":"34952","cn":11,"pt":"GO","pr":1100}</v>
      </c>
    </row>
    <row r="270" spans="1:40">
      <c r="A270">
        <v>27</v>
      </c>
      <c r="B270">
        <v>8</v>
      </c>
      <c r="C270">
        <f t="shared" si="88"/>
        <v>0</v>
      </c>
      <c r="D270">
        <f t="shared" ca="1" si="98"/>
        <v>0.12670365914407511</v>
      </c>
      <c r="E270">
        <f t="shared" ca="1" si="98"/>
        <v>0.62854988329465311</v>
      </c>
      <c r="F270">
        <f t="shared" ca="1" si="98"/>
        <v>0.77197620640030262</v>
      </c>
      <c r="G270">
        <f t="shared" ca="1" si="98"/>
        <v>1.1685300528722298E-2</v>
      </c>
      <c r="H270">
        <f t="shared" ca="1" si="98"/>
        <v>0.4216746105094068</v>
      </c>
      <c r="I270">
        <f t="shared" ca="1" si="98"/>
        <v>0.81135251986658175</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v>
      </c>
      <c r="AN270" t="str">
        <f t="shared" ca="1" si="97"/>
        <v>{"dy":27,"sl":8}</v>
      </c>
    </row>
    <row r="271" spans="1:40">
      <c r="A271">
        <v>27</v>
      </c>
      <c r="B271">
        <v>9</v>
      </c>
      <c r="C271">
        <f t="shared" si="88"/>
        <v>0</v>
      </c>
      <c r="D271">
        <f t="shared" ca="1" si="98"/>
        <v>0.11249760405631093</v>
      </c>
      <c r="E271">
        <f t="shared" ca="1" si="98"/>
        <v>0.58240814051170497</v>
      </c>
      <c r="F271">
        <f t="shared" ca="1" si="98"/>
        <v>0.6331690727654804</v>
      </c>
      <c r="G271">
        <f t="shared" ca="1" si="98"/>
        <v>0.12221771204735887</v>
      </c>
      <c r="H271">
        <f t="shared" ca="1" si="98"/>
        <v>0.80959571633381022</v>
      </c>
      <c r="I271">
        <f t="shared" ca="1" si="98"/>
        <v>0.86377860282737506</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v>
      </c>
      <c r="AN271" t="str">
        <f t="shared" ca="1" si="97"/>
        <v>{"dy":27,"sl":9}</v>
      </c>
    </row>
    <row r="272" spans="1:40">
      <c r="A272">
        <v>28</v>
      </c>
      <c r="B272">
        <v>0</v>
      </c>
      <c r="C272">
        <f t="shared" si="88"/>
        <v>0</v>
      </c>
      <c r="D272">
        <f t="shared" ref="D272:I281" ca="1" si="99">RAND()</f>
        <v>0.79973791740035838</v>
      </c>
      <c r="E272">
        <f t="shared" ca="1" si="99"/>
        <v>0.48435469542275145</v>
      </c>
      <c r="F272">
        <f t="shared" ca="1" si="99"/>
        <v>0.19584624518182903</v>
      </c>
      <c r="G272">
        <f t="shared" ca="1" si="99"/>
        <v>0.83971001452373162</v>
      </c>
      <c r="H272">
        <f t="shared" ca="1" si="99"/>
        <v>6.2382449547421226E-2</v>
      </c>
      <c r="I272">
        <f t="shared" ca="1" si="99"/>
        <v>0.77227997317623143</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207</v>
      </c>
      <c r="W272">
        <v>1</v>
      </c>
      <c r="X272" t="s">
        <v>126</v>
      </c>
      <c r="Z272">
        <v>3200</v>
      </c>
      <c r="AA272" t="str">
        <f t="shared" ca="1" si="93"/>
        <v>fe</v>
      </c>
      <c r="AB272" t="s">
        <v>82</v>
      </c>
      <c r="AC272" t="s">
        <v>297</v>
      </c>
      <c r="AD272">
        <v>1</v>
      </c>
      <c r="AE272" t="s">
        <v>126</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v>
      </c>
      <c r="AN272" t="str">
        <f t="shared" ca="1" si="97"/>
        <v>{"dy":28,"sl":0,"tp":"fe","vl":"Equip1101","cn":1,"pt":"GO","pr":1100}</v>
      </c>
    </row>
    <row r="273" spans="1:40">
      <c r="A273">
        <v>28</v>
      </c>
      <c r="B273">
        <v>1</v>
      </c>
      <c r="C273">
        <f t="shared" si="88"/>
        <v>0</v>
      </c>
      <c r="D273">
        <f t="shared" ca="1" si="99"/>
        <v>0.11035446120752257</v>
      </c>
      <c r="E273">
        <f t="shared" ca="1" si="99"/>
        <v>0.37490613760602565</v>
      </c>
      <c r="F273">
        <f t="shared" ca="1" si="99"/>
        <v>0.39049239538024338</v>
      </c>
      <c r="G273">
        <f t="shared" ca="1" si="99"/>
        <v>0.35447542803385035</v>
      </c>
      <c r="H273">
        <f t="shared" ca="1" si="99"/>
        <v>0.65359816538846749</v>
      </c>
      <c r="I273">
        <f t="shared" ca="1" si="99"/>
        <v>0.5383001269678197</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248</v>
      </c>
      <c r="W273">
        <v>1</v>
      </c>
      <c r="X273" t="s">
        <v>126</v>
      </c>
      <c r="Z273">
        <v>900</v>
      </c>
      <c r="AA273" t="str">
        <f t="shared" ca="1" si="93"/>
        <v>fe</v>
      </c>
      <c r="AB273" t="s">
        <v>82</v>
      </c>
      <c r="AC273" t="s">
        <v>251</v>
      </c>
      <c r="AD273">
        <v>1</v>
      </c>
      <c r="AE273" t="s">
        <v>130</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v>
      </c>
      <c r="AN273" t="str">
        <f t="shared" ca="1" si="97"/>
        <v>{"dy":28,"sl":1,"tp":"fe","vl":"Equip3201","cn":1,"pt":"DI","pr":4}</v>
      </c>
    </row>
    <row r="274" spans="1:40">
      <c r="A274">
        <v>28</v>
      </c>
      <c r="B274">
        <v>2</v>
      </c>
      <c r="C274">
        <f t="shared" si="88"/>
        <v>0</v>
      </c>
      <c r="D274">
        <f t="shared" ca="1" si="99"/>
        <v>0.44489769255591582</v>
      </c>
      <c r="E274">
        <f t="shared" ca="1" si="99"/>
        <v>0.57164209648547248</v>
      </c>
      <c r="F274">
        <f t="shared" ca="1" si="99"/>
        <v>0.42510909477587699</v>
      </c>
      <c r="G274">
        <f t="shared" ca="1" si="99"/>
        <v>0.79253592262325445</v>
      </c>
      <c r="H274">
        <f t="shared" ca="1" si="99"/>
        <v>0.6321947607911228</v>
      </c>
      <c r="I274">
        <f t="shared" ca="1" si="99"/>
        <v>0.2596008672897071</v>
      </c>
      <c r="M274" t="str">
        <f t="shared" ca="1" si="89"/>
        <v>안 지정 캐릭터 PP 영웅등급</v>
      </c>
      <c r="N274">
        <f t="shared" ca="1" si="90"/>
        <v>57164</v>
      </c>
      <c r="O274">
        <f t="shared" ca="1" si="91"/>
        <v>9</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2700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fe</v>
      </c>
      <c r="AB274" t="s">
        <v>82</v>
      </c>
      <c r="AC274" t="s">
        <v>456</v>
      </c>
      <c r="AD274">
        <v>1</v>
      </c>
      <c r="AE274" t="s">
        <v>126</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v>
      </c>
      <c r="AN274" t="str">
        <f t="shared" ca="1" si="97"/>
        <v>{"dy":28,"sl":2,"tp":"fe","vl":"Equip4301","cn":1,"pt":"GO","pr":7400}</v>
      </c>
    </row>
    <row r="275" spans="1:40">
      <c r="A275">
        <v>28</v>
      </c>
      <c r="B275">
        <v>3</v>
      </c>
      <c r="C275">
        <f t="shared" si="88"/>
        <v>0</v>
      </c>
      <c r="D275">
        <f t="shared" ca="1" si="99"/>
        <v>0.94131706556069095</v>
      </c>
      <c r="E275">
        <f t="shared" ca="1" si="99"/>
        <v>0.80695296364638236</v>
      </c>
      <c r="F275">
        <f t="shared" ca="1" si="99"/>
        <v>0.17501884584019145</v>
      </c>
      <c r="G275">
        <f t="shared" ca="1" si="99"/>
        <v>0.86583402812048316</v>
      </c>
      <c r="H275">
        <f t="shared" ca="1" si="99"/>
        <v>0.23756903719409195</v>
      </c>
      <c r="I275">
        <f t="shared" ca="1" si="99"/>
        <v>3.0506029038634641E-2</v>
      </c>
      <c r="M275" t="str">
        <f t="shared" ca="1" si="89"/>
        <v>안 지정 캐릭터 PP 일반등급</v>
      </c>
      <c r="N275">
        <f t="shared" ca="1" si="90"/>
        <v>80695</v>
      </c>
      <c r="O275">
        <f t="shared" ca="1" si="91"/>
        <v>12</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3600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fe</v>
      </c>
      <c r="AB275" t="s">
        <v>82</v>
      </c>
      <c r="AC275" t="s">
        <v>114</v>
      </c>
      <c r="AD275">
        <v>1</v>
      </c>
      <c r="AE275" t="s">
        <v>126</v>
      </c>
      <c r="AG275">
        <v>1200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v>
      </c>
      <c r="AN275" t="str">
        <f t="shared" ca="1" si="97"/>
        <v>{"dy":28,"sl":3,"tp":"fe","vl":"Equip0102","cn":1,"pt":"GO","pr":1200}</v>
      </c>
    </row>
    <row r="276" spans="1:40">
      <c r="A276">
        <v>28</v>
      </c>
      <c r="B276">
        <v>4</v>
      </c>
      <c r="C276">
        <f t="shared" si="88"/>
        <v>0</v>
      </c>
      <c r="D276">
        <f t="shared" ca="1" si="99"/>
        <v>0.51459107329914922</v>
      </c>
      <c r="E276">
        <f t="shared" ca="1" si="99"/>
        <v>0.51887346806455414</v>
      </c>
      <c r="F276">
        <f t="shared" ca="1" si="99"/>
        <v>0.26212826121277732</v>
      </c>
      <c r="G276">
        <f t="shared" ca="1" si="99"/>
        <v>0.39818023422626891</v>
      </c>
      <c r="H276">
        <f t="shared" ca="1" si="99"/>
        <v>0.2458864472912804</v>
      </c>
      <c r="I276">
        <f t="shared" ca="1" si="99"/>
        <v>0.84603238710700246</v>
      </c>
      <c r="M276" t="str">
        <f t="shared" ca="1" si="89"/>
        <v>안 지정 캐릭터 PP 일반등급</v>
      </c>
      <c r="N276">
        <f t="shared" ca="1" si="90"/>
        <v>51887</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2700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fe</v>
      </c>
      <c r="AB276" t="s">
        <v>82</v>
      </c>
      <c r="AC276" t="s">
        <v>249</v>
      </c>
      <c r="AD276">
        <v>1</v>
      </c>
      <c r="AE276" t="s">
        <v>126</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v>
      </c>
      <c r="AN276" t="str">
        <f t="shared" ca="1" si="97"/>
        <v>{"dy":28,"sl":4,"tp":"fe","vl":"Equip7202","cn":1,"pt":"GO","pr":9600}</v>
      </c>
    </row>
    <row r="277" spans="1:40">
      <c r="A277">
        <v>28</v>
      </c>
      <c r="B277">
        <v>5</v>
      </c>
      <c r="C277">
        <f t="shared" si="88"/>
        <v>0</v>
      </c>
      <c r="D277">
        <f t="shared" ca="1" si="99"/>
        <v>0.99625414148260627</v>
      </c>
      <c r="E277">
        <f t="shared" ca="1" si="99"/>
        <v>0.39133263216884129</v>
      </c>
      <c r="F277">
        <f t="shared" ca="1" si="99"/>
        <v>0.1769539967813839</v>
      </c>
      <c r="G277">
        <f t="shared" ca="1" si="99"/>
        <v>7.2065670866718556E-2</v>
      </c>
      <c r="H277">
        <f t="shared" ca="1" si="99"/>
        <v>0.30377470126857564</v>
      </c>
      <c r="I277">
        <f t="shared" ca="1" si="99"/>
        <v>0.69566536769347809</v>
      </c>
      <c r="M277" t="str">
        <f t="shared" ca="1" si="89"/>
        <v>안 지정 캐릭터 PP 일반등급</v>
      </c>
      <c r="N277">
        <f t="shared" ca="1" si="90"/>
        <v>39133</v>
      </c>
      <c r="O277">
        <f t="shared" ca="1" si="91"/>
        <v>7</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2100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uph</v>
      </c>
      <c r="AB277" t="s">
        <v>91</v>
      </c>
      <c r="AC277">
        <v>35730</v>
      </c>
      <c r="AD277">
        <v>11</v>
      </c>
      <c r="AE277" t="s">
        <v>126</v>
      </c>
      <c r="AG277">
        <v>1100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v>
      </c>
      <c r="AN277" t="str">
        <f t="shared" ca="1" si="97"/>
        <v>{"dy":28,"sl":5,"tp":"uph","vl":"35730","cn":11,"pt":"GO","pr":1100}</v>
      </c>
    </row>
    <row r="278" spans="1:40">
      <c r="A278">
        <v>28</v>
      </c>
      <c r="B278">
        <v>6</v>
      </c>
      <c r="C278">
        <f t="shared" si="88"/>
        <v>0</v>
      </c>
      <c r="D278">
        <f t="shared" ca="1" si="99"/>
        <v>0.83043666062984212</v>
      </c>
      <c r="E278">
        <f t="shared" ca="1" si="99"/>
        <v>0.36136802293959913</v>
      </c>
      <c r="F278">
        <f t="shared" ca="1" si="99"/>
        <v>0.10616879061324291</v>
      </c>
      <c r="G278">
        <f t="shared" ca="1" si="99"/>
        <v>0.85151259772589516</v>
      </c>
      <c r="H278">
        <f t="shared" ca="1" si="99"/>
        <v>0.66437963865256167</v>
      </c>
      <c r="I278">
        <f t="shared" ca="1" si="99"/>
        <v>2.9829251370638299E-2</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262</v>
      </c>
      <c r="W278">
        <v>1</v>
      </c>
      <c r="X278" t="s">
        <v>126</v>
      </c>
      <c r="Z278">
        <v>8000</v>
      </c>
      <c r="AA278" t="str">
        <f t="shared" ca="1" si="93"/>
        <v>upn</v>
      </c>
      <c r="AB278" t="s">
        <v>92</v>
      </c>
      <c r="AC278">
        <v>13144</v>
      </c>
      <c r="AD278">
        <v>9</v>
      </c>
      <c r="AE278" t="s">
        <v>126</v>
      </c>
      <c r="AG278">
        <v>900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v>
      </c>
      <c r="AN278" t="str">
        <f t="shared" ca="1" si="97"/>
        <v>{"dy":28,"sl":6,"tp":"upn","vl":"13144","cn":9,"pt":"GO","pr":900}</v>
      </c>
    </row>
    <row r="279" spans="1:40">
      <c r="A279">
        <v>28</v>
      </c>
      <c r="B279">
        <v>7</v>
      </c>
      <c r="C279">
        <f t="shared" si="88"/>
        <v>0</v>
      </c>
      <c r="D279">
        <f t="shared" ca="1" si="99"/>
        <v>0.46132147751637809</v>
      </c>
      <c r="E279">
        <f t="shared" ca="1" si="99"/>
        <v>0.18778116466927941</v>
      </c>
      <c r="F279">
        <f t="shared" ca="1" si="99"/>
        <v>0.79942965449956194</v>
      </c>
      <c r="G279">
        <f t="shared" ca="1" si="99"/>
        <v>0.86339658630471972</v>
      </c>
      <c r="H279">
        <f t="shared" ca="1" si="99"/>
        <v>0.43986749343463072</v>
      </c>
      <c r="I279">
        <f t="shared" ca="1" si="99"/>
        <v>0.55858862358574746</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258</v>
      </c>
      <c r="W279">
        <v>1</v>
      </c>
      <c r="X279" t="s">
        <v>126</v>
      </c>
      <c r="Z279">
        <v>2000</v>
      </c>
      <c r="AA279" t="str">
        <f t="shared" ca="1" si="93"/>
        <v>upn</v>
      </c>
      <c r="AB279" t="s">
        <v>92</v>
      </c>
      <c r="AC279">
        <v>41165</v>
      </c>
      <c r="AD279">
        <v>11</v>
      </c>
      <c r="AE279" t="s">
        <v>126</v>
      </c>
      <c r="AG279">
        <v>1100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v>
      </c>
      <c r="AN279" t="str">
        <f t="shared" ca="1" si="97"/>
        <v>{"dy":28,"sl":7,"tp":"upn","vl":"41165","cn":11,"pt":"GO","pr":1100}</v>
      </c>
    </row>
    <row r="280" spans="1:40">
      <c r="A280">
        <v>28</v>
      </c>
      <c r="B280">
        <v>8</v>
      </c>
      <c r="C280">
        <f t="shared" si="88"/>
        <v>0</v>
      </c>
      <c r="D280">
        <f t="shared" ca="1" si="99"/>
        <v>0.82459120221902793</v>
      </c>
      <c r="E280">
        <f t="shared" ca="1" si="99"/>
        <v>0.35218902796675677</v>
      </c>
      <c r="F280">
        <f t="shared" ca="1" si="99"/>
        <v>0.55477460694657743</v>
      </c>
      <c r="G280">
        <f t="shared" ca="1" si="99"/>
        <v>0.17527363918930583</v>
      </c>
      <c r="H280">
        <f t="shared" ca="1" si="99"/>
        <v>0.62049102520944399</v>
      </c>
      <c r="I280">
        <f t="shared" ca="1" si="99"/>
        <v>0.27158343627387382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v>
      </c>
      <c r="AN280" t="str">
        <f t="shared" ca="1" si="97"/>
        <v>{"dy":28,"sl":8}</v>
      </c>
    </row>
    <row r="281" spans="1:40">
      <c r="A281">
        <v>28</v>
      </c>
      <c r="B281">
        <v>9</v>
      </c>
      <c r="C281">
        <f t="shared" si="88"/>
        <v>0</v>
      </c>
      <c r="D281">
        <f t="shared" ca="1" si="99"/>
        <v>0.83625221779245063</v>
      </c>
      <c r="E281">
        <f t="shared" ca="1" si="99"/>
        <v>0.93345303114574052</v>
      </c>
      <c r="F281">
        <f t="shared" ca="1" si="99"/>
        <v>0.67167257875859099</v>
      </c>
      <c r="G281">
        <f t="shared" ca="1" si="99"/>
        <v>0.7812476555222948</v>
      </c>
      <c r="H281">
        <f t="shared" ca="1" si="99"/>
        <v>0.52419574322127316</v>
      </c>
      <c r="I281">
        <f t="shared" ca="1" si="99"/>
        <v>0.98484552822338278</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v>
      </c>
      <c r="AN281" t="str">
        <f t="shared" ca="1" si="97"/>
        <v>{"dy":28,"sl":9}</v>
      </c>
    </row>
    <row r="282" spans="1:40">
      <c r="A282">
        <v>29</v>
      </c>
      <c r="B282">
        <v>0</v>
      </c>
      <c r="C282">
        <f t="shared" si="88"/>
        <v>0</v>
      </c>
      <c r="D282">
        <f t="shared" ref="D282:I291" ca="1" si="100">RAND()</f>
        <v>0.43933647717449376</v>
      </c>
      <c r="E282">
        <f t="shared" ca="1" si="100"/>
        <v>0.25668303313397656</v>
      </c>
      <c r="F282">
        <f t="shared" ca="1" si="100"/>
        <v>2.9745239807863477E-3</v>
      </c>
      <c r="G282">
        <f t="shared" ca="1" si="100"/>
        <v>0.99220258097642777</v>
      </c>
      <c r="H282">
        <f t="shared" ca="1" si="100"/>
        <v>0.76790445607058688</v>
      </c>
      <c r="I282">
        <f t="shared" ca="1" si="100"/>
        <v>0.42269963114200393</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v>
      </c>
      <c r="AN282" t="str">
        <f t="shared" ca="1" si="97"/>
        <v>{"dy":29,"sl":0,"tp":"bh","cn":1,"pt":"DI","pr":149}</v>
      </c>
    </row>
    <row r="283" spans="1:40">
      <c r="A283">
        <v>29</v>
      </c>
      <c r="B283">
        <v>1</v>
      </c>
      <c r="C283">
        <f t="shared" si="88"/>
        <v>0</v>
      </c>
      <c r="D283">
        <f t="shared" ca="1" si="100"/>
        <v>0.52279425852099959</v>
      </c>
      <c r="E283">
        <f t="shared" ca="1" si="100"/>
        <v>0.60047661784576645</v>
      </c>
      <c r="F283">
        <f t="shared" ca="1" si="100"/>
        <v>0.59214350987542397</v>
      </c>
      <c r="G283">
        <f t="shared" ca="1" si="100"/>
        <v>0.60116829545682082</v>
      </c>
      <c r="H283">
        <f t="shared" ca="1" si="100"/>
        <v>0.86638719392860086</v>
      </c>
      <c r="I283">
        <f t="shared" ca="1" si="100"/>
        <v>0.10090870530053908</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202</v>
      </c>
      <c r="W283">
        <v>1</v>
      </c>
      <c r="X283" t="s">
        <v>126</v>
      </c>
      <c r="Z283">
        <v>3200</v>
      </c>
      <c r="AA283" t="str">
        <f t="shared" ca="1" si="93"/>
        <v>fe</v>
      </c>
      <c r="AB283" t="s">
        <v>82</v>
      </c>
      <c r="AC283" t="s">
        <v>191</v>
      </c>
      <c r="AD283">
        <v>1</v>
      </c>
      <c r="AE283" t="s">
        <v>126</v>
      </c>
      <c r="AG283">
        <v>7400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v>
      </c>
      <c r="AN283" t="str">
        <f t="shared" ca="1" si="97"/>
        <v>{"dy":29,"sl":1,"tp":"fe","vl":"Equip0302","cn":1,"pt":"GO","pr":7400}</v>
      </c>
    </row>
    <row r="284" spans="1:40">
      <c r="A284">
        <v>29</v>
      </c>
      <c r="B284">
        <v>2</v>
      </c>
      <c r="C284">
        <f t="shared" si="88"/>
        <v>0</v>
      </c>
      <c r="D284">
        <f t="shared" ca="1" si="100"/>
        <v>0.56112249712747508</v>
      </c>
      <c r="E284">
        <f t="shared" ca="1" si="100"/>
        <v>0.90826130598925237</v>
      </c>
      <c r="F284">
        <f t="shared" ca="1" si="100"/>
        <v>0.68407515894142967</v>
      </c>
      <c r="G284">
        <f t="shared" ca="1" si="100"/>
        <v>0.91480897886797441</v>
      </c>
      <c r="H284">
        <f t="shared" ca="1" si="100"/>
        <v>0.74467896194075756</v>
      </c>
      <c r="I284">
        <f t="shared" ca="1" si="100"/>
        <v>0.7229381851879112</v>
      </c>
      <c r="M284" t="str">
        <f t="shared" ca="1" si="89"/>
        <v>안 지정 캐릭터 PP 영웅등급</v>
      </c>
      <c r="N284">
        <f t="shared" ca="1" si="90"/>
        <v>90826</v>
      </c>
      <c r="O284">
        <f t="shared" ca="1" si="91"/>
        <v>13</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0.20170453243903663</v>
      </c>
      <c r="E285">
        <f t="shared" ca="1" si="100"/>
        <v>0.70245947369459438</v>
      </c>
      <c r="F285">
        <f t="shared" ca="1" si="100"/>
        <v>0.70954290369758211</v>
      </c>
      <c r="G285">
        <f t="shared" ca="1" si="100"/>
        <v>0.65703690537319037</v>
      </c>
      <c r="H285">
        <f t="shared" ca="1" si="100"/>
        <v>0.15607465580385438</v>
      </c>
      <c r="I285">
        <f t="shared" ca="1" si="100"/>
        <v>0.64820787346751163</v>
      </c>
      <c r="M285" t="str">
        <f t="shared" ca="1" si="89"/>
        <v>안 지정 캐릭터 PP 영웅등급</v>
      </c>
      <c r="N285">
        <f t="shared" ca="1" si="90"/>
        <v>70245</v>
      </c>
      <c r="O285">
        <f t="shared" ca="1" si="91"/>
        <v>11</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3300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0.47014094051724409</v>
      </c>
      <c r="E286">
        <f t="shared" ca="1" si="100"/>
        <v>0.76844020141070024</v>
      </c>
      <c r="F286">
        <f t="shared" ca="1" si="100"/>
        <v>0.28073426495224829</v>
      </c>
      <c r="G286">
        <f t="shared" ca="1" si="100"/>
        <v>7.1255370438395693E-2</v>
      </c>
      <c r="H286">
        <f t="shared" ca="1" si="100"/>
        <v>0.77483504032875583</v>
      </c>
      <c r="I286">
        <f t="shared" ca="1" si="100"/>
        <v>1.5288678135017553E-2</v>
      </c>
      <c r="M286" t="str">
        <f t="shared" ca="1" si="89"/>
        <v>안 지정 캐릭터 PP 일반등급</v>
      </c>
      <c r="N286">
        <f t="shared" ca="1" si="90"/>
        <v>76844</v>
      </c>
      <c r="O286">
        <f t="shared" ca="1" si="91"/>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3600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0.90498822240305754</v>
      </c>
      <c r="E287">
        <f t="shared" ca="1" si="100"/>
        <v>0.25131826532950452</v>
      </c>
      <c r="F287">
        <f t="shared" ca="1" si="100"/>
        <v>0.87751711534876042</v>
      </c>
      <c r="G287">
        <f t="shared" ca="1" si="100"/>
        <v>0.67851360225503909</v>
      </c>
      <c r="H287">
        <f t="shared" ca="1" si="100"/>
        <v>4.2303190677674851E-2</v>
      </c>
      <c r="I287">
        <f t="shared" ca="1" si="100"/>
        <v>0.21871432409556202</v>
      </c>
      <c r="M287" t="str">
        <f t="shared" ca="1" si="89"/>
        <v>안 지정 캐릭터 PP 일반등급</v>
      </c>
      <c r="N287">
        <f t="shared" ca="1" si="90"/>
        <v>25131</v>
      </c>
      <c r="O287">
        <f t="shared" ca="1" si="91"/>
        <v>6</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1800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298</v>
      </c>
      <c r="AD287">
        <v>1</v>
      </c>
      <c r="AE287" t="s">
        <v>126</v>
      </c>
      <c r="AG287">
        <v>1400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0.52957570481699456</v>
      </c>
      <c r="E288">
        <f t="shared" ca="1" si="100"/>
        <v>0.16248949617896924</v>
      </c>
      <c r="F288">
        <f t="shared" ca="1" si="100"/>
        <v>0.17607876698668323</v>
      </c>
      <c r="G288">
        <f t="shared" ca="1" si="100"/>
        <v>0.19267497309660309</v>
      </c>
      <c r="H288">
        <f t="shared" ca="1" si="100"/>
        <v>0.91859618951236721</v>
      </c>
      <c r="I288">
        <f t="shared" ca="1" si="100"/>
        <v>0.13673567591416014</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t="e">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#VALUE!</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114</v>
      </c>
      <c r="W288">
        <v>1</v>
      </c>
      <c r="X288" t="s">
        <v>126</v>
      </c>
      <c r="Z288">
        <v>1500</v>
      </c>
      <c r="AA288" t="str">
        <f t="shared" ca="1" si="93"/>
        <v>fe</v>
      </c>
      <c r="AB288" t="s">
        <v>82</v>
      </c>
      <c r="AC288" t="s">
        <v>185</v>
      </c>
      <c r="AD288">
        <v>1</v>
      </c>
      <c r="AE288" t="s">
        <v>126</v>
      </c>
      <c r="AG288">
        <v>3400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5.1573575447424247E-2</v>
      </c>
      <c r="E289">
        <f t="shared" ca="1" si="100"/>
        <v>0.89294025456544468</v>
      </c>
      <c r="F289">
        <f t="shared" ca="1" si="100"/>
        <v>0.15973406962851677</v>
      </c>
      <c r="G289">
        <f t="shared" ca="1" si="100"/>
        <v>0.77768441004921984</v>
      </c>
      <c r="H289">
        <f t="shared" ca="1" si="100"/>
        <v>0.90421445406121292</v>
      </c>
      <c r="I289">
        <f t="shared" ca="1" si="100"/>
        <v>0.63158324061540783</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184</v>
      </c>
      <c r="W289">
        <v>1</v>
      </c>
      <c r="X289" t="s">
        <v>126</v>
      </c>
      <c r="Z289">
        <v>2900</v>
      </c>
      <c r="AA289" t="str">
        <f t="shared" ca="1" si="93"/>
        <v>fe</v>
      </c>
      <c r="AB289" t="s">
        <v>82</v>
      </c>
      <c r="AC289" t="s">
        <v>296</v>
      </c>
      <c r="AD289">
        <v>1</v>
      </c>
      <c r="AE289" t="s">
        <v>126</v>
      </c>
      <c r="AG289">
        <v>1100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0.84419254954178546</v>
      </c>
      <c r="E290">
        <f t="shared" ca="1" si="100"/>
        <v>0.80474662599508562</v>
      </c>
      <c r="F290">
        <f t="shared" ca="1" si="100"/>
        <v>7.9448052351645648E-2</v>
      </c>
      <c r="G290">
        <f t="shared" ca="1" si="100"/>
        <v>0.29786237276624739</v>
      </c>
      <c r="H290">
        <f t="shared" ca="1" si="100"/>
        <v>0.36469328967148906</v>
      </c>
      <c r="I290">
        <f t="shared" ca="1" si="100"/>
        <v>0.23038362062325202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0.50156150538393918</v>
      </c>
      <c r="E291">
        <f t="shared" ca="1" si="100"/>
        <v>0.83423131831669384</v>
      </c>
      <c r="F291">
        <f t="shared" ca="1" si="100"/>
        <v>0.62418622902336862</v>
      </c>
      <c r="G291">
        <f t="shared" ca="1" si="100"/>
        <v>0.93025564554060569</v>
      </c>
      <c r="H291">
        <f t="shared" ca="1" si="100"/>
        <v>0.39411269034136565</v>
      </c>
      <c r="I291">
        <f t="shared" ca="1" si="100"/>
        <v>7.2424727316906301E-2</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0.26057516640164613</v>
      </c>
      <c r="E292">
        <f t="shared" ca="1" si="101"/>
        <v>0.34578422038299472</v>
      </c>
      <c r="F292">
        <f t="shared" ca="1" si="101"/>
        <v>0.28063745524836348</v>
      </c>
      <c r="G292">
        <f t="shared" ca="1" si="101"/>
        <v>0.98342716359162063</v>
      </c>
      <c r="H292">
        <f t="shared" ca="1" si="101"/>
        <v>0.30906977405680047</v>
      </c>
      <c r="I292">
        <f t="shared" ca="1" si="101"/>
        <v>0.7927063227216079</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248</v>
      </c>
      <c r="W292">
        <v>1</v>
      </c>
      <c r="X292" t="s">
        <v>126</v>
      </c>
      <c r="Z292">
        <v>600</v>
      </c>
      <c r="AA292" t="str">
        <f t="shared" ca="1" si="93"/>
        <v>fe</v>
      </c>
      <c r="AB292" t="s">
        <v>82</v>
      </c>
      <c r="AC292" t="s">
        <v>248</v>
      </c>
      <c r="AD292">
        <v>1</v>
      </c>
      <c r="AE292" t="s">
        <v>126</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0.48059544187207015</v>
      </c>
      <c r="E293">
        <f t="shared" ca="1" si="101"/>
        <v>0.65060059372704471</v>
      </c>
      <c r="F293">
        <f t="shared" ca="1" si="101"/>
        <v>0.82754372888300698</v>
      </c>
      <c r="G293">
        <f t="shared" ca="1" si="101"/>
        <v>0.31899054182421327</v>
      </c>
      <c r="H293">
        <f t="shared" ca="1" si="101"/>
        <v>0.98450667023984628</v>
      </c>
      <c r="I293">
        <f t="shared" ca="1" si="101"/>
        <v>0.96659935379658679</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243</v>
      </c>
      <c r="W293">
        <v>1</v>
      </c>
      <c r="X293" t="s">
        <v>126</v>
      </c>
      <c r="Z293">
        <v>1300</v>
      </c>
      <c r="AA293" t="str">
        <f t="shared" ca="1" si="93"/>
        <v>fe</v>
      </c>
      <c r="AB293" t="s">
        <v>82</v>
      </c>
      <c r="AC293" t="s">
        <v>243</v>
      </c>
      <c r="AD293">
        <v>1</v>
      </c>
      <c r="AE293" t="s">
        <v>126</v>
      </c>
      <c r="AG293">
        <v>1300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0.92266302710267767</v>
      </c>
      <c r="E294">
        <f t="shared" ca="1" si="101"/>
        <v>0.70910881234715728</v>
      </c>
      <c r="F294">
        <f t="shared" ca="1" si="101"/>
        <v>0.5795894125409975</v>
      </c>
      <c r="G294">
        <f t="shared" ca="1" si="101"/>
        <v>0.47941756358563814</v>
      </c>
      <c r="H294">
        <f t="shared" ca="1" si="101"/>
        <v>0.15499980190016904</v>
      </c>
      <c r="I294">
        <f t="shared" ca="1" si="101"/>
        <v>3.8343592435041041E-2</v>
      </c>
      <c r="M294" t="str">
        <f t="shared" ca="1" si="89"/>
        <v>안 지정 캐릭터 PP 영웅등급</v>
      </c>
      <c r="N294">
        <f t="shared" ca="1" si="90"/>
        <v>70910</v>
      </c>
      <c r="O294">
        <f t="shared" ca="1" si="91"/>
        <v>11</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3300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3.1144645425553397E-2</v>
      </c>
      <c r="E295">
        <f t="shared" ca="1" si="101"/>
        <v>0.88916163771970691</v>
      </c>
      <c r="F295">
        <f t="shared" ca="1" si="101"/>
        <v>0.15019040501189518</v>
      </c>
      <c r="G295">
        <f t="shared" ca="1" si="101"/>
        <v>0.65444198925315922</v>
      </c>
      <c r="H295">
        <f t="shared" ca="1" si="101"/>
        <v>0.11258495060261398</v>
      </c>
      <c r="I295">
        <f t="shared" ca="1" si="101"/>
        <v>0.98337177036328305</v>
      </c>
      <c r="M295" t="str">
        <f t="shared" ca="1" si="89"/>
        <v>안 지정 캐릭터 PP 영웅등급</v>
      </c>
      <c r="N295">
        <f t="shared" ca="1" si="90"/>
        <v>88916</v>
      </c>
      <c r="O295">
        <f t="shared" ca="1" si="91"/>
        <v>13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0.88404552346422771</v>
      </c>
      <c r="E296">
        <f t="shared" ca="1" si="101"/>
        <v>0.36565854566392497</v>
      </c>
      <c r="F296">
        <f t="shared" ca="1" si="101"/>
        <v>0.34245101051720162</v>
      </c>
      <c r="G296">
        <f t="shared" ca="1" si="101"/>
        <v>0.3130585618868541</v>
      </c>
      <c r="H296">
        <f t="shared" ca="1" si="101"/>
        <v>0.46460958436375555</v>
      </c>
      <c r="I296">
        <f t="shared" ca="1" si="101"/>
        <v>9.8030534943803205E-2</v>
      </c>
      <c r="M296" t="str">
        <f t="shared" ca="1" si="89"/>
        <v>안 지정 캐릭터 PP 일반등급</v>
      </c>
      <c r="N296">
        <f t="shared" ca="1" si="90"/>
        <v>36565</v>
      </c>
      <c r="O296">
        <f t="shared" ca="1" si="91"/>
        <v>7</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2100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303</v>
      </c>
      <c r="AD296">
        <v>1</v>
      </c>
      <c r="AE296" t="s">
        <v>126</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0.18706405918217472</v>
      </c>
      <c r="E297">
        <f t="shared" ca="1" si="101"/>
        <v>0.4278653971349009</v>
      </c>
      <c r="F297">
        <f t="shared" ca="1" si="101"/>
        <v>0.12705565263142926</v>
      </c>
      <c r="G297">
        <f t="shared" ca="1" si="101"/>
        <v>0.71074218316393889</v>
      </c>
      <c r="H297">
        <f t="shared" ca="1" si="101"/>
        <v>0.3512345827981499</v>
      </c>
      <c r="I297">
        <f t="shared" ca="1" si="101"/>
        <v>0.63934180586951284</v>
      </c>
      <c r="M297" t="str">
        <f t="shared" ca="1" si="89"/>
        <v>지정 장비</v>
      </c>
      <c r="N297" t="e">
        <f t="shared" ca="1" si="90"/>
        <v>#VALUE!</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t="shared" ca="1" si="92"/>
        <v>#VALUE!</v>
      </c>
      <c r="U297" t="s">
        <v>92</v>
      </c>
      <c r="V297">
        <v>33903</v>
      </c>
      <c r="W297">
        <v>11</v>
      </c>
      <c r="X297" t="s">
        <v>126</v>
      </c>
      <c r="Z297">
        <v>1100</v>
      </c>
      <c r="AA297" t="str">
        <f t="shared" ca="1" si="93"/>
        <v>fe</v>
      </c>
      <c r="AB297" t="s">
        <v>82</v>
      </c>
      <c r="AC297" t="s">
        <v>300</v>
      </c>
      <c r="AD297">
        <v>1</v>
      </c>
      <c r="AE297" t="s">
        <v>126</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0.85557999395262574</v>
      </c>
      <c r="E298">
        <f t="shared" ca="1" si="101"/>
        <v>0.28377154876643096</v>
      </c>
      <c r="F298">
        <f t="shared" ca="1" si="101"/>
        <v>0.6354243366829172</v>
      </c>
      <c r="G298">
        <f t="shared" ca="1" si="101"/>
        <v>0.23682658826342518</v>
      </c>
      <c r="H298">
        <f t="shared" ca="1" si="101"/>
        <v>0.9009066796382742</v>
      </c>
      <c r="I298">
        <f t="shared" ca="1" si="101"/>
        <v>0.60799192789797529</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e">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#VALUE!</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112</v>
      </c>
      <c r="W298">
        <v>1</v>
      </c>
      <c r="X298" t="s">
        <v>126</v>
      </c>
      <c r="Z298">
        <v>700</v>
      </c>
      <c r="AA298" t="str">
        <f t="shared" ca="1" si="93"/>
        <v>fe</v>
      </c>
      <c r="AB298" t="s">
        <v>82</v>
      </c>
      <c r="AC298" t="s">
        <v>204</v>
      </c>
      <c r="AD298">
        <v>1</v>
      </c>
      <c r="AE298" t="s">
        <v>126</v>
      </c>
      <c r="AG298">
        <v>2200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0.40970216441573215</v>
      </c>
      <c r="E299">
        <f t="shared" ca="1" si="101"/>
        <v>0.27581484732052264</v>
      </c>
      <c r="F299">
        <f t="shared" ca="1" si="101"/>
        <v>0.93135601326420892</v>
      </c>
      <c r="G299">
        <f t="shared" ca="1" si="101"/>
        <v>9.7033743357638036E-2</v>
      </c>
      <c r="H299">
        <f t="shared" ca="1" si="101"/>
        <v>0.49188975083639597</v>
      </c>
      <c r="I299">
        <f t="shared" ca="1" si="101"/>
        <v>0.52329655628059768</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DI</v>
      </c>
      <c r="Q299" t="e">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#VALUE!</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280</v>
      </c>
      <c r="W299">
        <v>1</v>
      </c>
      <c r="X299" t="s">
        <v>126</v>
      </c>
      <c r="Z299">
        <v>3300</v>
      </c>
      <c r="AA299" t="str">
        <f t="shared" ca="1" si="93"/>
        <v>fe</v>
      </c>
      <c r="AB299" t="s">
        <v>82</v>
      </c>
      <c r="AC299" t="s">
        <v>301</v>
      </c>
      <c r="AD299">
        <v>1</v>
      </c>
      <c r="AE299" t="s">
        <v>126</v>
      </c>
      <c r="AG299">
        <v>3300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0.97037718747491175</v>
      </c>
      <c r="E300">
        <f t="shared" ca="1" si="101"/>
        <v>0.58524789522458964</v>
      </c>
      <c r="F300">
        <f t="shared" ca="1" si="101"/>
        <v>0.69532609744153107</v>
      </c>
      <c r="G300">
        <f t="shared" ca="1" si="101"/>
        <v>0.60695193016014903</v>
      </c>
      <c r="H300">
        <f t="shared" ca="1" si="101"/>
        <v>3.4873982611320242E-2</v>
      </c>
      <c r="I300">
        <f t="shared" ca="1" si="101"/>
        <v>8.9269873875693961E-2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0.48466581704568346</v>
      </c>
      <c r="E301">
        <f t="shared" ca="1" si="101"/>
        <v>0.5495616753189605</v>
      </c>
      <c r="F301">
        <f t="shared" ca="1" si="101"/>
        <v>0.288205847767117</v>
      </c>
      <c r="G301">
        <f t="shared" ca="1" si="101"/>
        <v>0.32195486619221214</v>
      </c>
      <c r="H301">
        <f t="shared" ca="1" si="101"/>
        <v>0.67792731785223559</v>
      </c>
      <c r="I301">
        <f t="shared" ca="1" si="101"/>
        <v>0.88748886253964243</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1.8429454986108151E-2</v>
      </c>
      <c r="E302">
        <f t="shared" ca="1" si="102"/>
        <v>0.69171865669724908</v>
      </c>
      <c r="F302">
        <f t="shared" ca="1" si="102"/>
        <v>0.31406952428093782</v>
      </c>
      <c r="G302">
        <f t="shared" ca="1" si="102"/>
        <v>0.54647116330813761</v>
      </c>
      <c r="H302">
        <f t="shared" ca="1" si="102"/>
        <v>0.14297926297186081</v>
      </c>
      <c r="I302">
        <f t="shared" ca="1" si="102"/>
        <v>0.32802138508005485</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0.63298924947544544</v>
      </c>
      <c r="E303">
        <f t="shared" ca="1" si="102"/>
        <v>0.59332196273151394</v>
      </c>
      <c r="F303">
        <f t="shared" ca="1" si="102"/>
        <v>0.456869192460859</v>
      </c>
      <c r="G303">
        <f t="shared" ca="1" si="102"/>
        <v>0.68416514763117497</v>
      </c>
      <c r="H303">
        <f t="shared" ca="1" si="102"/>
        <v>0.96333279431274521</v>
      </c>
      <c r="I303">
        <f t="shared" ca="1" si="102"/>
        <v>0.69035218550600741</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256</v>
      </c>
      <c r="W303">
        <v>1</v>
      </c>
      <c r="X303" t="s">
        <v>126</v>
      </c>
      <c r="Z303">
        <v>3800</v>
      </c>
      <c r="AA303" t="str">
        <f t="shared" ca="1" si="93"/>
        <v>fe</v>
      </c>
      <c r="AB303" t="s">
        <v>82</v>
      </c>
      <c r="AC303" t="s">
        <v>193</v>
      </c>
      <c r="AD303">
        <v>1</v>
      </c>
      <c r="AE303" t="s">
        <v>126</v>
      </c>
      <c r="AG303">
        <v>1000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0.82014251748027678</v>
      </c>
      <c r="E304">
        <f t="shared" ca="1" si="102"/>
        <v>0.55163680642492419</v>
      </c>
      <c r="F304">
        <f t="shared" ca="1" si="102"/>
        <v>0.86070483643945905</v>
      </c>
      <c r="G304">
        <f t="shared" ca="1" si="102"/>
        <v>0.28741400169645881</v>
      </c>
      <c r="H304">
        <f t="shared" ca="1" si="102"/>
        <v>0.46735483737110584</v>
      </c>
      <c r="I304">
        <f t="shared" ca="1" si="102"/>
        <v>4.3544883004266066E-2</v>
      </c>
      <c r="M304" t="str">
        <f t="shared" ca="1" si="89"/>
        <v>안 지정 캐릭터 PP 영웅등급</v>
      </c>
      <c r="N304">
        <f t="shared" ca="1" si="90"/>
        <v>55163</v>
      </c>
      <c r="O304">
        <f t="shared" ca="1" si="91"/>
        <v>9</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2700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0.51713286713414663</v>
      </c>
      <c r="E305">
        <f t="shared" ca="1" si="102"/>
        <v>0.75602997069146094</v>
      </c>
      <c r="F305">
        <f t="shared" ca="1" si="102"/>
        <v>0.81012658989884934</v>
      </c>
      <c r="G305">
        <f t="shared" ca="1" si="102"/>
        <v>0.8046565139727454</v>
      </c>
      <c r="H305">
        <f t="shared" ca="1" si="102"/>
        <v>0.90523925372982261</v>
      </c>
      <c r="I305">
        <f t="shared" ca="1" si="102"/>
        <v>0.46890041260281279</v>
      </c>
      <c r="M305" t="str">
        <f t="shared" ca="1" si="89"/>
        <v>안 지정 캐릭터 PP 일반등급</v>
      </c>
      <c r="N305">
        <f t="shared" ca="1" si="90"/>
        <v>75602</v>
      </c>
      <c r="O305">
        <f t="shared" ca="1" si="91"/>
        <v>12</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3600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0.55691102927312741</v>
      </c>
      <c r="E306">
        <f t="shared" ca="1" si="102"/>
        <v>0.44710170465397681</v>
      </c>
      <c r="F306">
        <f t="shared" ca="1" si="102"/>
        <v>0.48255869413281671</v>
      </c>
      <c r="G306">
        <f t="shared" ca="1" si="102"/>
        <v>0.98481937880596437</v>
      </c>
      <c r="H306">
        <f t="shared" ca="1" si="102"/>
        <v>0.87502707115987077</v>
      </c>
      <c r="I306">
        <f t="shared" ca="1" si="102"/>
        <v>0.39691083930179838</v>
      </c>
      <c r="M306" t="str">
        <f t="shared" ca="1" si="89"/>
        <v>안 지정 캐릭터 PP 일반등급</v>
      </c>
      <c r="N306">
        <f t="shared" ca="1" si="90"/>
        <v>44710</v>
      </c>
      <c r="O306">
        <f t="shared" ca="1" si="91"/>
        <v>8</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2400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0.66786063107403537</v>
      </c>
      <c r="E307">
        <f t="shared" ca="1" si="102"/>
        <v>0.27587650320664203</v>
      </c>
      <c r="F307">
        <f t="shared" ca="1" si="102"/>
        <v>0.13522025072922983</v>
      </c>
      <c r="G307">
        <f t="shared" ca="1" si="102"/>
        <v>0.32375360413568155</v>
      </c>
      <c r="H307">
        <f t="shared" ca="1" si="102"/>
        <v>0.25850523000768721</v>
      </c>
      <c r="I307">
        <f t="shared" ca="1" si="102"/>
        <v>0.27299647294040441</v>
      </c>
      <c r="M307" t="str">
        <f t="shared" ca="1" si="89"/>
        <v>안 지정 캐릭터 PP 영웅등급</v>
      </c>
      <c r="N307">
        <f t="shared" ca="1" si="90"/>
        <v>27587</v>
      </c>
      <c r="O307">
        <f t="shared" ca="1" si="91"/>
        <v>6</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1800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0.52540650239376219</v>
      </c>
      <c r="E308">
        <f t="shared" ca="1" si="102"/>
        <v>0.87199706596164328</v>
      </c>
      <c r="F308">
        <f t="shared" ca="1" si="102"/>
        <v>0.57135603030207538</v>
      </c>
      <c r="G308">
        <f t="shared" ca="1" si="102"/>
        <v>0.9206965550338061</v>
      </c>
      <c r="H308">
        <f t="shared" ca="1" si="102"/>
        <v>0.94513402628784104</v>
      </c>
      <c r="I308">
        <f t="shared" ca="1" si="102"/>
        <v>0.83737961175947451</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257</v>
      </c>
      <c r="W308">
        <v>1</v>
      </c>
      <c r="X308" t="s">
        <v>126</v>
      </c>
      <c r="Z308">
        <v>3300</v>
      </c>
      <c r="AA308" t="str">
        <f t="shared" ca="1" si="93"/>
        <v>fe</v>
      </c>
      <c r="AB308" t="s">
        <v>82</v>
      </c>
      <c r="AC308" t="s">
        <v>249</v>
      </c>
      <c r="AD308">
        <v>1</v>
      </c>
      <c r="AE308" t="s">
        <v>130</v>
      </c>
      <c r="AG308">
        <v>14</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3.7115116268257142E-2</v>
      </c>
      <c r="E309">
        <f t="shared" ca="1" si="102"/>
        <v>0.15741435191687059</v>
      </c>
      <c r="F309">
        <f t="shared" ca="1" si="102"/>
        <v>0.29745810496711955</v>
      </c>
      <c r="G309">
        <f t="shared" ca="1" si="102"/>
        <v>0.93762306745079038</v>
      </c>
      <c r="H309">
        <f t="shared" ca="1" si="102"/>
        <v>1.1918042369097326E-2</v>
      </c>
      <c r="I309">
        <f t="shared" ca="1" si="102"/>
        <v>0.65476500112252689</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251</v>
      </c>
      <c r="W309">
        <v>1</v>
      </c>
      <c r="X309" t="s">
        <v>126</v>
      </c>
      <c r="Z309">
        <v>3200</v>
      </c>
      <c r="AA309" t="str">
        <f t="shared" ca="1" si="93"/>
        <v>fe</v>
      </c>
      <c r="AB309" t="s">
        <v>82</v>
      </c>
      <c r="AC309" t="s">
        <v>186</v>
      </c>
      <c r="AD309">
        <v>1</v>
      </c>
      <c r="AE309" t="s">
        <v>126</v>
      </c>
      <c r="AG309">
        <v>7100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0.1193831362364165</v>
      </c>
      <c r="E310">
        <f t="shared" ca="1" si="102"/>
        <v>0.26336810123817966</v>
      </c>
      <c r="F310">
        <f t="shared" ca="1" si="102"/>
        <v>0.82707785315326388</v>
      </c>
      <c r="G310">
        <f t="shared" ca="1" si="102"/>
        <v>0.32998871321825007</v>
      </c>
      <c r="H310">
        <f t="shared" ca="1" si="102"/>
        <v>0.55717028002614688</v>
      </c>
      <c r="I310">
        <f t="shared" ca="1" si="102"/>
        <v>0.61653024778871279</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0.73380613579382925</v>
      </c>
      <c r="E311">
        <f t="shared" ca="1" si="102"/>
        <v>0.44966617386336183</v>
      </c>
      <c r="F311">
        <f t="shared" ca="1" si="102"/>
        <v>0.63156690162976781</v>
      </c>
      <c r="G311">
        <f t="shared" ca="1" si="102"/>
        <v>0.29519338993931998</v>
      </c>
      <c r="H311">
        <f t="shared" ca="1" si="102"/>
        <v>0.19502346409042126</v>
      </c>
      <c r="I311">
        <f t="shared" ca="1" si="102"/>
        <v>0.53002897578524344</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0.13302084755608867</v>
      </c>
      <c r="E312">
        <f t="shared" ca="1" si="103"/>
        <v>0.63410852393119121</v>
      </c>
      <c r="F312">
        <f t="shared" ca="1" si="103"/>
        <v>1.3297310424824293E-2</v>
      </c>
      <c r="G312">
        <f t="shared" ca="1" si="103"/>
        <v>0.14753017439723615</v>
      </c>
      <c r="H312">
        <f t="shared" ca="1" si="103"/>
        <v>0.93255522271697711</v>
      </c>
      <c r="I312">
        <f t="shared" ca="1" si="103"/>
        <v>0.62917335453716727</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0.51427533683677751</v>
      </c>
      <c r="E313">
        <f t="shared" ca="1" si="103"/>
        <v>3.8844115160613812E-2</v>
      </c>
      <c r="F313">
        <f t="shared" ca="1" si="103"/>
        <v>0.40814149091829055</v>
      </c>
      <c r="G313">
        <f t="shared" ca="1" si="103"/>
        <v>0.35216041917658314</v>
      </c>
      <c r="H313">
        <f t="shared" ca="1" si="103"/>
        <v>0.35082289796327215</v>
      </c>
      <c r="I313">
        <f t="shared" ca="1" si="103"/>
        <v>0.30458525939284875</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1.0772727796627191E-2</v>
      </c>
      <c r="E314">
        <f t="shared" ca="1" si="103"/>
        <v>0.38786117064367154</v>
      </c>
      <c r="F314">
        <f t="shared" ca="1" si="103"/>
        <v>0.55149210919897751</v>
      </c>
      <c r="G314">
        <f t="shared" ca="1" si="103"/>
        <v>7.3587036802575723E-2</v>
      </c>
      <c r="H314">
        <f t="shared" ca="1" si="103"/>
        <v>9.636577618074349E-3</v>
      </c>
      <c r="I314">
        <f t="shared" ca="1" si="103"/>
        <v>0.59378778544359545</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0.58008900109420247</v>
      </c>
      <c r="E315">
        <f t="shared" ca="1" si="103"/>
        <v>0.73471586543268641</v>
      </c>
      <c r="F315">
        <f t="shared" ca="1" si="103"/>
        <v>0.11229640938741636</v>
      </c>
      <c r="G315">
        <f t="shared" ca="1" si="103"/>
        <v>0.31406549262737093</v>
      </c>
      <c r="H315">
        <f t="shared" ca="1" si="103"/>
        <v>7.4031904035368745E-3</v>
      </c>
      <c r="I315">
        <f t="shared" ca="1" si="103"/>
        <v>0.62622538504373848</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0.52912257895274306</v>
      </c>
      <c r="E316">
        <f t="shared" ca="1" si="103"/>
        <v>0.33260644368355863</v>
      </c>
      <c r="F316">
        <f t="shared" ca="1" si="103"/>
        <v>0.79660327710323164</v>
      </c>
      <c r="G316">
        <f t="shared" ca="1" si="103"/>
        <v>0.12947633746957299</v>
      </c>
      <c r="H316">
        <f t="shared" ca="1" si="103"/>
        <v>0.59696460016561304</v>
      </c>
      <c r="I316">
        <f t="shared" ca="1" si="103"/>
        <v>0.15252618964746001</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0.66591514096761872</v>
      </c>
      <c r="E317">
        <f t="shared" ca="1" si="103"/>
        <v>0.29450806818175601</v>
      </c>
      <c r="F317">
        <f t="shared" ca="1" si="103"/>
        <v>0.89883562623371371</v>
      </c>
      <c r="G317">
        <f t="shared" ca="1" si="103"/>
        <v>0.23410833806970699</v>
      </c>
      <c r="H317">
        <f t="shared" ca="1" si="103"/>
        <v>0.92928175636313826</v>
      </c>
      <c r="I317">
        <f t="shared" ca="1" si="103"/>
        <v>0.82633138402810136</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0.44822708092183405</v>
      </c>
      <c r="E318">
        <f t="shared" ca="1" si="103"/>
        <v>0.70286228593228151</v>
      </c>
      <c r="F318">
        <f t="shared" ca="1" si="103"/>
        <v>0.18317491986641177</v>
      </c>
      <c r="G318">
        <f t="shared" ca="1" si="103"/>
        <v>0.21850435650154487</v>
      </c>
      <c r="H318">
        <f t="shared" ca="1" si="103"/>
        <v>0.74888065857345298</v>
      </c>
      <c r="I318">
        <f t="shared" ca="1" si="103"/>
        <v>0.55736092658710457</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0.85190882798681578</v>
      </c>
      <c r="E319">
        <f t="shared" ca="1" si="103"/>
        <v>0.37073434528528426</v>
      </c>
      <c r="F319">
        <f t="shared" ca="1" si="103"/>
        <v>0.37803689922246053</v>
      </c>
      <c r="G319">
        <f t="shared" ca="1" si="103"/>
        <v>0.7175943597167509</v>
      </c>
      <c r="H319">
        <f t="shared" ca="1" si="103"/>
        <v>0.4259562043597358</v>
      </c>
      <c r="I319">
        <f t="shared" ca="1" si="103"/>
        <v>0.8107028378777571</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0.97518894676768852</v>
      </c>
      <c r="E320">
        <f t="shared" ca="1" si="103"/>
        <v>0.53241095645799474</v>
      </c>
      <c r="F320">
        <f t="shared" ca="1" si="103"/>
        <v>0.76390402048602091</v>
      </c>
      <c r="G320">
        <f t="shared" ca="1" si="103"/>
        <v>0.17262787307066407</v>
      </c>
      <c r="H320">
        <f t="shared" ca="1" si="103"/>
        <v>0.7230368422714788</v>
      </c>
      <c r="I320">
        <f t="shared" ca="1" si="103"/>
        <v>0.83796558987847081</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0.78251147655710573</v>
      </c>
      <c r="E321">
        <f t="shared" ca="1" si="103"/>
        <v>0.88201428658882752</v>
      </c>
      <c r="F321">
        <f t="shared" ca="1" si="103"/>
        <v>0.21080620528865845</v>
      </c>
      <c r="G321">
        <f t="shared" ca="1" si="103"/>
        <v>0.44109534557681207</v>
      </c>
      <c r="H321">
        <f t="shared" ca="1" si="103"/>
        <v>0.46017090074401024</v>
      </c>
      <c r="I321">
        <f t="shared" ca="1" si="103"/>
        <v>0.65465026364960199</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85" si="104">IF(B322&lt;=9,0,
IF(B322=10,1,2))</f>
        <v>1</v>
      </c>
      <c r="D322">
        <f t="shared" ref="D322:I331" ca="1" si="105">RAND()</f>
        <v>0.50663073502958322</v>
      </c>
      <c r="E322">
        <f t="shared" ca="1" si="105"/>
        <v>0.35273362833079369</v>
      </c>
      <c r="F322">
        <f t="shared" ca="1" si="105"/>
        <v>0.89117314557600502</v>
      </c>
      <c r="G322">
        <f t="shared" ca="1" si="105"/>
        <v>0.27100723493531631</v>
      </c>
      <c r="H322">
        <f t="shared" ca="1" si="105"/>
        <v>0.81628973407230199</v>
      </c>
      <c r="I322">
        <f t="shared" ca="1" si="105"/>
        <v>0.88454035968280276</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85"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0.84453080287931026</v>
      </c>
      <c r="E323">
        <f t="shared" ca="1" si="105"/>
        <v>0.65346885723994674</v>
      </c>
      <c r="F323">
        <f t="shared" ca="1" si="105"/>
        <v>0.15827329307480642</v>
      </c>
      <c r="G323">
        <f t="shared" ca="1" si="105"/>
        <v>0.28966383936644702</v>
      </c>
      <c r="H323">
        <f t="shared" ca="1" si="105"/>
        <v>0.52298871737545471</v>
      </c>
      <c r="I323">
        <f t="shared" ca="1" si="105"/>
        <v>0.8021084511245653</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0.66015578469126512</v>
      </c>
      <c r="E324">
        <f t="shared" ca="1" si="105"/>
        <v>0.31135198536276409</v>
      </c>
      <c r="F324">
        <f t="shared" ca="1" si="105"/>
        <v>0.34002279438603344</v>
      </c>
      <c r="G324">
        <f t="shared" ca="1" si="105"/>
        <v>0.57274189267444986</v>
      </c>
      <c r="H324">
        <f t="shared" ca="1" si="105"/>
        <v>0.89620798582211902</v>
      </c>
      <c r="I324">
        <f t="shared" ca="1" si="105"/>
        <v>0.67706599400077039</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0.68026062156409139</v>
      </c>
      <c r="E325">
        <f t="shared" ca="1" si="105"/>
        <v>0.6621414449070987</v>
      </c>
      <c r="F325">
        <f t="shared" ca="1" si="105"/>
        <v>0.9247698677234969</v>
      </c>
      <c r="G325">
        <f t="shared" ca="1" si="105"/>
        <v>0.34352695971441327</v>
      </c>
      <c r="H325">
        <f t="shared" ca="1" si="105"/>
        <v>0.30236697322544492</v>
      </c>
      <c r="I325">
        <f t="shared" ca="1" si="105"/>
        <v>0.7120956460392468</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0.23467188734669286</v>
      </c>
      <c r="E326">
        <f t="shared" ca="1" si="105"/>
        <v>0.28240626766005261</v>
      </c>
      <c r="F326">
        <f t="shared" ca="1" si="105"/>
        <v>0.77912055438009542</v>
      </c>
      <c r="G326">
        <f t="shared" ca="1" si="105"/>
        <v>0.49920776277406476</v>
      </c>
      <c r="H326">
        <f t="shared" ca="1" si="105"/>
        <v>0.51068757237452944</v>
      </c>
      <c r="I326">
        <f t="shared" ca="1" si="105"/>
        <v>0.74860870278399116</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4.9837959932543696E-2</v>
      </c>
      <c r="E327">
        <f t="shared" ca="1" si="105"/>
        <v>0.21996952181499041</v>
      </c>
      <c r="F327">
        <f t="shared" ca="1" si="105"/>
        <v>0.12254357170621488</v>
      </c>
      <c r="G327">
        <f t="shared" ca="1" si="105"/>
        <v>5.833248237839106E-2</v>
      </c>
      <c r="H327">
        <f t="shared" ca="1" si="105"/>
        <v>0.74653535508115321</v>
      </c>
      <c r="I327">
        <f t="shared" ca="1" si="105"/>
        <v>0.41422818123346672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0.89905652504578559</v>
      </c>
      <c r="E328">
        <f t="shared" ca="1" si="105"/>
        <v>0.46584068431591985</v>
      </c>
      <c r="F328">
        <f t="shared" ca="1" si="105"/>
        <v>0.94894754281368177</v>
      </c>
      <c r="G328">
        <f t="shared" ca="1" si="105"/>
        <v>0.40899583903059966</v>
      </c>
      <c r="H328">
        <f t="shared" ca="1" si="105"/>
        <v>0.65792999177082778</v>
      </c>
      <c r="I328">
        <f t="shared" ca="1" si="105"/>
        <v>0.2837920660475276</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3.6369580670068902E-2</v>
      </c>
      <c r="E329">
        <f t="shared" ca="1" si="105"/>
        <v>0.10442337425661286</v>
      </c>
      <c r="F329">
        <f t="shared" ca="1" si="105"/>
        <v>0.3691962300192545</v>
      </c>
      <c r="G329">
        <f t="shared" ca="1" si="105"/>
        <v>0.68938252427545332</v>
      </c>
      <c r="H329">
        <f t="shared" ca="1" si="105"/>
        <v>0.57195949981204219</v>
      </c>
      <c r="I329">
        <f t="shared" ca="1" si="105"/>
        <v>0.74234957986822581</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0.50021305738262056</v>
      </c>
      <c r="E330">
        <f t="shared" ca="1" si="105"/>
        <v>0.25983849605253828</v>
      </c>
      <c r="F330">
        <f t="shared" ca="1" si="105"/>
        <v>0.54556381606450155</v>
      </c>
      <c r="G330">
        <f t="shared" ca="1" si="105"/>
        <v>0.52131671374879018</v>
      </c>
      <c r="H330">
        <f t="shared" ca="1" si="105"/>
        <v>0.93460810322990884</v>
      </c>
      <c r="I330">
        <f t="shared" ca="1" si="105"/>
        <v>0.17280750029517011</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2.7914614267750215E-2</v>
      </c>
      <c r="E331">
        <f t="shared" ca="1" si="105"/>
        <v>0.73243051591632369</v>
      </c>
      <c r="F331">
        <f t="shared" ca="1" si="105"/>
        <v>0.90244182903602166</v>
      </c>
      <c r="G331">
        <f t="shared" ca="1" si="105"/>
        <v>0.12523259282574806</v>
      </c>
      <c r="H331">
        <f t="shared" ca="1" si="105"/>
        <v>0.98960012861529822</v>
      </c>
      <c r="I331">
        <f t="shared" ca="1" si="105"/>
        <v>0.62456843626027125</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0.49288503750988322</v>
      </c>
      <c r="E332">
        <f t="shared" ca="1" si="115"/>
        <v>0.74388767035761549</v>
      </c>
      <c r="F332">
        <f t="shared" ca="1" si="115"/>
        <v>0.63067670393919462</v>
      </c>
      <c r="G332">
        <f t="shared" ca="1" si="115"/>
        <v>0.82630849108141791</v>
      </c>
      <c r="H332">
        <f t="shared" ca="1" si="115"/>
        <v>0.24863653956062726</v>
      </c>
      <c r="I332">
        <f t="shared" ca="1" si="115"/>
        <v>0.75546375867278015</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0.56056488022857953</v>
      </c>
      <c r="E333">
        <f t="shared" ca="1" si="115"/>
        <v>0.3832998230179433</v>
      </c>
      <c r="F333">
        <f t="shared" ca="1" si="115"/>
        <v>0.62299208308864173</v>
      </c>
      <c r="G333">
        <f t="shared" ca="1" si="115"/>
        <v>0.29999621638783702</v>
      </c>
      <c r="H333">
        <f t="shared" ca="1" si="115"/>
        <v>0.772572970111994</v>
      </c>
      <c r="I333">
        <f t="shared" ca="1" si="115"/>
        <v>0.19426793656604813</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0.95567720684862389</v>
      </c>
      <c r="E334">
        <f t="shared" ca="1" si="115"/>
        <v>0.39902054346401428</v>
      </c>
      <c r="F334">
        <f t="shared" ca="1" si="115"/>
        <v>0.37807385715953501</v>
      </c>
      <c r="G334">
        <f t="shared" ca="1" si="115"/>
        <v>0.69141738453421531</v>
      </c>
      <c r="H334">
        <f t="shared" ca="1" si="115"/>
        <v>0.34850347614127974</v>
      </c>
      <c r="I334">
        <f t="shared" ca="1" si="115"/>
        <v>0.22539284172513618</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0.39215104579134408</v>
      </c>
      <c r="E335">
        <f t="shared" ca="1" si="115"/>
        <v>0.58805934872261623</v>
      </c>
      <c r="F335">
        <f t="shared" ca="1" si="115"/>
        <v>0.36992501158632918</v>
      </c>
      <c r="G335">
        <f t="shared" ca="1" si="115"/>
        <v>0.84109133387133295</v>
      </c>
      <c r="H335">
        <f t="shared" ca="1" si="115"/>
        <v>0.78103185709774858</v>
      </c>
      <c r="I335">
        <f t="shared" ca="1" si="115"/>
        <v>0.45981957096715953</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0.78216308519237643</v>
      </c>
      <c r="E336">
        <f t="shared" ca="1" si="115"/>
        <v>0.66796823260426463</v>
      </c>
      <c r="F336">
        <f t="shared" ca="1" si="115"/>
        <v>0.70807366888029022</v>
      </c>
      <c r="G336">
        <f t="shared" ca="1" si="115"/>
        <v>0.68641066172136134</v>
      </c>
      <c r="H336">
        <f t="shared" ca="1" si="115"/>
        <v>0.25688466898960061</v>
      </c>
      <c r="I336">
        <f t="shared" ca="1" si="115"/>
        <v>0.71721879622951601</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fc</v>
      </c>
      <c r="AB336" t="s">
        <v>85</v>
      </c>
      <c r="AC336" t="s">
        <v>426</v>
      </c>
      <c r="AD336">
        <v>1</v>
      </c>
      <c r="AE336" t="s">
        <v>130</v>
      </c>
      <c r="AF336">
        <v>219</v>
      </c>
      <c r="AG336">
        <v>169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닉스</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v>
      </c>
      <c r="AN336" t="str">
        <f t="shared" ca="1" si="114"/>
        <v>{"dy":25,"sl":10,"tp":"fc","vl":"Actor1109","cn":1,"pt":"DI","pp":219,"pr":169}</v>
      </c>
    </row>
    <row r="337" spans="1:40">
      <c r="A337">
        <v>26</v>
      </c>
      <c r="B337">
        <v>10</v>
      </c>
      <c r="C337">
        <f t="shared" si="104"/>
        <v>1</v>
      </c>
      <c r="D337">
        <f t="shared" ca="1" si="115"/>
        <v>3.9710495129924528E-2</v>
      </c>
      <c r="E337">
        <f t="shared" ca="1" si="115"/>
        <v>0.89573431508828172</v>
      </c>
      <c r="F337">
        <f t="shared" ca="1" si="115"/>
        <v>0.5882358047237688</v>
      </c>
      <c r="G337">
        <f t="shared" ca="1" si="115"/>
        <v>0.50935718702741983</v>
      </c>
      <c r="H337">
        <f t="shared" ca="1" si="115"/>
        <v>0.88451595708803121</v>
      </c>
      <c r="I337">
        <f t="shared" ca="1" si="115"/>
        <v>0.74245548521262605</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fc</v>
      </c>
      <c r="AB337" t="s">
        <v>85</v>
      </c>
      <c r="AC337" t="s">
        <v>426</v>
      </c>
      <c r="AD337">
        <v>1</v>
      </c>
      <c r="AE337" t="s">
        <v>130</v>
      </c>
      <c r="AF337">
        <v>219</v>
      </c>
      <c r="AG337">
        <v>169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닉스</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v>
      </c>
      <c r="AN337" t="str">
        <f t="shared" ca="1" si="114"/>
        <v>{"dy":26,"sl":10,"tp":"fc","vl":"Actor1109","cn":1,"pt":"DI","pp":219,"pr":169}</v>
      </c>
    </row>
    <row r="338" spans="1:40">
      <c r="A338">
        <v>27</v>
      </c>
      <c r="B338">
        <v>10</v>
      </c>
      <c r="C338">
        <f t="shared" si="104"/>
        <v>1</v>
      </c>
      <c r="D338">
        <f t="shared" ca="1" si="115"/>
        <v>3.0792190456011115E-2</v>
      </c>
      <c r="E338">
        <f t="shared" ca="1" si="115"/>
        <v>0.47130837780414236</v>
      </c>
      <c r="F338">
        <f t="shared" ca="1" si="115"/>
        <v>0.35674778027110787</v>
      </c>
      <c r="G338">
        <f t="shared" ca="1" si="115"/>
        <v>0.12759938411827643</v>
      </c>
      <c r="H338">
        <f t="shared" ca="1" si="115"/>
        <v>0.95097925179263232</v>
      </c>
      <c r="I338">
        <f t="shared" ca="1" si="115"/>
        <v>0.98887914189958803</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fl2</v>
      </c>
      <c r="AB338" t="s">
        <v>88</v>
      </c>
      <c r="AC338" t="s">
        <v>455</v>
      </c>
      <c r="AD338">
        <v>1</v>
      </c>
      <c r="AE338" t="s">
        <v>130</v>
      </c>
      <c r="AF338">
        <v>70</v>
      </c>
      <c r="AG338">
        <v>49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소하</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v>
      </c>
      <c r="AN338" t="str">
        <f t="shared" ca="1" si="114"/>
        <v>{"dy":27,"sl":10,"tp":"fl2","vl":"Actor1002","cn":1,"pt":"DI","pp":70,"pr":49}</v>
      </c>
    </row>
    <row r="339" spans="1:40">
      <c r="A339">
        <v>28</v>
      </c>
      <c r="B339">
        <v>10</v>
      </c>
      <c r="C339">
        <f t="shared" si="104"/>
        <v>1</v>
      </c>
      <c r="D339">
        <f t="shared" ca="1" si="115"/>
        <v>0.56531399875259336</v>
      </c>
      <c r="E339">
        <f t="shared" ca="1" si="115"/>
        <v>0.41233334832747015</v>
      </c>
      <c r="F339">
        <f t="shared" ca="1" si="115"/>
        <v>0.14074113180091408</v>
      </c>
      <c r="G339">
        <f t="shared" ca="1" si="115"/>
        <v>0.4270572521310334</v>
      </c>
      <c r="H339">
        <f t="shared" ca="1" si="115"/>
        <v>0.65089394573921244</v>
      </c>
      <c r="I339">
        <f t="shared" ca="1" si="115"/>
        <v>0.77047249165041465</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fl2</v>
      </c>
      <c r="AB339" t="s">
        <v>88</v>
      </c>
      <c r="AC339" t="s">
        <v>455</v>
      </c>
      <c r="AD339">
        <v>1</v>
      </c>
      <c r="AE339" t="s">
        <v>130</v>
      </c>
      <c r="AF339">
        <v>70</v>
      </c>
      <c r="AG339">
        <v>49</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소하</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v>
      </c>
      <c r="AN339" t="str">
        <f t="shared" ca="1" si="114"/>
        <v>{"dy":28,"sl":10,"tp":"fl2","vl":"Actor1002","cn":1,"pt":"DI","pp":70,"pr":49}</v>
      </c>
    </row>
    <row r="340" spans="1:40">
      <c r="A340">
        <v>29</v>
      </c>
      <c r="B340">
        <v>10</v>
      </c>
      <c r="C340">
        <f t="shared" si="104"/>
        <v>1</v>
      </c>
      <c r="D340">
        <f t="shared" ca="1" si="115"/>
        <v>3.0698004560112513E-2</v>
      </c>
      <c r="E340">
        <f t="shared" ca="1" si="115"/>
        <v>0.52159222847689524</v>
      </c>
      <c r="F340">
        <f t="shared" ca="1" si="115"/>
        <v>0.65928240311043829</v>
      </c>
      <c r="G340">
        <f t="shared" ca="1" si="115"/>
        <v>0.73834581138419852</v>
      </c>
      <c r="H340">
        <f t="shared" ca="1" si="115"/>
        <v>0.34930628657279361</v>
      </c>
      <c r="I340">
        <f t="shared" ca="1" si="115"/>
        <v>0.79381097711243931</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v>
      </c>
      <c r="AN340" t="str">
        <f t="shared" ca="1" si="114"/>
        <v>{"dy":29,"sl":10}</v>
      </c>
    </row>
    <row r="341" spans="1:40">
      <c r="A341">
        <v>30</v>
      </c>
      <c r="B341">
        <v>10</v>
      </c>
      <c r="C341">
        <f t="shared" si="104"/>
        <v>1</v>
      </c>
      <c r="D341">
        <f t="shared" ca="1" si="115"/>
        <v>0.16973151491416427</v>
      </c>
      <c r="E341">
        <f t="shared" ca="1" si="115"/>
        <v>0.34651524697938407</v>
      </c>
      <c r="F341">
        <f t="shared" ca="1" si="115"/>
        <v>0.53843694262070174</v>
      </c>
      <c r="G341">
        <f t="shared" ca="1" si="115"/>
        <v>0.72142931271392052</v>
      </c>
      <c r="H341">
        <f t="shared" ca="1" si="115"/>
        <v>0.86973243617731955</v>
      </c>
      <c r="I341">
        <f t="shared" ca="1" si="115"/>
        <v>0.92814450137185722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fl2</v>
      </c>
      <c r="AB341" t="s">
        <v>88</v>
      </c>
      <c r="AC341" t="s">
        <v>389</v>
      </c>
      <c r="AD341">
        <v>1</v>
      </c>
      <c r="AE341" t="s">
        <v>130</v>
      </c>
      <c r="AF341">
        <v>70</v>
      </c>
      <c r="AG341">
        <v>49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젤리아</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v>
      </c>
      <c r="AN341" t="str">
        <f t="shared" ca="1" si="114"/>
        <v>{"dy":30,"sl":10,"tp":"fl2","vl":"Actor1005","cn":1,"pt":"DI","pp":70,"pr":49}</v>
      </c>
    </row>
    <row r="342" spans="1:40">
      <c r="A342">
        <v>31</v>
      </c>
      <c r="B342">
        <v>10</v>
      </c>
      <c r="C342">
        <f t="shared" si="104"/>
        <v>1</v>
      </c>
      <c r="D342">
        <f t="shared" ref="D342:I351" ca="1" si="116">RAND()</f>
        <v>0.40452770448389475</v>
      </c>
      <c r="E342">
        <f t="shared" ca="1" si="116"/>
        <v>0.47544484646768903</v>
      </c>
      <c r="F342">
        <f t="shared" ca="1" si="116"/>
        <v>0.43175988330951021</v>
      </c>
      <c r="G342">
        <f t="shared" ca="1" si="116"/>
        <v>0.88478272367273736</v>
      </c>
      <c r="H342">
        <f t="shared" ca="1" si="116"/>
        <v>0.91780044144891249</v>
      </c>
      <c r="I342">
        <f t="shared" ca="1" si="116"/>
        <v>0.82057983204769003</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fl2</v>
      </c>
      <c r="AB342" t="s">
        <v>88</v>
      </c>
      <c r="AC342" t="s">
        <v>389</v>
      </c>
      <c r="AD342">
        <v>1</v>
      </c>
      <c r="AE342" t="s">
        <v>130</v>
      </c>
      <c r="AF342">
        <v>70</v>
      </c>
      <c r="AG342">
        <v>49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젤리아</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v>
      </c>
      <c r="AN342" t="str">
        <f t="shared" ca="1" si="114"/>
        <v>{"dy":31,"sl":10,"tp":"fl2","vl":"Actor1005","cn":1,"pt":"DI","pp":70,"pr":49}</v>
      </c>
    </row>
    <row r="343" spans="1:40">
      <c r="A343">
        <v>1</v>
      </c>
      <c r="B343">
        <v>11</v>
      </c>
      <c r="C343">
        <f t="shared" si="104"/>
        <v>2</v>
      </c>
      <c r="D343">
        <f t="shared" ca="1" si="116"/>
        <v>0.16588718427584448</v>
      </c>
      <c r="E343">
        <f t="shared" ca="1" si="116"/>
        <v>0.82725234187401264</v>
      </c>
      <c r="F343">
        <f t="shared" ca="1" si="116"/>
        <v>0.50236114120103526</v>
      </c>
      <c r="G343">
        <f t="shared" ca="1" si="116"/>
        <v>0.68057780492630782</v>
      </c>
      <c r="H343">
        <f t="shared" ca="1" si="116"/>
        <v>0.97408327242780779</v>
      </c>
      <c r="I343">
        <f t="shared" ca="1" si="116"/>
        <v>0.74178599180598814</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v>
      </c>
      <c r="AN343" t="str">
        <f t="shared" ca="1" si="114"/>
        <v>{"dy":1,"sl":11}</v>
      </c>
    </row>
    <row r="344" spans="1:40">
      <c r="A344">
        <v>2</v>
      </c>
      <c r="B344">
        <v>11</v>
      </c>
      <c r="C344">
        <f t="shared" si="104"/>
        <v>2</v>
      </c>
      <c r="D344">
        <f t="shared" ca="1" si="116"/>
        <v>0.40527048982684499</v>
      </c>
      <c r="E344">
        <f t="shared" ca="1" si="116"/>
        <v>0.41811523797305727</v>
      </c>
      <c r="F344">
        <f t="shared" ca="1" si="116"/>
        <v>0.13927884176817262</v>
      </c>
      <c r="G344">
        <f t="shared" ca="1" si="116"/>
        <v>0.70535998090987151</v>
      </c>
      <c r="H344">
        <f t="shared" ca="1" si="116"/>
        <v>0.75872236422603601</v>
      </c>
      <c r="I344">
        <f t="shared" ca="1" si="116"/>
        <v>0.74079600013601266</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v>
      </c>
      <c r="AN344" t="str">
        <f t="shared" ca="1" si="114"/>
        <v>{"dy":2,"sl":11}</v>
      </c>
    </row>
    <row r="345" spans="1:40">
      <c r="A345">
        <v>3</v>
      </c>
      <c r="B345">
        <v>11</v>
      </c>
      <c r="C345">
        <f t="shared" si="104"/>
        <v>2</v>
      </c>
      <c r="D345">
        <f t="shared" ca="1" si="116"/>
        <v>0.96552075950391825</v>
      </c>
      <c r="E345">
        <f t="shared" ca="1" si="116"/>
        <v>0.63670702834471216</v>
      </c>
      <c r="F345">
        <f t="shared" ca="1" si="116"/>
        <v>0.85743654986144513</v>
      </c>
      <c r="G345">
        <f t="shared" ca="1" si="116"/>
        <v>0.15917945459467653</v>
      </c>
      <c r="H345">
        <f t="shared" ca="1" si="116"/>
        <v>0.10412024161797528</v>
      </c>
      <c r="I345">
        <f t="shared" ca="1" si="116"/>
        <v>0.71073116386911561</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v>
      </c>
      <c r="AN345" t="str">
        <f t="shared" ca="1" si="114"/>
        <v>{"dy":3,"sl":11}</v>
      </c>
    </row>
    <row r="346" spans="1:40">
      <c r="A346">
        <v>4</v>
      </c>
      <c r="B346">
        <v>11</v>
      </c>
      <c r="C346">
        <f t="shared" si="104"/>
        <v>2</v>
      </c>
      <c r="D346">
        <f t="shared" ca="1" si="116"/>
        <v>0.8172884841926451</v>
      </c>
      <c r="E346">
        <f t="shared" ca="1" si="116"/>
        <v>0.24947195800996336</v>
      </c>
      <c r="F346">
        <f t="shared" ca="1" si="116"/>
        <v>0.69630107223692606</v>
      </c>
      <c r="G346">
        <f t="shared" ca="1" si="116"/>
        <v>0.67740164431000482</v>
      </c>
      <c r="H346">
        <f t="shared" ca="1" si="116"/>
        <v>0.92084875669980004</v>
      </c>
      <c r="I346">
        <f t="shared" ca="1" si="116"/>
        <v>0.20187529763247936</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v>
      </c>
      <c r="AN346" t="str">
        <f t="shared" ca="1" si="114"/>
        <v>{"dy":4,"sl":11}</v>
      </c>
    </row>
    <row r="347" spans="1:40">
      <c r="A347">
        <v>5</v>
      </c>
      <c r="B347">
        <v>11</v>
      </c>
      <c r="C347">
        <f t="shared" si="104"/>
        <v>2</v>
      </c>
      <c r="D347">
        <f t="shared" ca="1" si="116"/>
        <v>0.17122015511005928</v>
      </c>
      <c r="E347">
        <f t="shared" ca="1" si="116"/>
        <v>0.53364410417051245</v>
      </c>
      <c r="F347">
        <f t="shared" ca="1" si="116"/>
        <v>5.731926871047921E-2</v>
      </c>
      <c r="G347">
        <f t="shared" ca="1" si="116"/>
        <v>4.0597899253216219E-2</v>
      </c>
      <c r="H347">
        <f t="shared" ca="1" si="116"/>
        <v>0.73619740757062435</v>
      </c>
      <c r="I347">
        <f t="shared" ca="1" si="116"/>
        <v>0.54618115784830923</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v>
      </c>
      <c r="AN347" t="str">
        <f t="shared" ca="1" si="114"/>
        <v>{"dy":5,"sl":11}</v>
      </c>
    </row>
    <row r="348" spans="1:40">
      <c r="A348">
        <v>6</v>
      </c>
      <c r="B348">
        <v>11</v>
      </c>
      <c r="C348">
        <f t="shared" si="104"/>
        <v>2</v>
      </c>
      <c r="D348">
        <f t="shared" ca="1" si="116"/>
        <v>0.45853009373407538</v>
      </c>
      <c r="E348">
        <f t="shared" ca="1" si="116"/>
        <v>0.25948636220477939</v>
      </c>
      <c r="F348">
        <f t="shared" ca="1" si="116"/>
        <v>0.30749773351085119</v>
      </c>
      <c r="G348">
        <f t="shared" ca="1" si="116"/>
        <v>0.43885512033350005</v>
      </c>
      <c r="H348">
        <f t="shared" ca="1" si="116"/>
        <v>0.72918246906546413</v>
      </c>
      <c r="I348">
        <f t="shared" ca="1" si="116"/>
        <v>0.88130873297104195</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v>
      </c>
      <c r="AN348" t="str">
        <f t="shared" ca="1" si="114"/>
        <v>{"dy":6,"sl":11}</v>
      </c>
    </row>
    <row r="349" spans="1:40">
      <c r="A349">
        <v>7</v>
      </c>
      <c r="B349">
        <v>11</v>
      </c>
      <c r="C349">
        <f t="shared" si="104"/>
        <v>2</v>
      </c>
      <c r="D349">
        <f t="shared" ca="1" si="116"/>
        <v>6.4645179735174918E-2</v>
      </c>
      <c r="E349">
        <f t="shared" ca="1" si="116"/>
        <v>0.68122056827637056</v>
      </c>
      <c r="F349">
        <f t="shared" ca="1" si="116"/>
        <v>0.13836028649002818</v>
      </c>
      <c r="G349">
        <f t="shared" ca="1" si="116"/>
        <v>6.8998732349392577E-2</v>
      </c>
      <c r="H349">
        <f t="shared" ca="1" si="116"/>
        <v>0.24677771212804744</v>
      </c>
      <c r="I349">
        <f t="shared" ca="1" si="116"/>
        <v>0.66813671479593206</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v>
      </c>
      <c r="AN349" t="str">
        <f t="shared" ca="1" si="114"/>
        <v>{"dy":7,"sl":11}</v>
      </c>
    </row>
    <row r="350" spans="1:40">
      <c r="A350">
        <v>8</v>
      </c>
      <c r="B350">
        <v>11</v>
      </c>
      <c r="C350">
        <f t="shared" si="104"/>
        <v>2</v>
      </c>
      <c r="D350">
        <f t="shared" ca="1" si="116"/>
        <v>0.6331652560944333</v>
      </c>
      <c r="E350">
        <f t="shared" ca="1" si="116"/>
        <v>0.48142666118005784</v>
      </c>
      <c r="F350">
        <f t="shared" ca="1" si="116"/>
        <v>0.28805084014371718</v>
      </c>
      <c r="G350">
        <f t="shared" ca="1" si="116"/>
        <v>0.12210342899023807</v>
      </c>
      <c r="H350">
        <f t="shared" ca="1" si="116"/>
        <v>0.34173242842997142</v>
      </c>
      <c r="I350">
        <f t="shared" ca="1" si="116"/>
        <v>0.81200134805295199</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v>
      </c>
      <c r="AN350" t="str">
        <f t="shared" ca="1" si="114"/>
        <v>{"dy":8,"sl":11}</v>
      </c>
    </row>
    <row r="351" spans="1:40">
      <c r="A351">
        <v>9</v>
      </c>
      <c r="B351">
        <v>11</v>
      </c>
      <c r="C351">
        <f t="shared" si="104"/>
        <v>2</v>
      </c>
      <c r="D351">
        <f t="shared" ca="1" si="116"/>
        <v>0.38785595879492818</v>
      </c>
      <c r="E351">
        <f t="shared" ca="1" si="116"/>
        <v>4.7741540437132968E-2</v>
      </c>
      <c r="F351">
        <f t="shared" ca="1" si="116"/>
        <v>0.77773035435805238</v>
      </c>
      <c r="G351">
        <f t="shared" ca="1" si="116"/>
        <v>0.77520538709603581</v>
      </c>
      <c r="H351">
        <f t="shared" ca="1" si="116"/>
        <v>0.44885401650981172</v>
      </c>
      <c r="I351">
        <f t="shared" ca="1" si="116"/>
        <v>0.20699596487229355</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v>
      </c>
      <c r="AN351" t="str">
        <f t="shared" ca="1" si="114"/>
        <v>{"dy":9,"sl":11}</v>
      </c>
    </row>
    <row r="352" spans="1:40">
      <c r="A352">
        <v>10</v>
      </c>
      <c r="B352">
        <v>11</v>
      </c>
      <c r="C352">
        <f t="shared" si="104"/>
        <v>2</v>
      </c>
      <c r="D352">
        <f t="shared" ref="D352:I361" ca="1" si="117">RAND()</f>
        <v>0.13756762614041507</v>
      </c>
      <c r="E352">
        <f t="shared" ca="1" si="117"/>
        <v>0.74922751889061301</v>
      </c>
      <c r="F352">
        <f t="shared" ca="1" si="117"/>
        <v>0.47259765621216732</v>
      </c>
      <c r="G352">
        <f t="shared" ca="1" si="117"/>
        <v>3.7472543362502608E-2</v>
      </c>
      <c r="H352">
        <f t="shared" ca="1" si="117"/>
        <v>0.6472911268882664</v>
      </c>
      <c r="I352">
        <f t="shared" ca="1" si="117"/>
        <v>0.91903215045774644</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v>
      </c>
      <c r="AN352" t="str">
        <f t="shared" ca="1" si="114"/>
        <v>{"dy":10,"sl":11}</v>
      </c>
    </row>
    <row r="353" spans="1:40">
      <c r="A353">
        <v>11</v>
      </c>
      <c r="B353">
        <v>11</v>
      </c>
      <c r="C353">
        <f t="shared" si="104"/>
        <v>2</v>
      </c>
      <c r="D353">
        <f t="shared" ca="1" si="117"/>
        <v>0.44475278173265809</v>
      </c>
      <c r="E353">
        <f t="shared" ca="1" si="117"/>
        <v>0.98365497218246412</v>
      </c>
      <c r="F353">
        <f t="shared" ca="1" si="117"/>
        <v>0.44882903812341823</v>
      </c>
      <c r="G353">
        <f t="shared" ca="1" si="117"/>
        <v>0.59739938856048558</v>
      </c>
      <c r="H353">
        <f t="shared" ca="1" si="117"/>
        <v>0.27172501191020315</v>
      </c>
      <c r="I353">
        <f t="shared" ca="1" si="117"/>
        <v>0.99268968876385444</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v>
      </c>
      <c r="AN353" t="str">
        <f t="shared" ca="1" si="114"/>
        <v>{"dy":11,"sl":11}</v>
      </c>
    </row>
    <row r="354" spans="1:40">
      <c r="A354">
        <v>12</v>
      </c>
      <c r="B354">
        <v>11</v>
      </c>
      <c r="C354">
        <f t="shared" si="104"/>
        <v>2</v>
      </c>
      <c r="D354">
        <f t="shared" ca="1" si="117"/>
        <v>0.9927482249527263</v>
      </c>
      <c r="E354">
        <f t="shared" ca="1" si="117"/>
        <v>0.4801227183965564</v>
      </c>
      <c r="F354">
        <f t="shared" ca="1" si="117"/>
        <v>0.43846400381949824</v>
      </c>
      <c r="G354">
        <f t="shared" ca="1" si="117"/>
        <v>0.33692467870666754</v>
      </c>
      <c r="H354">
        <f t="shared" ca="1" si="117"/>
        <v>0.99143102342626255</v>
      </c>
      <c r="I354">
        <f t="shared" ca="1" si="117"/>
        <v>0.8831659701918807</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v>
      </c>
      <c r="AN354" t="str">
        <f t="shared" ca="1" si="114"/>
        <v>{"dy":12,"sl":11}</v>
      </c>
    </row>
    <row r="355" spans="1:40">
      <c r="A355">
        <v>13</v>
      </c>
      <c r="B355">
        <v>11</v>
      </c>
      <c r="C355">
        <f t="shared" si="104"/>
        <v>2</v>
      </c>
      <c r="D355">
        <f t="shared" ca="1" si="117"/>
        <v>0.14230064065031689</v>
      </c>
      <c r="E355">
        <f t="shared" ca="1" si="117"/>
        <v>0.65887991582057936</v>
      </c>
      <c r="F355">
        <f t="shared" ca="1" si="117"/>
        <v>0.62965131164059673</v>
      </c>
      <c r="G355">
        <f t="shared" ca="1" si="117"/>
        <v>0.94788297517412956</v>
      </c>
      <c r="H355">
        <f t="shared" ca="1" si="117"/>
        <v>0.22993733975377817</v>
      </c>
      <c r="I355">
        <f t="shared" ca="1" si="117"/>
        <v>1.3456132976849555E-2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v>
      </c>
      <c r="AN355" t="str">
        <f t="shared" ca="1" si="114"/>
        <v>{"dy":13,"sl":11}</v>
      </c>
    </row>
    <row r="356" spans="1:40">
      <c r="A356">
        <v>14</v>
      </c>
      <c r="B356">
        <v>11</v>
      </c>
      <c r="C356">
        <f t="shared" si="104"/>
        <v>2</v>
      </c>
      <c r="D356">
        <f t="shared" ca="1" si="117"/>
        <v>0.89632335030423882</v>
      </c>
      <c r="E356">
        <f t="shared" ca="1" si="117"/>
        <v>0.58694879986515081</v>
      </c>
      <c r="F356">
        <f t="shared" ca="1" si="117"/>
        <v>0.73823210799969452</v>
      </c>
      <c r="G356">
        <f t="shared" ca="1" si="117"/>
        <v>7.5142411434983236E-2</v>
      </c>
      <c r="H356">
        <f t="shared" ca="1" si="117"/>
        <v>0.54128414802078517</v>
      </c>
      <c r="I356">
        <f t="shared" ca="1" si="117"/>
        <v>0.33110298028573293</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v>
      </c>
      <c r="AN356" t="str">
        <f t="shared" ca="1" si="114"/>
        <v>{"dy":14,"sl":11}</v>
      </c>
    </row>
    <row r="357" spans="1:40">
      <c r="A357">
        <v>15</v>
      </c>
      <c r="B357">
        <v>11</v>
      </c>
      <c r="C357">
        <f t="shared" si="104"/>
        <v>2</v>
      </c>
      <c r="D357">
        <f t="shared" ca="1" si="117"/>
        <v>0.17749097133221525</v>
      </c>
      <c r="E357">
        <f t="shared" ca="1" si="117"/>
        <v>0.84162583469359065</v>
      </c>
      <c r="F357">
        <f t="shared" ca="1" si="117"/>
        <v>0.74879356274663234</v>
      </c>
      <c r="G357">
        <f t="shared" ca="1" si="117"/>
        <v>0.42357617695642746</v>
      </c>
      <c r="H357">
        <f t="shared" ca="1" si="117"/>
        <v>0.30879134048707579</v>
      </c>
      <c r="I357">
        <f t="shared" ca="1" si="117"/>
        <v>0.10233289712260574</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v>
      </c>
      <c r="AN357" t="str">
        <f t="shared" ca="1" si="114"/>
        <v>{"dy":15,"sl":11}</v>
      </c>
    </row>
    <row r="358" spans="1:40">
      <c r="A358">
        <v>16</v>
      </c>
      <c r="B358">
        <v>11</v>
      </c>
      <c r="C358">
        <f t="shared" si="104"/>
        <v>2</v>
      </c>
      <c r="D358">
        <f t="shared" ca="1" si="117"/>
        <v>0.83421744741809889</v>
      </c>
      <c r="E358">
        <f t="shared" ca="1" si="117"/>
        <v>0.87748164123860717</v>
      </c>
      <c r="F358">
        <f t="shared" ca="1" si="117"/>
        <v>0.69465191694695982</v>
      </c>
      <c r="G358">
        <f t="shared" ca="1" si="117"/>
        <v>1.0175277056491572E-2</v>
      </c>
      <c r="H358">
        <f t="shared" ca="1" si="117"/>
        <v>0.4040678982634458</v>
      </c>
      <c r="I358">
        <f t="shared" ca="1" si="117"/>
        <v>2.4409757839584767E-2</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0.55876166929569104</v>
      </c>
      <c r="E359">
        <f t="shared" ca="1" si="117"/>
        <v>4.4383797506658329E-2</v>
      </c>
      <c r="F359">
        <f t="shared" ca="1" si="117"/>
        <v>9.9045299278613275E-2</v>
      </c>
      <c r="G359">
        <f t="shared" ca="1" si="117"/>
        <v>0.86386255287363423</v>
      </c>
      <c r="H359">
        <f t="shared" ca="1" si="117"/>
        <v>0.19693107922756115</v>
      </c>
      <c r="I359">
        <f t="shared" ca="1" si="117"/>
        <v>0.84172506007526682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0.86969135324122726</v>
      </c>
      <c r="E360">
        <f t="shared" ca="1" si="117"/>
        <v>0.81702640213966971</v>
      </c>
      <c r="F360">
        <f t="shared" ca="1" si="117"/>
        <v>0.77228090000262217</v>
      </c>
      <c r="G360">
        <f t="shared" ca="1" si="117"/>
        <v>0.37349543132818463</v>
      </c>
      <c r="H360">
        <f t="shared" ca="1" si="117"/>
        <v>0.2573362240623116</v>
      </c>
      <c r="I360">
        <f t="shared" ca="1" si="117"/>
        <v>3.1850736803189506E-2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0.98627307261512043</v>
      </c>
      <c r="E361">
        <f t="shared" ca="1" si="117"/>
        <v>0.51331729465451281</v>
      </c>
      <c r="F361">
        <f t="shared" ca="1" si="117"/>
        <v>0.18658731608190871</v>
      </c>
      <c r="G361">
        <f t="shared" ca="1" si="117"/>
        <v>0.52337870273164333</v>
      </c>
      <c r="H361">
        <f t="shared" ca="1" si="117"/>
        <v>0.67930011650319355</v>
      </c>
      <c r="I361">
        <f t="shared" ca="1" si="117"/>
        <v>0.79183265760125221</v>
      </c>
      <c r="L361">
        <v>75</v>
      </c>
      <c r="M361" t="str">
        <f t="shared" ca="1" si="106"/>
        <v>삭제</v>
      </c>
      <c r="N361" t="str">
        <f t="shared" ca="1" si="107"/>
        <v>삭제</v>
      </c>
      <c r="O361" t="str">
        <f t="shared" ca="1" si="108"/>
        <v>세 칸 모두 입력</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0.27590322916969401</v>
      </c>
      <c r="E362">
        <f t="shared" ca="1" si="118"/>
        <v>0.26270416936042762</v>
      </c>
      <c r="F362">
        <f t="shared" ca="1" si="118"/>
        <v>0.30545851246766698</v>
      </c>
      <c r="G362">
        <f t="shared" ca="1" si="118"/>
        <v>0.23288754529405764</v>
      </c>
      <c r="H362">
        <f t="shared" ca="1" si="118"/>
        <v>0.27445521453798605</v>
      </c>
      <c r="I362">
        <f t="shared" ca="1" si="118"/>
        <v>0.2275167406505979</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0.74542867469754415</v>
      </c>
      <c r="E363">
        <f t="shared" ca="1" si="118"/>
        <v>0.54003940853051779</v>
      </c>
      <c r="F363">
        <f t="shared" ca="1" si="118"/>
        <v>0.18720056258426887</v>
      </c>
      <c r="G363">
        <f t="shared" ca="1" si="118"/>
        <v>0.79997164697337952</v>
      </c>
      <c r="H363">
        <f t="shared" ca="1" si="118"/>
        <v>0.1290213294817637</v>
      </c>
      <c r="I363">
        <f t="shared" ca="1" si="118"/>
        <v>0.61702892354414574</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0.23783867338806119</v>
      </c>
      <c r="E364">
        <f t="shared" ca="1" si="118"/>
        <v>0.53008702153403198</v>
      </c>
      <c r="F364">
        <f t="shared" ca="1" si="118"/>
        <v>0.70814722374526262</v>
      </c>
      <c r="G364">
        <f t="shared" ca="1" si="118"/>
        <v>0.66967435337523229</v>
      </c>
      <c r="H364">
        <f t="shared" ca="1" si="118"/>
        <v>0.74501804557799833</v>
      </c>
      <c r="I364">
        <f t="shared" ca="1" si="118"/>
        <v>0.35620984736222405</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0.31497450563260632</v>
      </c>
      <c r="E365">
        <f t="shared" ca="1" si="118"/>
        <v>0.42238294623789197</v>
      </c>
      <c r="F365">
        <f t="shared" ca="1" si="118"/>
        <v>0.70405191340352091</v>
      </c>
      <c r="G365">
        <f t="shared" ca="1" si="118"/>
        <v>0.85788206579248871</v>
      </c>
      <c r="H365">
        <f t="shared" ca="1" si="118"/>
        <v>0.93449022594273812</v>
      </c>
      <c r="I365">
        <f t="shared" ca="1" si="118"/>
        <v>0.99842830300740737</v>
      </c>
      <c r="L365">
        <v>85</v>
      </c>
      <c r="M365" t="str">
        <f t="shared" ca="1" si="106"/>
        <v>삭제</v>
      </c>
      <c r="N365" t="str">
        <f t="shared" ca="1" si="107"/>
        <v>삭제</v>
      </c>
      <c r="O365" t="str">
        <f t="shared" ca="1" si="108"/>
        <v>세 칸 모두 입력</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0.40950538957070959</v>
      </c>
      <c r="E366">
        <f t="shared" ca="1" si="118"/>
        <v>0.48786760902458481</v>
      </c>
      <c r="F366">
        <f t="shared" ca="1" si="118"/>
        <v>0.63890038428208717</v>
      </c>
      <c r="G366">
        <f t="shared" ca="1" si="118"/>
        <v>0.70942279854050283</v>
      </c>
      <c r="H366">
        <f t="shared" ca="1" si="118"/>
        <v>0.17956297453197412</v>
      </c>
      <c r="I366">
        <f t="shared" ca="1" si="118"/>
        <v>0.15532745276354976</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0.64184924063190996</v>
      </c>
      <c r="E367">
        <f t="shared" ca="1" si="118"/>
        <v>0.22753998564050948</v>
      </c>
      <c r="F367">
        <f t="shared" ca="1" si="118"/>
        <v>0.48482370198638591</v>
      </c>
      <c r="G367">
        <f t="shared" ca="1" si="118"/>
        <v>0.92707734214073945</v>
      </c>
      <c r="H367">
        <f t="shared" ca="1" si="118"/>
        <v>0.91484689885686854</v>
      </c>
      <c r="I367">
        <f t="shared" ca="1" si="118"/>
        <v>0.37229308554520613</v>
      </c>
      <c r="L367">
        <v>30</v>
      </c>
      <c r="M367" t="str">
        <f t="shared" ca="1" si="106"/>
        <v>삭제</v>
      </c>
      <c r="N367" t="str">
        <f t="shared" ca="1" si="107"/>
        <v>삭제</v>
      </c>
      <c r="O367" t="str">
        <f t="shared" ca="1" si="108"/>
        <v>세 칸 모두 입력</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fp</v>
      </c>
      <c r="AB367" t="s">
        <v>86</v>
      </c>
      <c r="AC367" t="s">
        <v>426</v>
      </c>
      <c r="AD367">
        <v>30</v>
      </c>
      <c r="AE367" t="s">
        <v>130</v>
      </c>
      <c r="AF367">
        <v>52</v>
      </c>
      <c r="AG367">
        <v>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닉스</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v>
      </c>
      <c r="AN367" t="str">
        <f t="shared" ca="1" si="114"/>
        <v>{"dy":25,"sl":11,"tp":"fp","vl":"Actor1109","cn":30,"pt":"DI","pp":52,"pr":29}</v>
      </c>
    </row>
    <row r="368" spans="1:40">
      <c r="A368">
        <v>26</v>
      </c>
      <c r="B368">
        <v>11</v>
      </c>
      <c r="C368">
        <f t="shared" si="104"/>
        <v>2</v>
      </c>
      <c r="D368">
        <f t="shared" ca="1" si="118"/>
        <v>0.34758539107472675</v>
      </c>
      <c r="E368">
        <f t="shared" ca="1" si="118"/>
        <v>0.91231486429647246</v>
      </c>
      <c r="F368">
        <f t="shared" ca="1" si="118"/>
        <v>0.64178553143528771</v>
      </c>
      <c r="G368">
        <f t="shared" ca="1" si="118"/>
        <v>0.20612968420731603</v>
      </c>
      <c r="H368">
        <f t="shared" ca="1" si="118"/>
        <v>0.50684455566741105</v>
      </c>
      <c r="I368">
        <f t="shared" ca="1" si="118"/>
        <v>0.52507504831563512</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fp</v>
      </c>
      <c r="AB368" t="s">
        <v>86</v>
      </c>
      <c r="AC368" t="s">
        <v>426</v>
      </c>
      <c r="AD368">
        <v>30</v>
      </c>
      <c r="AE368" t="s">
        <v>130</v>
      </c>
      <c r="AF368">
        <v>52</v>
      </c>
      <c r="AG368">
        <v>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닉스</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v>
      </c>
      <c r="AN368" t="str">
        <f t="shared" ca="1" si="114"/>
        <v>{"dy":26,"sl":11,"tp":"fp","vl":"Actor1109","cn":30,"pt":"DI","pp":52,"pr":29}</v>
      </c>
    </row>
    <row r="369" spans="1:40">
      <c r="A369">
        <v>27</v>
      </c>
      <c r="B369">
        <v>11</v>
      </c>
      <c r="C369">
        <f t="shared" si="104"/>
        <v>2</v>
      </c>
      <c r="D369">
        <f t="shared" ca="1" si="118"/>
        <v>0.45264228314939892</v>
      </c>
      <c r="E369">
        <f t="shared" ca="1" si="118"/>
        <v>0.50706133277481735</v>
      </c>
      <c r="F369">
        <f t="shared" ca="1" si="118"/>
        <v>0.23416829214781254</v>
      </c>
      <c r="G369">
        <f t="shared" ca="1" si="118"/>
        <v>0.98342512746293487</v>
      </c>
      <c r="H369">
        <f t="shared" ca="1" si="118"/>
        <v>0.96217892573961572</v>
      </c>
      <c r="I369">
        <f t="shared" ca="1" si="118"/>
        <v>0.13908367173294756</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fl3</v>
      </c>
      <c r="AB369" t="s">
        <v>89</v>
      </c>
      <c r="AC369" t="s">
        <v>455</v>
      </c>
      <c r="AD369">
        <v>1</v>
      </c>
      <c r="AE369" t="s">
        <v>130</v>
      </c>
      <c r="AF369">
        <v>70</v>
      </c>
      <c r="AG369">
        <v>49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소하</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v>
      </c>
      <c r="AN369" t="str">
        <f t="shared" ca="1" si="114"/>
        <v>{"dy":27,"sl":11,"tp":"fl3","vl":"Actor1002","cn":1,"pt":"DI","pp":70,"pr":49}</v>
      </c>
    </row>
    <row r="370" spans="1:40">
      <c r="A370">
        <v>28</v>
      </c>
      <c r="B370">
        <v>11</v>
      </c>
      <c r="C370">
        <f t="shared" si="104"/>
        <v>2</v>
      </c>
      <c r="D370">
        <f t="shared" ca="1" si="118"/>
        <v>0.12992510960525161</v>
      </c>
      <c r="E370">
        <f t="shared" ca="1" si="118"/>
        <v>0.50545484610405822</v>
      </c>
      <c r="F370">
        <f t="shared" ca="1" si="118"/>
        <v>0.29832653695426148</v>
      </c>
      <c r="G370">
        <f t="shared" ca="1" si="118"/>
        <v>0.25551218681383314</v>
      </c>
      <c r="H370">
        <f t="shared" ca="1" si="118"/>
        <v>0.96656328941908665</v>
      </c>
      <c r="I370">
        <f t="shared" ca="1" si="118"/>
        <v>0.62646048520313569</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fl3</v>
      </c>
      <c r="AB370" t="s">
        <v>89</v>
      </c>
      <c r="AC370" t="s">
        <v>455</v>
      </c>
      <c r="AD370">
        <v>1</v>
      </c>
      <c r="AE370" t="s">
        <v>130</v>
      </c>
      <c r="AF370">
        <v>70</v>
      </c>
      <c r="AG370">
        <v>49</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소하</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v>
      </c>
      <c r="AN370" t="str">
        <f t="shared" ca="1" si="114"/>
        <v>{"dy":28,"sl":11,"tp":"fl3","vl":"Actor1002","cn":1,"pt":"DI","pp":70,"pr":49}</v>
      </c>
    </row>
    <row r="371" spans="1:40">
      <c r="A371">
        <v>29</v>
      </c>
      <c r="B371">
        <v>11</v>
      </c>
      <c r="C371">
        <f t="shared" si="104"/>
        <v>2</v>
      </c>
      <c r="D371">
        <f t="shared" ca="1" si="118"/>
        <v>0.68231403964039927</v>
      </c>
      <c r="E371">
        <f t="shared" ca="1" si="118"/>
        <v>0.59015730548810841</v>
      </c>
      <c r="F371">
        <f t="shared" ca="1" si="118"/>
        <v>0.63496767984767344</v>
      </c>
      <c r="G371">
        <f t="shared" ca="1" si="118"/>
        <v>5.6713516987487833E-2</v>
      </c>
      <c r="H371">
        <f t="shared" ca="1" si="118"/>
        <v>0.28340692028736758</v>
      </c>
      <c r="I371">
        <f t="shared" ca="1" si="118"/>
        <v>0.75416878740064841</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dy":29,"sl":11}</v>
      </c>
      <c r="AN371" t="str">
        <f t="shared" ca="1" si="114"/>
        <v>{"dy":29,"sl":11}</v>
      </c>
    </row>
    <row r="372" spans="1:40">
      <c r="A372">
        <v>30</v>
      </c>
      <c r="B372">
        <v>11</v>
      </c>
      <c r="C372">
        <f t="shared" si="104"/>
        <v>2</v>
      </c>
      <c r="D372">
        <f t="shared" ca="1" si="118"/>
        <v>0.84958279219093102</v>
      </c>
      <c r="E372">
        <f t="shared" ca="1" si="118"/>
        <v>0.38409489873300706</v>
      </c>
      <c r="F372">
        <f t="shared" ca="1" si="118"/>
        <v>0.74920392215682319</v>
      </c>
      <c r="G372">
        <f t="shared" ca="1" si="118"/>
        <v>0.94307979809741405</v>
      </c>
      <c r="H372">
        <f t="shared" ca="1" si="118"/>
        <v>0.13480919079840481</v>
      </c>
      <c r="I372">
        <f t="shared" ca="1" si="118"/>
        <v>0.38169018114898379</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fl3</v>
      </c>
      <c r="AB372" t="s">
        <v>89</v>
      </c>
      <c r="AC372" t="s">
        <v>389</v>
      </c>
      <c r="AD372">
        <v>1</v>
      </c>
      <c r="AE372" t="s">
        <v>130</v>
      </c>
      <c r="AF372">
        <v>70</v>
      </c>
      <c r="AG372">
        <v>49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젤리아</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dy":29,"sl":11},{"dy":30,"sl":11,"tp":"fl3","vl":"Actor1005","cn":1,"pt":"DI","pp":70,"pr":49}</v>
      </c>
      <c r="AN372" t="str">
        <f t="shared" ca="1" si="114"/>
        <v>{"dy":30,"sl":11,"tp":"fl3","vl":"Actor1005","cn":1,"pt":"DI","pp":70,"pr":49}</v>
      </c>
    </row>
    <row r="373" spans="1:40">
      <c r="A373">
        <v>31</v>
      </c>
      <c r="B373">
        <v>11</v>
      </c>
      <c r="C373">
        <f t="shared" si="104"/>
        <v>2</v>
      </c>
      <c r="D373">
        <f t="shared" ca="1" si="118"/>
        <v>0.49894998432281168</v>
      </c>
      <c r="E373">
        <f t="shared" ca="1" si="118"/>
        <v>0.20230997922983374</v>
      </c>
      <c r="F373">
        <f t="shared" ca="1" si="118"/>
        <v>0.23973268323522734</v>
      </c>
      <c r="G373">
        <f t="shared" ca="1" si="118"/>
        <v>0.39974427426066828</v>
      </c>
      <c r="H373">
        <f t="shared" ca="1" si="118"/>
        <v>0.79108013986981374</v>
      </c>
      <c r="I373">
        <f t="shared" ca="1" si="118"/>
        <v>0.66941426209780497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fl3</v>
      </c>
      <c r="AB373" t="s">
        <v>89</v>
      </c>
      <c r="AC373" t="s">
        <v>389</v>
      </c>
      <c r="AD373">
        <v>1</v>
      </c>
      <c r="AE373" t="s">
        <v>130</v>
      </c>
      <c r="AF373">
        <v>70</v>
      </c>
      <c r="AG373">
        <v>49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젤리아</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dy":29,"sl":11},{"dy":30,"sl":11,"tp":"fl3","vl":"Actor1005","cn":1,"pt":"DI","pp":70,"pr":49},{"dy":31,"sl":11,"tp":"fl3","vl":"Actor1005","cn":1,"pt":"DI","pp":70,"pr":49}</v>
      </c>
      <c r="AN373" t="str">
        <f t="shared" ca="1" si="114"/>
        <v>{"dy":31,"sl":11,"tp":"fl3","vl":"Actor1005","cn":1,"pt":"DI","pp":70,"pr":49}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tabSelected="1" topLeftCell="H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372</v>
      </c>
      <c r="D1" t="s">
        <v>337</v>
      </c>
      <c r="E1" t="s">
        <v>377</v>
      </c>
      <c r="F1" t="s">
        <v>324</v>
      </c>
      <c r="G1" t="s">
        <v>329</v>
      </c>
      <c r="H1" t="s">
        <v>330</v>
      </c>
      <c r="I1" t="s">
        <v>325</v>
      </c>
      <c r="J1" t="s">
        <v>326</v>
      </c>
      <c r="K1" t="s">
        <v>327</v>
      </c>
      <c r="L1" t="s">
        <v>328</v>
      </c>
      <c r="M1" t="s">
        <v>331</v>
      </c>
      <c r="N1" t="s">
        <v>332</v>
      </c>
      <c r="O1" t="s">
        <v>333</v>
      </c>
      <c r="P1" t="s">
        <v>334</v>
      </c>
      <c r="Q1" t="s">
        <v>335</v>
      </c>
      <c r="R1" t="s">
        <v>336</v>
      </c>
      <c r="S1" t="s">
        <v>374</v>
      </c>
      <c r="T1" t="s">
        <v>373</v>
      </c>
      <c r="U1" t="s">
        <v>378</v>
      </c>
      <c r="V1" t="s">
        <v>379</v>
      </c>
      <c r="X1" t="s">
        <v>380</v>
      </c>
      <c r="Z1" t="s">
        <v>368</v>
      </c>
      <c r="AA1" t="s">
        <v>369</v>
      </c>
      <c r="AC1" t="s">
        <v>370</v>
      </c>
      <c r="AD1" t="s">
        <v>371</v>
      </c>
    </row>
    <row r="2" spans="1:30">
      <c r="A2">
        <v>1</v>
      </c>
      <c r="B2">
        <v>1</v>
      </c>
      <c r="C2" t="str">
        <f t="shared" ref="C2:C33" ca="1" si="0">VLOOKUP(RANDBETWEEN(1,COUNTA(Z:Z)-1),Z:AA,2,0)</f>
        <v>Actor3114m</v>
      </c>
      <c r="D2" t="str">
        <f>IF(ISBLANK(F2),"",
IFERROR(VLOOKUP(F2,[2]ActorTable!$A:$H,MATCH("이름참고",[2]ActorTable!$1:$1,0),0),"캐릭터없음"))</f>
        <v>프로토27</v>
      </c>
      <c r="E2" t="str">
        <f t="shared" ref="E2:E36" si="1">IF(AND(B2=1,NOT(ISBLANK(F2))),
IF(F2=F3,"같음",""),"")</f>
        <v/>
      </c>
      <c r="F2" t="s">
        <v>351</v>
      </c>
      <c r="G2">
        <v>3</v>
      </c>
      <c r="H2">
        <v>6</v>
      </c>
      <c r="I2">
        <v>0</v>
      </c>
      <c r="J2">
        <v>15</v>
      </c>
      <c r="K2">
        <v>0</v>
      </c>
      <c r="L2">
        <v>0</v>
      </c>
      <c r="M2">
        <v>0</v>
      </c>
      <c r="N2">
        <v>0</v>
      </c>
      <c r="O2">
        <v>0</v>
      </c>
      <c r="P2">
        <v>0</v>
      </c>
      <c r="Q2">
        <v>18</v>
      </c>
      <c r="R2">
        <v>193</v>
      </c>
      <c r="S2" t="str">
        <f>IFERROR(VLOOKUP(R2,[2]WingLookTable!$A:$B,2,0),"캐릭터없음")</f>
        <v>Wing_DustYellowOtherNoiseOtherSlow</v>
      </c>
      <c r="T2">
        <f t="shared" ref="T2:T33" ca="1" si="2">VLOOKUP(RANDBETWEEN(1,COUNTA(AC:AC)-1),AC:AD,2,0)</f>
        <v>141</v>
      </c>
      <c r="U2" t="str">
        <f t="shared" ref="U2:U64" ca="1" si="3">IF(ROW()=2,V2,OFFSET(U2,-1,0)&amp;IF(LEN(V2)=0,"",","&amp;V2))</f>
        <v>{"dy":1,"sl":1,"id":"Actor1216m","stats":{"tr":3,"trp":6,"str":0,"dex":15,"int":0,"vit":0,"train":0,"wgGr0":0,"wgGr1":0,"wgGr2":0,"wgGr3":18,"wgLk":193}}</v>
      </c>
      <c r="V2" t="str">
        <f t="shared" ref="V2:V33"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338</v>
      </c>
      <c r="AC2">
        <v>1</v>
      </c>
      <c r="AD2">
        <v>101</v>
      </c>
    </row>
    <row r="3" spans="1:30">
      <c r="A3">
        <v>1</v>
      </c>
      <c r="B3">
        <v>2</v>
      </c>
      <c r="C3" t="str">
        <f t="shared" ca="1" si="0"/>
        <v>Actor2015m</v>
      </c>
      <c r="D3" t="str">
        <f>IF(ISBLANK(F3),"",
IFERROR(VLOOKUP(F3,[2]ActorTable!$A:$H,MATCH("이름참고",[2]ActorTable!$1:$1,0),0),"캐릭터없음"))</f>
        <v/>
      </c>
      <c r="E3" t="str">
        <f t="shared" si="1"/>
        <v/>
      </c>
      <c r="G3">
        <v>3</v>
      </c>
      <c r="H3">
        <v>6</v>
      </c>
      <c r="I3">
        <v>0</v>
      </c>
      <c r="J3">
        <v>0</v>
      </c>
      <c r="K3">
        <v>15</v>
      </c>
      <c r="L3">
        <v>0</v>
      </c>
      <c r="M3">
        <v>0</v>
      </c>
      <c r="N3">
        <v>0</v>
      </c>
      <c r="O3">
        <v>0</v>
      </c>
      <c r="P3">
        <v>0</v>
      </c>
      <c r="Q3">
        <v>18</v>
      </c>
      <c r="R3">
        <v>223</v>
      </c>
      <c r="S3" t="str">
        <f>IFERROR(VLOOKUP(R3,[2]WingLookTable!$A:$B,2,0),"캐릭터없음")</f>
        <v>Wing_MultiFullOtherFullFast</v>
      </c>
      <c r="T3">
        <f t="shared" ca="1" si="2"/>
        <v>288</v>
      </c>
      <c r="U3" t="str">
        <f t="shared" ca="1" si="3"/>
        <v>{"dy":1,"sl":1,"id":"Actor1216m","stats":{"tr":3,"trp":6,"str":0,"dex":15,"int":0,"vit":0,"train":0,"wgGr0":0,"wgGr1":0,"wgGr2":0,"wgGr3":18,"wgLk":193}},{"dy":1,"sl":2}</v>
      </c>
      <c r="V3" t="str">
        <f t="shared" si="4"/>
        <v>{"dy":1,"sl":2}</v>
      </c>
      <c r="Z3">
        <v>2</v>
      </c>
      <c r="AA3" t="s">
        <v>339</v>
      </c>
      <c r="AC3">
        <v>2</v>
      </c>
      <c r="AD3">
        <v>105</v>
      </c>
    </row>
    <row r="4" spans="1:30">
      <c r="A4">
        <v>2</v>
      </c>
      <c r="B4">
        <v>1</v>
      </c>
      <c r="C4" t="str">
        <f t="shared" ca="1" si="0"/>
        <v>Actor1216m</v>
      </c>
      <c r="D4" t="str">
        <f>IF(ISBLANK(F4),"",
IFERROR(VLOOKUP(F4,[2]ActorTable!$A:$H,MATCH("이름참고",[2]ActorTable!$1:$1,0),0),"캐릭터없음"))</f>
        <v>카츄진</v>
      </c>
      <c r="E4" t="str">
        <f t="shared" si="1"/>
        <v/>
      </c>
      <c r="F4" t="s">
        <v>381</v>
      </c>
      <c r="G4">
        <v>3</v>
      </c>
      <c r="H4">
        <v>6</v>
      </c>
      <c r="I4">
        <v>0</v>
      </c>
      <c r="J4">
        <v>15</v>
      </c>
      <c r="K4">
        <v>0</v>
      </c>
      <c r="L4">
        <v>0</v>
      </c>
      <c r="M4">
        <v>0</v>
      </c>
      <c r="N4">
        <v>0</v>
      </c>
      <c r="O4">
        <v>0</v>
      </c>
      <c r="P4">
        <v>0</v>
      </c>
      <c r="Q4">
        <v>18</v>
      </c>
      <c r="R4">
        <v>248</v>
      </c>
      <c r="S4" t="str">
        <f>IFERROR(VLOOKUP(R4,[2]WingLookTable!$A:$B,2,0),"캐릭터없음")</f>
        <v>Wing_RedOtherOtherFullFast</v>
      </c>
      <c r="T4">
        <f t="shared" ca="1" si="2"/>
        <v>117</v>
      </c>
      <c r="U4" t="str">
        <f t="shared" ca="1" si="3"/>
        <v>{"dy":1,"sl":1,"id":"Actor1216m","stats":{"tr":3,"trp":6,"str":0,"dex":15,"int":0,"vit":0,"train":0,"wgGr0":0,"wgGr1":0,"wgGr2":0,"wgGr3":18,"wgLk":193}},{"dy":1,"sl":2},{"dy":2,"sl":1,"id":"Actor3117m","stats":{"tr":3,"trp":6,"str":0,"dex":15,"int":0,"vit":0,"train":0,"wgGr0":0,"wgGr1":0,"wgGr2":0,"wgGr3":18,"wgLk":248}}</v>
      </c>
      <c r="V4" t="str">
        <f t="shared" si="4"/>
        <v>{"dy":2,"sl":1,"id":"Actor3117m","stats":{"tr":3,"trp":6,"str":0,"dex":15,"int":0,"vit":0,"train":0,"wgGr0":0,"wgGr1":0,"wgGr2":0,"wgGr3":18,"wgLk":248}}</v>
      </c>
      <c r="Z4">
        <v>3</v>
      </c>
      <c r="AA4" t="s">
        <v>340</v>
      </c>
      <c r="AC4">
        <v>3</v>
      </c>
      <c r="AD4">
        <v>109</v>
      </c>
    </row>
    <row r="5" spans="1:30">
      <c r="A5">
        <v>2</v>
      </c>
      <c r="B5">
        <v>2</v>
      </c>
      <c r="C5" t="str">
        <f t="shared" ca="1" si="0"/>
        <v>Actor3021m</v>
      </c>
      <c r="D5" t="str">
        <f>IF(ISBLANK(F5),"",
IFERROR(VLOOKUP(F5,[2]ActorTable!$A:$H,MATCH("이름참고",[2]ActorTable!$1:$1,0),0),"캐릭터없음"))</f>
        <v>클레타</v>
      </c>
      <c r="E5" t="str">
        <f t="shared" si="1"/>
        <v/>
      </c>
      <c r="F5" t="s">
        <v>366</v>
      </c>
      <c r="G5">
        <v>3</v>
      </c>
      <c r="H5">
        <v>6</v>
      </c>
      <c r="I5">
        <v>0</v>
      </c>
      <c r="J5">
        <v>0</v>
      </c>
      <c r="K5">
        <v>15</v>
      </c>
      <c r="L5">
        <v>0</v>
      </c>
      <c r="M5">
        <v>0</v>
      </c>
      <c r="N5">
        <v>0</v>
      </c>
      <c r="O5">
        <v>0</v>
      </c>
      <c r="P5">
        <v>0</v>
      </c>
      <c r="Q5">
        <v>18</v>
      </c>
      <c r="R5">
        <v>163</v>
      </c>
      <c r="S5" t="str">
        <f>IFERROR(VLOOKUP(R5,[2]WingLookTable!$A:$B,2,0),"캐릭터없음")</f>
        <v>Wing_DustGreenSineOtherFullFast</v>
      </c>
      <c r="T5">
        <f t="shared" ca="1" si="2"/>
        <v>205</v>
      </c>
      <c r="U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v>
      </c>
      <c r="V5" t="str">
        <f t="shared" si="4"/>
        <v>{"dy":2,"sl":2,"id":"Actor0240m","stats":{"tr":3,"trp":6,"str":0,"dex":0,"int":15,"vit":0,"train":0,"wgGr0":0,"wgGr1":0,"wgGr2":0,"wgGr3":18,"wgLk":163}}</v>
      </c>
      <c r="Z5">
        <v>4</v>
      </c>
      <c r="AA5" t="s">
        <v>341</v>
      </c>
      <c r="AC5">
        <v>4</v>
      </c>
      <c r="AD5">
        <v>113</v>
      </c>
    </row>
    <row r="6" spans="1:30">
      <c r="A6">
        <v>3</v>
      </c>
      <c r="B6">
        <v>1</v>
      </c>
      <c r="C6" t="str">
        <f t="shared" ca="1" si="0"/>
        <v>Actor1141m</v>
      </c>
      <c r="D6" t="str">
        <f>IF(ISBLANK(F6),"",
IFERROR(VLOOKUP(F6,[2]ActorTable!$A:$H,MATCH("이름참고",[2]ActorTable!$1:$1,0),0),"캐릭터없음"))</f>
        <v>러센트</v>
      </c>
      <c r="E6" t="str">
        <f t="shared" si="1"/>
        <v/>
      </c>
      <c r="F6" t="s">
        <v>357</v>
      </c>
      <c r="G6">
        <v>3</v>
      </c>
      <c r="H6">
        <v>6</v>
      </c>
      <c r="I6">
        <v>0</v>
      </c>
      <c r="J6">
        <v>15</v>
      </c>
      <c r="K6">
        <v>0</v>
      </c>
      <c r="L6">
        <v>0</v>
      </c>
      <c r="M6">
        <v>0</v>
      </c>
      <c r="N6">
        <v>0</v>
      </c>
      <c r="O6">
        <v>0</v>
      </c>
      <c r="P6">
        <v>0</v>
      </c>
      <c r="Q6">
        <v>18</v>
      </c>
      <c r="R6">
        <v>306</v>
      </c>
      <c r="S6" t="str">
        <f>IFERROR(VLOOKUP(R6,[2]WingLookTable!$A:$B,2,0),"캐릭터없음")</f>
        <v>Wing_DustGreenSineOtherOtherFast</v>
      </c>
      <c r="T6">
        <f t="shared" ca="1" si="2"/>
        <v>306</v>
      </c>
      <c r="U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v>
      </c>
      <c r="V6" t="str">
        <f t="shared" si="4"/>
        <v>{"dy":3,"sl":1,"id":"Actor0024m","stats":{"tr":3,"trp":6,"str":0,"dex":15,"int":0,"vit":0,"train":0,"wgGr0":0,"wgGr1":0,"wgGr2":0,"wgGr3":18,"wgLk":306}}</v>
      </c>
      <c r="Z6">
        <v>5</v>
      </c>
      <c r="AA6" t="s">
        <v>342</v>
      </c>
      <c r="AC6">
        <v>5</v>
      </c>
      <c r="AD6">
        <v>117</v>
      </c>
    </row>
    <row r="7" spans="1:30">
      <c r="A7">
        <v>3</v>
      </c>
      <c r="B7">
        <v>2</v>
      </c>
      <c r="C7" t="str">
        <f t="shared" ca="1" si="0"/>
        <v>Actor2120m</v>
      </c>
      <c r="D7" t="str">
        <f>IF(ISBLANK(F7),"",
IFERROR(VLOOKUP(F7,[2]ActorTable!$A:$H,MATCH("이름참고",[2]ActorTable!$1:$1,0),0),"캐릭터없음"))</f>
        <v>슬로니카</v>
      </c>
      <c r="E7" t="str">
        <f t="shared" si="1"/>
        <v/>
      </c>
      <c r="F7" t="s">
        <v>349</v>
      </c>
      <c r="G7">
        <v>3</v>
      </c>
      <c r="H7">
        <v>6</v>
      </c>
      <c r="I7">
        <v>0</v>
      </c>
      <c r="J7">
        <v>0</v>
      </c>
      <c r="K7">
        <v>15</v>
      </c>
      <c r="L7">
        <v>0</v>
      </c>
      <c r="M7">
        <v>0</v>
      </c>
      <c r="N7">
        <v>0</v>
      </c>
      <c r="O7">
        <v>0</v>
      </c>
      <c r="P7">
        <v>0</v>
      </c>
      <c r="Q7">
        <v>18</v>
      </c>
      <c r="R7">
        <v>260</v>
      </c>
      <c r="S7" t="str">
        <f>IFERROR(VLOOKUP(R7,[2]WingLookTable!$A:$B,2,0),"캐릭터없음")</f>
        <v>Wing_SkySineNoiseFullSlow</v>
      </c>
      <c r="T7">
        <f t="shared" ca="1" si="2"/>
        <v>363</v>
      </c>
      <c r="U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7" t="str">
        <f t="shared" si="4"/>
        <v>{"dy":3,"sl":2,"id":"Actor3114m","stats":{"tr":3,"trp":6,"str":0,"dex":0,"int":15,"vit":0,"train":0,"wgGr0":0,"wgGr1":0,"wgGr2":0,"wgGr3":18,"wgLk":260}}</v>
      </c>
      <c r="Z7">
        <v>6</v>
      </c>
      <c r="AA7" t="s">
        <v>343</v>
      </c>
      <c r="AC7">
        <v>6</v>
      </c>
      <c r="AD7">
        <v>121</v>
      </c>
    </row>
    <row r="8" spans="1:30">
      <c r="A8">
        <v>4</v>
      </c>
      <c r="B8">
        <v>1</v>
      </c>
      <c r="C8" t="str">
        <f t="shared" ca="1" si="0"/>
        <v>Actor3019m</v>
      </c>
      <c r="D8" t="str">
        <f>IF(ISBLANK(F8),"",
IFERROR(VLOOKUP(F8,[2]ActorTable!$A:$H,MATCH("이름참고",[2]ActorTable!$1:$1,0),0),"캐릭터없음"))</f>
        <v>헤르윈</v>
      </c>
      <c r="E8" t="str">
        <f t="shared" si="1"/>
        <v/>
      </c>
      <c r="F8" t="s">
        <v>343</v>
      </c>
      <c r="G8">
        <v>3</v>
      </c>
      <c r="H8">
        <v>6</v>
      </c>
      <c r="I8">
        <v>0</v>
      </c>
      <c r="J8">
        <v>15</v>
      </c>
      <c r="K8">
        <v>0</v>
      </c>
      <c r="L8">
        <v>0</v>
      </c>
      <c r="M8">
        <v>0</v>
      </c>
      <c r="N8">
        <v>0</v>
      </c>
      <c r="O8">
        <v>0</v>
      </c>
      <c r="P8">
        <v>0</v>
      </c>
      <c r="Q8">
        <v>18</v>
      </c>
      <c r="R8">
        <v>297</v>
      </c>
      <c r="S8" t="str">
        <f>IFERROR(VLOOKUP(R8,[2]WingLookTable!$A:$B,2,0),"캐릭터없음")</f>
        <v>Wing_DustBlueOtherNoiseOtherFast</v>
      </c>
      <c r="T8">
        <f t="shared" ca="1" si="2"/>
        <v>129</v>
      </c>
      <c r="U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8" t="str">
        <f t="shared" si="4"/>
        <v>{"dy":4,"sl":1,"id":"Actor0007m","stats":{"tr":3,"trp":6,"str":0,"dex":15,"int":0,"vit":0,"train":0,"wgGr0":0,"wgGr1":0,"wgGr2":0,"wgGr3":18,"wgLk":297}}</v>
      </c>
      <c r="Z8">
        <v>7</v>
      </c>
      <c r="AA8" t="s">
        <v>344</v>
      </c>
      <c r="AC8">
        <v>7</v>
      </c>
      <c r="AD8">
        <v>125</v>
      </c>
    </row>
    <row r="9" spans="1:30">
      <c r="A9">
        <v>4</v>
      </c>
      <c r="B9">
        <v>2</v>
      </c>
      <c r="C9" t="str">
        <f t="shared" ca="1" si="0"/>
        <v>Actor0125m</v>
      </c>
      <c r="D9" t="str">
        <f>IF(ISBLANK(F9),"",
IFERROR(VLOOKUP(F9,[2]ActorTable!$A:$H,MATCH("이름참고",[2]ActorTable!$1:$1,0),0),"캐릭터없음"))</f>
        <v>원더</v>
      </c>
      <c r="E9" t="str">
        <f t="shared" si="1"/>
        <v/>
      </c>
      <c r="F9" t="s">
        <v>359</v>
      </c>
      <c r="G9">
        <v>3</v>
      </c>
      <c r="H9">
        <v>6</v>
      </c>
      <c r="I9">
        <v>0</v>
      </c>
      <c r="J9">
        <v>0</v>
      </c>
      <c r="K9">
        <v>15</v>
      </c>
      <c r="L9">
        <v>0</v>
      </c>
      <c r="M9">
        <v>0</v>
      </c>
      <c r="N9">
        <v>0</v>
      </c>
      <c r="O9">
        <v>0</v>
      </c>
      <c r="P9">
        <v>0</v>
      </c>
      <c r="Q9">
        <v>18</v>
      </c>
      <c r="R9">
        <v>223</v>
      </c>
      <c r="S9" t="str">
        <f>IFERROR(VLOOKUP(R9,[2]WingLookTable!$A:$B,2,0),"캐릭터없음")</f>
        <v>Wing_MultiFullOtherFullFast</v>
      </c>
      <c r="T9">
        <f t="shared" ca="1" si="2"/>
        <v>248</v>
      </c>
      <c r="U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9" t="str">
        <f t="shared" si="4"/>
        <v>{"dy":4,"sl":2,"id":"Actor2128m","stats":{"tr":3,"trp":6,"str":0,"dex":0,"int":15,"vit":0,"train":0,"wgGr0":0,"wgGr1":0,"wgGr2":0,"wgGr3":18,"wgLk":223}}</v>
      </c>
      <c r="Z9">
        <v>8</v>
      </c>
      <c r="AA9" t="s">
        <v>345</v>
      </c>
      <c r="AC9">
        <v>8</v>
      </c>
      <c r="AD9">
        <v>129</v>
      </c>
    </row>
    <row r="10" spans="1:30">
      <c r="A10">
        <v>5</v>
      </c>
      <c r="B10">
        <v>1</v>
      </c>
      <c r="C10" t="str">
        <f t="shared" ca="1" si="0"/>
        <v>Actor2120m</v>
      </c>
      <c r="D10" t="str">
        <f>IF(ISBLANK(F10),"",
IFERROR(VLOOKUP(F10,[2]ActorTable!$A:$H,MATCH("이름참고",[2]ActorTable!$1:$1,0),0),"캐릭터없음"))</f>
        <v>프리스</v>
      </c>
      <c r="E10" t="str">
        <f t="shared" si="1"/>
        <v/>
      </c>
      <c r="F10" t="s">
        <v>358</v>
      </c>
      <c r="G10">
        <v>3</v>
      </c>
      <c r="H10">
        <v>6</v>
      </c>
      <c r="I10">
        <v>0</v>
      </c>
      <c r="J10">
        <v>15</v>
      </c>
      <c r="K10">
        <v>0</v>
      </c>
      <c r="L10">
        <v>0</v>
      </c>
      <c r="M10">
        <v>0</v>
      </c>
      <c r="N10">
        <v>0</v>
      </c>
      <c r="O10">
        <v>0</v>
      </c>
      <c r="P10">
        <v>0</v>
      </c>
      <c r="Q10">
        <v>18</v>
      </c>
      <c r="R10">
        <v>148</v>
      </c>
      <c r="S10" t="str">
        <f>IFERROR(VLOOKUP(R10,[2]WingLookTable!$A:$B,2,0),"캐릭터없음")</f>
        <v>Wing_DustCyanPatternFullFullSlow</v>
      </c>
      <c r="T10">
        <f t="shared" ca="1" si="2"/>
        <v>236</v>
      </c>
      <c r="U1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0" t="str">
        <f t="shared" si="4"/>
        <v>{"dy":5,"sl":1,"id":"Actor0125m","stats":{"tr":3,"trp":6,"str":0,"dex":15,"int":0,"vit":0,"train":0,"wgGr0":0,"wgGr1":0,"wgGr2":0,"wgGr3":18,"wgLk":148}}</v>
      </c>
      <c r="Z10">
        <v>9</v>
      </c>
      <c r="AA10" t="s">
        <v>346</v>
      </c>
      <c r="AC10">
        <v>9</v>
      </c>
      <c r="AD10">
        <v>133</v>
      </c>
    </row>
    <row r="11" spans="1:30">
      <c r="A11">
        <v>5</v>
      </c>
      <c r="B11">
        <v>2</v>
      </c>
      <c r="C11" t="str">
        <f t="shared" ca="1" si="0"/>
        <v>Actor0037m</v>
      </c>
      <c r="D11" t="str">
        <f>IF(ISBLANK(F11),"",
IFERROR(VLOOKUP(F11,[2]ActorTable!$A:$H,MATCH("이름참고",[2]ActorTable!$1:$1,0),0),"캐릭터없음"))</f>
        <v>러센트</v>
      </c>
      <c r="E11" t="str">
        <f t="shared" si="1"/>
        <v/>
      </c>
      <c r="F11" t="s">
        <v>357</v>
      </c>
      <c r="G11">
        <v>3</v>
      </c>
      <c r="H11">
        <v>6</v>
      </c>
      <c r="I11">
        <v>0</v>
      </c>
      <c r="J11">
        <v>0</v>
      </c>
      <c r="K11">
        <v>15</v>
      </c>
      <c r="L11">
        <v>0</v>
      </c>
      <c r="M11">
        <v>0</v>
      </c>
      <c r="N11">
        <v>0</v>
      </c>
      <c r="O11">
        <v>0</v>
      </c>
      <c r="P11">
        <v>0</v>
      </c>
      <c r="Q11">
        <v>18</v>
      </c>
      <c r="R11">
        <v>223</v>
      </c>
      <c r="S11" t="str">
        <f>IFERROR(VLOOKUP(R11,[2]WingLookTable!$A:$B,2,0),"캐릭터없음")</f>
        <v>Wing_MultiFullOtherFullFast</v>
      </c>
      <c r="T11">
        <f t="shared" ca="1" si="2"/>
        <v>141</v>
      </c>
      <c r="U1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1" t="str">
        <f t="shared" si="4"/>
        <v>{"dy":5,"sl":2,"id":"Actor0024m","stats":{"tr":3,"trp":6,"str":0,"dex":0,"int":15,"vit":0,"train":0,"wgGr0":0,"wgGr1":0,"wgGr2":0,"wgGr3":18,"wgLk":223}}</v>
      </c>
      <c r="Z11">
        <v>10</v>
      </c>
      <c r="AA11" t="s">
        <v>347</v>
      </c>
      <c r="AC11">
        <v>10</v>
      </c>
      <c r="AD11">
        <v>137</v>
      </c>
    </row>
    <row r="12" spans="1:30">
      <c r="A12">
        <v>6</v>
      </c>
      <c r="B12">
        <v>1</v>
      </c>
      <c r="C12" t="str">
        <f t="shared" ca="1" si="0"/>
        <v>Actor3019m</v>
      </c>
      <c r="D12" t="str">
        <f>IF(ISBLANK(F12),"",
IFERROR(VLOOKUP(F12,[2]ActorTable!$A:$H,MATCH("이름참고",[2]ActorTable!$1:$1,0),0),"캐릭터없음"))</f>
        <v>오비우스</v>
      </c>
      <c r="E12" t="str">
        <f t="shared" si="1"/>
        <v/>
      </c>
      <c r="F12" t="s">
        <v>367</v>
      </c>
      <c r="G12">
        <v>3</v>
      </c>
      <c r="H12">
        <v>6</v>
      </c>
      <c r="I12">
        <v>0</v>
      </c>
      <c r="J12">
        <v>15</v>
      </c>
      <c r="K12">
        <v>0</v>
      </c>
      <c r="L12">
        <v>0</v>
      </c>
      <c r="M12">
        <v>0</v>
      </c>
      <c r="N12">
        <v>0</v>
      </c>
      <c r="O12">
        <v>0</v>
      </c>
      <c r="P12">
        <v>0</v>
      </c>
      <c r="Q12">
        <v>18</v>
      </c>
      <c r="R12">
        <v>202</v>
      </c>
      <c r="S12" t="str">
        <f>IFERROR(VLOOKUP(R12,[2]WingLookTable!$A:$B,2,0),"캐릭터없음")</f>
        <v>Wing_FireOtherSineFullFast</v>
      </c>
      <c r="T12">
        <f t="shared" ca="1" si="2"/>
        <v>145</v>
      </c>
      <c r="U1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2" t="str">
        <f t="shared" si="4"/>
        <v>{"dy":6,"sl":1,"id":"Actor1141m","stats":{"tr":3,"trp":6,"str":0,"dex":15,"int":0,"vit":0,"train":0,"wgGr0":0,"wgGr1":0,"wgGr2":0,"wgGr3":18,"wgLk":202}}</v>
      </c>
      <c r="Z12">
        <v>11</v>
      </c>
      <c r="AA12" t="s">
        <v>348</v>
      </c>
      <c r="AC12">
        <v>11</v>
      </c>
      <c r="AD12">
        <v>141</v>
      </c>
    </row>
    <row r="13" spans="1:30">
      <c r="A13">
        <v>6</v>
      </c>
      <c r="B13">
        <v>2</v>
      </c>
      <c r="C13" t="str">
        <f t="shared" ca="1" si="0"/>
        <v>Actor0201m</v>
      </c>
      <c r="D13" t="str">
        <f>IF(ISBLANK(F13),"",
IFERROR(VLOOKUP(F13,[2]ActorTable!$A:$H,MATCH("이름참고",[2]ActorTable!$1:$1,0),0),"캐릭터없음"))</f>
        <v>딘즈</v>
      </c>
      <c r="E13" t="str">
        <f t="shared" si="1"/>
        <v/>
      </c>
      <c r="F13" t="s">
        <v>356</v>
      </c>
      <c r="G13">
        <v>3</v>
      </c>
      <c r="H13">
        <v>6</v>
      </c>
      <c r="I13">
        <v>0</v>
      </c>
      <c r="J13">
        <v>0</v>
      </c>
      <c r="K13">
        <v>15</v>
      </c>
      <c r="L13">
        <v>0</v>
      </c>
      <c r="M13">
        <v>0</v>
      </c>
      <c r="N13">
        <v>0</v>
      </c>
      <c r="O13">
        <v>0</v>
      </c>
      <c r="P13">
        <v>0</v>
      </c>
      <c r="Q13">
        <v>18</v>
      </c>
      <c r="R13">
        <v>288</v>
      </c>
      <c r="S13" t="str">
        <f>IFERROR(VLOOKUP(R13,[2]WingLookTable!$A:$B,2,0),"캐릭터없음")</f>
        <v>Wing_YellowStripeOtherFullFast</v>
      </c>
      <c r="T13">
        <f t="shared" ca="1" si="2"/>
        <v>291</v>
      </c>
      <c r="U1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3" t="str">
        <f t="shared" si="4"/>
        <v>{"dy":6,"sl":2,"id":"Actor3022m","stats":{"tr":3,"trp":6,"str":0,"dex":0,"int":15,"vit":0,"train":0,"wgGr0":0,"wgGr1":0,"wgGr2":0,"wgGr3":18,"wgLk":288}}</v>
      </c>
      <c r="Z13">
        <v>12</v>
      </c>
      <c r="AA13" t="s">
        <v>349</v>
      </c>
      <c r="AC13">
        <v>12</v>
      </c>
      <c r="AD13">
        <v>145</v>
      </c>
    </row>
    <row r="14" spans="1:30">
      <c r="A14">
        <v>7</v>
      </c>
      <c r="B14">
        <v>1</v>
      </c>
      <c r="C14" t="str">
        <f t="shared" ca="1" si="0"/>
        <v>Actor0037m</v>
      </c>
      <c r="D14" t="str">
        <f>IF(ISBLANK(F14),"",
IFERROR(VLOOKUP(F14,[2]ActorTable!$A:$H,MATCH("이름참고",[2]ActorTable!$1:$1,0),0),"캐릭터없음"))</f>
        <v>카츄진</v>
      </c>
      <c r="E14" t="str">
        <f t="shared" si="1"/>
        <v/>
      </c>
      <c r="F14" t="s">
        <v>352</v>
      </c>
      <c r="G14">
        <v>3</v>
      </c>
      <c r="H14">
        <v>6</v>
      </c>
      <c r="I14">
        <v>0</v>
      </c>
      <c r="J14">
        <v>15</v>
      </c>
      <c r="K14">
        <v>0</v>
      </c>
      <c r="L14">
        <v>0</v>
      </c>
      <c r="M14">
        <v>0</v>
      </c>
      <c r="N14">
        <v>0</v>
      </c>
      <c r="O14">
        <v>0</v>
      </c>
      <c r="P14">
        <v>0</v>
      </c>
      <c r="Q14">
        <v>18</v>
      </c>
      <c r="R14">
        <v>117</v>
      </c>
      <c r="S14" t="str">
        <f>IFERROR(VLOOKUP(R14,[2]WingLookTable!$A:$B,2,0),"캐릭터없음")</f>
        <v>Wing_BlueSineNoiseFullSlow</v>
      </c>
      <c r="T14">
        <f t="shared" ca="1" si="2"/>
        <v>363</v>
      </c>
      <c r="U1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4" t="str">
        <f t="shared" si="4"/>
        <v>{"dy":7,"sl":1,"id":"Actor3117m","stats":{"tr":3,"trp":6,"str":0,"dex":15,"int":0,"vit":0,"train":0,"wgGr0":0,"wgGr1":0,"wgGr2":0,"wgGr3":18,"wgLk":117}}</v>
      </c>
      <c r="Z14">
        <v>13</v>
      </c>
      <c r="AA14" t="s">
        <v>350</v>
      </c>
      <c r="AC14">
        <v>13</v>
      </c>
      <c r="AD14">
        <v>148</v>
      </c>
    </row>
    <row r="15" spans="1:30">
      <c r="A15">
        <v>7</v>
      </c>
      <c r="B15">
        <v>2</v>
      </c>
      <c r="C15" t="str">
        <f t="shared" ca="1" si="0"/>
        <v>Actor2103m</v>
      </c>
      <c r="D15" t="str">
        <f>IF(ISBLANK(F15),"",
IFERROR(VLOOKUP(F15,[2]ActorTable!$A:$H,MATCH("이름참고",[2]ActorTable!$1:$1,0),0),"캐릭터없음"))</f>
        <v>베이</v>
      </c>
      <c r="E15" t="str">
        <f t="shared" si="1"/>
        <v/>
      </c>
      <c r="F15" t="s">
        <v>341</v>
      </c>
      <c r="G15">
        <v>3</v>
      </c>
      <c r="H15">
        <v>6</v>
      </c>
      <c r="I15">
        <v>0</v>
      </c>
      <c r="J15">
        <v>0</v>
      </c>
      <c r="K15">
        <v>15</v>
      </c>
      <c r="L15">
        <v>0</v>
      </c>
      <c r="M15">
        <v>0</v>
      </c>
      <c r="N15">
        <v>0</v>
      </c>
      <c r="O15">
        <v>0</v>
      </c>
      <c r="P15">
        <v>0</v>
      </c>
      <c r="Q15">
        <v>18</v>
      </c>
      <c r="R15">
        <v>315</v>
      </c>
      <c r="S15" t="str">
        <f>IFERROR(VLOOKUP(R15,[2]WingLookTable!$A:$B,2,0),"캐릭터없음")</f>
        <v>Wing_DustMultiNoiseOtherOtherSlow</v>
      </c>
      <c r="T15">
        <f t="shared" ca="1" si="2"/>
        <v>166</v>
      </c>
      <c r="U1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5" t="str">
        <f t="shared" si="4"/>
        <v>{"dy":7,"sl":2,"id":"Actor0104m","stats":{"tr":3,"trp":6,"str":0,"dex":0,"int":15,"vit":0,"train":0,"wgGr0":0,"wgGr1":0,"wgGr2":0,"wgGr3":18,"wgLk":315}}</v>
      </c>
      <c r="Z15">
        <v>14</v>
      </c>
      <c r="AA15" t="s">
        <v>351</v>
      </c>
      <c r="AC15">
        <v>14</v>
      </c>
      <c r="AD15">
        <v>151</v>
      </c>
    </row>
    <row r="16" spans="1:30">
      <c r="A16">
        <v>8</v>
      </c>
      <c r="B16">
        <v>1</v>
      </c>
      <c r="C16" t="str">
        <f t="shared" ca="1" si="0"/>
        <v>Actor1029m</v>
      </c>
      <c r="D16" t="str">
        <f>IF(ISBLANK(F16),"",
IFERROR(VLOOKUP(F16,[2]ActorTable!$A:$H,MATCH("이름참고",[2]ActorTable!$1:$1,0),0),"캐릭터없음"))</f>
        <v>플랜도</v>
      </c>
      <c r="E16" t="str">
        <f t="shared" si="1"/>
        <v/>
      </c>
      <c r="F16" t="s">
        <v>365</v>
      </c>
      <c r="G16">
        <v>3</v>
      </c>
      <c r="H16">
        <v>6</v>
      </c>
      <c r="I16">
        <v>0</v>
      </c>
      <c r="J16">
        <v>15</v>
      </c>
      <c r="K16">
        <v>0</v>
      </c>
      <c r="L16">
        <v>0</v>
      </c>
      <c r="M16">
        <v>0</v>
      </c>
      <c r="N16">
        <v>0</v>
      </c>
      <c r="O16">
        <v>0</v>
      </c>
      <c r="P16">
        <v>0</v>
      </c>
      <c r="Q16">
        <v>18</v>
      </c>
      <c r="R16">
        <v>244</v>
      </c>
      <c r="S16" t="str">
        <f>IFERROR(VLOOKUP(R16,[2]WingLookTable!$A:$B,2,0),"캐릭터없음")</f>
        <v>Wing_PurpleStripeNoiseFullSlow</v>
      </c>
      <c r="T16">
        <f t="shared" ca="1" si="2"/>
        <v>276</v>
      </c>
      <c r="U1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6" t="str">
        <f t="shared" si="4"/>
        <v>{"dy":8,"sl":1,"id":"Actor1039m","stats":{"tr":3,"trp":6,"str":0,"dex":15,"int":0,"vit":0,"train":0,"wgGr0":0,"wgGr1":0,"wgGr2":0,"wgGr3":18,"wgLk":244}}</v>
      </c>
      <c r="Z16">
        <v>15</v>
      </c>
      <c r="AA16" t="s">
        <v>352</v>
      </c>
      <c r="AC16">
        <v>15</v>
      </c>
      <c r="AD16">
        <v>154</v>
      </c>
    </row>
    <row r="17" spans="1:30">
      <c r="A17">
        <v>8</v>
      </c>
      <c r="B17">
        <v>2</v>
      </c>
      <c r="C17" t="str">
        <f t="shared" ca="1" si="0"/>
        <v>Actor0113m</v>
      </c>
      <c r="D17" t="str">
        <f>IF(ISBLANK(F17),"",
IFERROR(VLOOKUP(F17,[2]ActorTable!$A:$H,MATCH("이름참고",[2]ActorTable!$1:$1,0),0),"캐릭터없음"))</f>
        <v>테이슨</v>
      </c>
      <c r="E17" t="str">
        <f t="shared" si="1"/>
        <v/>
      </c>
      <c r="F17" t="s">
        <v>344</v>
      </c>
      <c r="G17">
        <v>3</v>
      </c>
      <c r="H17">
        <v>6</v>
      </c>
      <c r="I17">
        <v>0</v>
      </c>
      <c r="J17">
        <v>0</v>
      </c>
      <c r="K17">
        <v>15</v>
      </c>
      <c r="L17">
        <v>0</v>
      </c>
      <c r="M17">
        <v>0</v>
      </c>
      <c r="N17">
        <v>0</v>
      </c>
      <c r="O17">
        <v>0</v>
      </c>
      <c r="P17">
        <v>0</v>
      </c>
      <c r="Q17">
        <v>18</v>
      </c>
      <c r="R17">
        <v>315</v>
      </c>
      <c r="S17" t="str">
        <f>IFERROR(VLOOKUP(R17,[2]WingLookTable!$A:$B,2,0),"캐릭터없음")</f>
        <v>Wing_DustMultiNoiseOtherOtherSlow</v>
      </c>
      <c r="T17">
        <f t="shared" ca="1" si="2"/>
        <v>101</v>
      </c>
      <c r="U1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7" t="str">
        <f t="shared" si="4"/>
        <v>{"dy":8,"sl":2,"id":"Actor1108m","stats":{"tr":3,"trp":6,"str":0,"dex":0,"int":15,"vit":0,"train":0,"wgGr0":0,"wgGr1":0,"wgGr2":0,"wgGr3":18,"wgLk":315}}</v>
      </c>
      <c r="Z17">
        <v>16</v>
      </c>
      <c r="AA17" t="s">
        <v>353</v>
      </c>
      <c r="AC17">
        <v>16</v>
      </c>
      <c r="AD17">
        <v>157</v>
      </c>
    </row>
    <row r="18" spans="1:30">
      <c r="A18">
        <v>9</v>
      </c>
      <c r="B18">
        <v>1</v>
      </c>
      <c r="C18" t="str">
        <f t="shared" ca="1" si="0"/>
        <v>Actor1029m</v>
      </c>
      <c r="D18" t="str">
        <f>IF(ISBLANK(F18),"",
IFERROR(VLOOKUP(F18,[2]ActorTable!$A:$H,MATCH("이름참고",[2]ActorTable!$1:$1,0),0),"캐릭터없음"))</f>
        <v>젤리아</v>
      </c>
      <c r="E18" t="str">
        <f t="shared" si="1"/>
        <v/>
      </c>
      <c r="F18" t="s">
        <v>342</v>
      </c>
      <c r="G18">
        <v>3</v>
      </c>
      <c r="H18">
        <v>6</v>
      </c>
      <c r="I18">
        <v>0</v>
      </c>
      <c r="J18">
        <v>15</v>
      </c>
      <c r="K18">
        <v>0</v>
      </c>
      <c r="L18">
        <v>0</v>
      </c>
      <c r="M18">
        <v>0</v>
      </c>
      <c r="N18">
        <v>0</v>
      </c>
      <c r="O18">
        <v>0</v>
      </c>
      <c r="P18">
        <v>0</v>
      </c>
      <c r="Q18">
        <v>18</v>
      </c>
      <c r="R18">
        <v>160</v>
      </c>
      <c r="S18" t="str">
        <f>IFERROR(VLOOKUP(R18,[2]WingLookTable!$A:$B,2,0),"캐릭터없음")</f>
        <v>Wing_DustGreenSineFullOtherFast</v>
      </c>
      <c r="T18">
        <f t="shared" ca="1" si="2"/>
        <v>306</v>
      </c>
      <c r="U1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8" t="str">
        <f t="shared" si="4"/>
        <v>{"dy":9,"sl":1,"id":"Actor1005m","stats":{"tr":3,"trp":6,"str":0,"dex":15,"int":0,"vit":0,"train":0,"wgGr0":0,"wgGr1":0,"wgGr2":0,"wgGr3":18,"wgLk":160}}</v>
      </c>
      <c r="Z18">
        <v>17</v>
      </c>
      <c r="AA18" t="s">
        <v>354</v>
      </c>
      <c r="AC18">
        <v>17</v>
      </c>
      <c r="AD18">
        <v>160</v>
      </c>
    </row>
    <row r="19" spans="1:30">
      <c r="A19">
        <v>9</v>
      </c>
      <c r="B19">
        <v>2</v>
      </c>
      <c r="C19" t="str">
        <f t="shared" ca="1" si="0"/>
        <v>Actor1141m</v>
      </c>
      <c r="D19" t="str">
        <f>IF(ISBLANK(F19),"",
IFERROR(VLOOKUP(F19,[2]ActorTable!$A:$H,MATCH("이름참고",[2]ActorTable!$1:$1,0),0),"캐릭터없음"))</f>
        <v>프리스</v>
      </c>
      <c r="E19" t="str">
        <f t="shared" si="1"/>
        <v/>
      </c>
      <c r="F19" t="s">
        <v>358</v>
      </c>
      <c r="G19">
        <v>3</v>
      </c>
      <c r="H19">
        <v>6</v>
      </c>
      <c r="I19">
        <v>0</v>
      </c>
      <c r="J19">
        <v>0</v>
      </c>
      <c r="K19">
        <v>15</v>
      </c>
      <c r="L19">
        <v>0</v>
      </c>
      <c r="M19">
        <v>0</v>
      </c>
      <c r="N19">
        <v>0</v>
      </c>
      <c r="O19">
        <v>0</v>
      </c>
      <c r="P19">
        <v>0</v>
      </c>
      <c r="Q19">
        <v>18</v>
      </c>
      <c r="R19">
        <v>256</v>
      </c>
      <c r="S19" t="str">
        <f>IFERROR(VLOOKUP(R19,[2]WingLookTable!$A:$B,2,0),"캐릭터없음")</f>
        <v>Wing_SkyFullNoiseOtherFast</v>
      </c>
      <c r="T19">
        <f t="shared" ca="1" si="2"/>
        <v>244</v>
      </c>
      <c r="U1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19" t="str">
        <f t="shared" si="4"/>
        <v>{"dy":9,"sl":2,"id":"Actor0125m","stats":{"tr":3,"trp":6,"str":0,"dex":0,"int":15,"vit":0,"train":0,"wgGr0":0,"wgGr1":0,"wgGr2":0,"wgGr3":18,"wgLk":256}}</v>
      </c>
      <c r="Z19">
        <v>18</v>
      </c>
      <c r="AA19" t="s">
        <v>355</v>
      </c>
      <c r="AC19">
        <v>18</v>
      </c>
      <c r="AD19">
        <v>163</v>
      </c>
    </row>
    <row r="20" spans="1:30">
      <c r="A20">
        <v>10</v>
      </c>
      <c r="B20">
        <v>1</v>
      </c>
      <c r="C20" t="str">
        <f t="shared" ca="1" si="0"/>
        <v>Actor1108m</v>
      </c>
      <c r="D20" t="str">
        <f>IF(ISBLANK(F20),"",
IFERROR(VLOOKUP(F20,[2]ActorTable!$A:$H,MATCH("이름참고",[2]ActorTable!$1:$1,0),0),"캐릭터없음"))</f>
        <v>프로토27</v>
      </c>
      <c r="E20" t="str">
        <f t="shared" si="1"/>
        <v/>
      </c>
      <c r="F20" t="s">
        <v>375</v>
      </c>
      <c r="G20">
        <v>3</v>
      </c>
      <c r="H20">
        <v>6</v>
      </c>
      <c r="I20">
        <v>0</v>
      </c>
      <c r="J20">
        <v>15</v>
      </c>
      <c r="K20">
        <v>0</v>
      </c>
      <c r="L20">
        <v>0</v>
      </c>
      <c r="M20">
        <v>0</v>
      </c>
      <c r="N20">
        <v>0</v>
      </c>
      <c r="O20">
        <v>0</v>
      </c>
      <c r="P20">
        <v>0</v>
      </c>
      <c r="Q20">
        <v>18</v>
      </c>
      <c r="R20">
        <v>356</v>
      </c>
      <c r="S20" t="str">
        <f>IFERROR(VLOOKUP(R20,[2]WingLookTable!$A:$B,2,0),"캐릭터없음")</f>
        <v>Wing_GreenOtherPatternOtherFast</v>
      </c>
      <c r="T20">
        <f t="shared" ca="1" si="2"/>
        <v>129</v>
      </c>
      <c r="U2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0" t="str">
        <f t="shared" si="4"/>
        <v>{"dy":10,"sl":1,"id":"Actor1216m","stats":{"tr":3,"trp":6,"str":0,"dex":15,"int":0,"vit":0,"train":0,"wgGr0":0,"wgGr1":0,"wgGr2":0,"wgGr3":18,"wgLk":356}}</v>
      </c>
      <c r="Z20">
        <v>19</v>
      </c>
      <c r="AA20" t="s">
        <v>356</v>
      </c>
      <c r="AC20">
        <v>19</v>
      </c>
      <c r="AD20">
        <v>166</v>
      </c>
    </row>
    <row r="21" spans="1:30">
      <c r="A21">
        <v>10</v>
      </c>
      <c r="B21">
        <v>2</v>
      </c>
      <c r="C21" t="str">
        <f t="shared" ca="1" si="0"/>
        <v>Actor1109m</v>
      </c>
      <c r="D21" t="str">
        <f>IF(ISBLANK(F21),"",
IFERROR(VLOOKUP(F21,[2]ActorTable!$A:$H,MATCH("이름참고",[2]ActorTable!$1:$1,0),0),"캐릭터없음"))</f>
        <v/>
      </c>
      <c r="E21" t="str">
        <f t="shared" si="1"/>
        <v/>
      </c>
      <c r="G21">
        <v>3</v>
      </c>
      <c r="H21">
        <v>6</v>
      </c>
      <c r="I21">
        <v>0</v>
      </c>
      <c r="J21">
        <v>0</v>
      </c>
      <c r="K21">
        <v>15</v>
      </c>
      <c r="L21">
        <v>0</v>
      </c>
      <c r="M21">
        <v>0</v>
      </c>
      <c r="N21">
        <v>0</v>
      </c>
      <c r="O21">
        <v>0</v>
      </c>
      <c r="P21">
        <v>0</v>
      </c>
      <c r="Q21">
        <v>18</v>
      </c>
      <c r="R21">
        <v>244</v>
      </c>
      <c r="S21" t="str">
        <f>IFERROR(VLOOKUP(R21,[2]WingLookTable!$A:$B,2,0),"캐릭터없음")</f>
        <v>Wing_PurpleStripeNoiseFullSlow</v>
      </c>
      <c r="T21">
        <f t="shared" ca="1" si="2"/>
        <v>160</v>
      </c>
      <c r="U2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1" t="str">
        <f t="shared" si="4"/>
        <v>{"dy":10,"sl":2}</v>
      </c>
      <c r="Z21">
        <v>20</v>
      </c>
      <c r="AA21" t="s">
        <v>357</v>
      </c>
      <c r="AC21">
        <v>20</v>
      </c>
      <c r="AD21">
        <v>169</v>
      </c>
    </row>
    <row r="22" spans="1:30">
      <c r="A22">
        <v>11</v>
      </c>
      <c r="B22">
        <v>1</v>
      </c>
      <c r="C22" t="str">
        <f t="shared" ca="1" si="0"/>
        <v>Actor0125m</v>
      </c>
      <c r="D22" t="str">
        <f>IF(ISBLANK(F22),"",
IFERROR(VLOOKUP(F22,[2]ActorTable!$A:$H,MATCH("이름참고",[2]ActorTable!$1:$1,0),0),"캐릭터없음"))</f>
        <v>오비우스</v>
      </c>
      <c r="E22" t="str">
        <f t="shared" si="1"/>
        <v/>
      </c>
      <c r="F22" t="s">
        <v>376</v>
      </c>
      <c r="G22">
        <v>3</v>
      </c>
      <c r="H22">
        <v>6</v>
      </c>
      <c r="I22">
        <v>0</v>
      </c>
      <c r="J22">
        <v>15</v>
      </c>
      <c r="K22">
        <v>0</v>
      </c>
      <c r="L22">
        <v>0</v>
      </c>
      <c r="M22">
        <v>0</v>
      </c>
      <c r="N22">
        <v>0</v>
      </c>
      <c r="O22">
        <v>0</v>
      </c>
      <c r="P22">
        <v>0</v>
      </c>
      <c r="Q22">
        <v>18</v>
      </c>
      <c r="R22">
        <v>181</v>
      </c>
      <c r="S22" t="str">
        <f>IFERROR(VLOOKUP(R22,[2]WingLookTable!$A:$B,2,0),"캐릭터없음")</f>
        <v>Wing_DustPurpleNoiseOtherStripeSlow</v>
      </c>
      <c r="T22">
        <f t="shared" ca="1" si="2"/>
        <v>244</v>
      </c>
      <c r="U2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2" t="str">
        <f t="shared" si="4"/>
        <v>{"dy":11,"sl":1,"id":"Actor1141m","stats":{"tr":3,"trp":6,"str":0,"dex":15,"int":0,"vit":0,"train":0,"wgGr0":0,"wgGr1":0,"wgGr2":0,"wgGr3":18,"wgLk":181}}</v>
      </c>
      <c r="Z22">
        <v>21</v>
      </c>
      <c r="AA22" t="s">
        <v>358</v>
      </c>
      <c r="AC22">
        <v>21</v>
      </c>
      <c r="AD22">
        <v>172</v>
      </c>
    </row>
    <row r="23" spans="1:30">
      <c r="A23">
        <v>11</v>
      </c>
      <c r="B23">
        <v>2</v>
      </c>
      <c r="C23" t="str">
        <f t="shared" ca="1" si="0"/>
        <v>Actor1141m</v>
      </c>
      <c r="D23" t="str">
        <f>IF(ISBLANK(F23),"",
IFERROR(VLOOKUP(F23,[2]ActorTable!$A:$H,MATCH("이름참고",[2]ActorTable!$1:$1,0),0),"캐릭터없음"))</f>
        <v>간파울</v>
      </c>
      <c r="E23" t="str">
        <f t="shared" si="1"/>
        <v/>
      </c>
      <c r="F23" t="s">
        <v>338</v>
      </c>
      <c r="G23">
        <v>3</v>
      </c>
      <c r="H23">
        <v>6</v>
      </c>
      <c r="I23">
        <v>0</v>
      </c>
      <c r="J23">
        <v>0</v>
      </c>
      <c r="K23">
        <v>15</v>
      </c>
      <c r="L23">
        <v>0</v>
      </c>
      <c r="M23">
        <v>0</v>
      </c>
      <c r="N23">
        <v>0</v>
      </c>
      <c r="O23">
        <v>0</v>
      </c>
      <c r="P23">
        <v>0</v>
      </c>
      <c r="Q23">
        <v>18</v>
      </c>
      <c r="R23">
        <v>175</v>
      </c>
      <c r="S23" t="str">
        <f>IFERROR(VLOOKUP(R23,[2]WingLookTable!$A:$B,2,0),"캐릭터없음")</f>
        <v>Wing_DustMultiSineOtherFullSlow2</v>
      </c>
      <c r="T23">
        <f t="shared" ca="1" si="2"/>
        <v>163</v>
      </c>
      <c r="U2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3" t="str">
        <f t="shared" si="4"/>
        <v>{"dy":11,"sl":2,"id":"Actor0201m","stats":{"tr":3,"trp":6,"str":0,"dex":0,"int":15,"vit":0,"train":0,"wgGr0":0,"wgGr1":0,"wgGr2":0,"wgGr3":18,"wgLk":175}}</v>
      </c>
      <c r="Z23">
        <v>22</v>
      </c>
      <c r="AA23" t="s">
        <v>359</v>
      </c>
      <c r="AC23">
        <v>22</v>
      </c>
      <c r="AD23">
        <v>175</v>
      </c>
    </row>
    <row r="24" spans="1:30">
      <c r="A24">
        <v>12</v>
      </c>
      <c r="B24">
        <v>1</v>
      </c>
      <c r="C24" t="str">
        <f t="shared" ca="1" si="0"/>
        <v>Actor1039m</v>
      </c>
      <c r="D24" t="str">
        <f>IF(ISBLANK(F24),"",
IFERROR(VLOOKUP(F24,[2]ActorTable!$A:$H,MATCH("이름참고",[2]ActorTable!$1:$1,0),0),"캐릭터없음"))</f>
        <v/>
      </c>
      <c r="E24" t="str">
        <f t="shared" si="1"/>
        <v/>
      </c>
      <c r="G24">
        <v>3</v>
      </c>
      <c r="H24">
        <v>6</v>
      </c>
      <c r="I24">
        <v>0</v>
      </c>
      <c r="J24">
        <v>15</v>
      </c>
      <c r="K24">
        <v>0</v>
      </c>
      <c r="L24">
        <v>0</v>
      </c>
      <c r="M24">
        <v>0</v>
      </c>
      <c r="N24">
        <v>0</v>
      </c>
      <c r="O24">
        <v>0</v>
      </c>
      <c r="P24">
        <v>0</v>
      </c>
      <c r="Q24">
        <v>18</v>
      </c>
      <c r="R24">
        <v>214</v>
      </c>
      <c r="S24" t="str">
        <f>IFERROR(VLOOKUP(R24,[2]WingLookTable!$A:$B,2,0),"캐릭터없음")</f>
        <v>Wing_GrayStripeSineFullFast</v>
      </c>
      <c r="T24">
        <f t="shared" ca="1" si="2"/>
        <v>280</v>
      </c>
      <c r="U2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4" t="str">
        <f t="shared" si="4"/>
        <v>{"dy":12,"sl":1}</v>
      </c>
      <c r="Z24">
        <v>23</v>
      </c>
      <c r="AA24" t="s">
        <v>360</v>
      </c>
      <c r="AC24">
        <v>23</v>
      </c>
      <c r="AD24">
        <v>178</v>
      </c>
    </row>
    <row r="25" spans="1:30">
      <c r="A25">
        <v>12</v>
      </c>
      <c r="B25">
        <v>2</v>
      </c>
      <c r="C25" t="str">
        <f t="shared" ca="1" si="0"/>
        <v>Actor1109m</v>
      </c>
      <c r="D25" t="str">
        <f>IF(ISBLANK(F25),"",
IFERROR(VLOOKUP(F25,[2]ActorTable!$A:$H,MATCH("이름참고",[2]ActorTable!$1:$1,0),0),"캐릭터없음"))</f>
        <v/>
      </c>
      <c r="E25" t="str">
        <f t="shared" si="1"/>
        <v/>
      </c>
      <c r="G25">
        <v>3</v>
      </c>
      <c r="H25">
        <v>6</v>
      </c>
      <c r="I25">
        <v>0</v>
      </c>
      <c r="J25">
        <v>0</v>
      </c>
      <c r="K25">
        <v>15</v>
      </c>
      <c r="L25">
        <v>0</v>
      </c>
      <c r="M25">
        <v>0</v>
      </c>
      <c r="N25">
        <v>0</v>
      </c>
      <c r="O25">
        <v>0</v>
      </c>
      <c r="P25">
        <v>0</v>
      </c>
      <c r="Q25">
        <v>18</v>
      </c>
      <c r="R25">
        <v>321</v>
      </c>
      <c r="S25" t="str">
        <f>IFERROR(VLOOKUP(R25,[2]WingLookTable!$A:$B,2,0),"캐릭터없음")</f>
        <v>Wing_DustMultiOtherOtherOtherSlow</v>
      </c>
      <c r="T25">
        <f t="shared" ca="1" si="2"/>
        <v>244</v>
      </c>
      <c r="U2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5" t="str">
        <f t="shared" si="4"/>
        <v>{"dy":12,"sl":2}</v>
      </c>
      <c r="Z25">
        <v>24</v>
      </c>
      <c r="AA25" t="s">
        <v>361</v>
      </c>
      <c r="AC25">
        <v>24</v>
      </c>
      <c r="AD25">
        <v>181</v>
      </c>
    </row>
    <row r="26" spans="1:30">
      <c r="A26">
        <v>13</v>
      </c>
      <c r="B26">
        <v>1</v>
      </c>
      <c r="C26" t="str">
        <f t="shared" ca="1" si="0"/>
        <v>Actor3021m</v>
      </c>
      <c r="D26" t="str">
        <f>IF(ISBLANK(F26),"",
IFERROR(VLOOKUP(F26,[2]ActorTable!$A:$H,MATCH("이름참고",[2]ActorTable!$1:$1,0),0),"캐릭터없음"))</f>
        <v>프로토27</v>
      </c>
      <c r="E26" t="str">
        <f t="shared" si="1"/>
        <v/>
      </c>
      <c r="F26" t="s">
        <v>375</v>
      </c>
      <c r="G26">
        <v>3</v>
      </c>
      <c r="H26">
        <v>6</v>
      </c>
      <c r="I26">
        <v>0</v>
      </c>
      <c r="J26">
        <v>15</v>
      </c>
      <c r="K26">
        <v>0</v>
      </c>
      <c r="L26">
        <v>0</v>
      </c>
      <c r="M26">
        <v>0</v>
      </c>
      <c r="N26">
        <v>0</v>
      </c>
      <c r="O26">
        <v>0</v>
      </c>
      <c r="P26">
        <v>0</v>
      </c>
      <c r="Q26">
        <v>18</v>
      </c>
      <c r="R26">
        <v>211</v>
      </c>
      <c r="S26" t="str">
        <f>IFERROR(VLOOKUP(R26,[2]WingLookTable!$A:$B,2,0),"캐릭터없음")</f>
        <v>Wing_FireSinePatternFullSlow</v>
      </c>
      <c r="T26">
        <f t="shared" ca="1" si="2"/>
        <v>121</v>
      </c>
      <c r="U2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6" t="str">
        <f t="shared" si="4"/>
        <v>{"dy":13,"sl":1,"id":"Actor1216m","stats":{"tr":3,"trp":6,"str":0,"dex":15,"int":0,"vit":0,"train":0,"wgGr0":0,"wgGr1":0,"wgGr2":0,"wgGr3":18,"wgLk":211}}</v>
      </c>
      <c r="Z26">
        <v>25</v>
      </c>
      <c r="AA26" t="s">
        <v>362</v>
      </c>
      <c r="AC26">
        <v>25</v>
      </c>
      <c r="AD26">
        <v>184</v>
      </c>
    </row>
    <row r="27" spans="1:30">
      <c r="A27">
        <v>13</v>
      </c>
      <c r="B27">
        <v>2</v>
      </c>
      <c r="C27" t="str">
        <f t="shared" ca="1" si="0"/>
        <v>Actor1029m</v>
      </c>
      <c r="D27" t="str">
        <f>IF(ISBLANK(F27),"",
IFERROR(VLOOKUP(F27,[2]ActorTable!$A:$H,MATCH("이름참고",[2]ActorTable!$1:$1,0),0),"캐릭터없음"))</f>
        <v>프리스</v>
      </c>
      <c r="E27" t="str">
        <f t="shared" si="1"/>
        <v/>
      </c>
      <c r="F27" t="s">
        <v>397</v>
      </c>
      <c r="G27">
        <v>3</v>
      </c>
      <c r="H27">
        <v>6</v>
      </c>
      <c r="I27">
        <v>0</v>
      </c>
      <c r="J27">
        <v>0</v>
      </c>
      <c r="K27">
        <v>15</v>
      </c>
      <c r="L27">
        <v>0</v>
      </c>
      <c r="M27">
        <v>0</v>
      </c>
      <c r="N27">
        <v>0</v>
      </c>
      <c r="O27">
        <v>0</v>
      </c>
      <c r="P27">
        <v>0</v>
      </c>
      <c r="Q27">
        <v>18</v>
      </c>
      <c r="R27">
        <v>223</v>
      </c>
      <c r="S27" t="str">
        <f>IFERROR(VLOOKUP(R27,[2]WingLookTable!$A:$B,2,0),"캐릭터없음")</f>
        <v>Wing_MultiFullOtherFullFast</v>
      </c>
      <c r="T27">
        <f t="shared" ca="1" si="2"/>
        <v>199</v>
      </c>
      <c r="U2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7" t="str">
        <f t="shared" si="4"/>
        <v>{"dy":13,"sl":2,"id":"Actor0125m","stats":{"tr":3,"trp":6,"str":0,"dex":0,"int":15,"vit":0,"train":0,"wgGr0":0,"wgGr1":0,"wgGr2":0,"wgGr3":18,"wgLk":223}}</v>
      </c>
      <c r="Z27">
        <v>26</v>
      </c>
      <c r="AA27" t="s">
        <v>363</v>
      </c>
      <c r="AC27">
        <v>26</v>
      </c>
      <c r="AD27">
        <v>187</v>
      </c>
    </row>
    <row r="28" spans="1:30">
      <c r="A28">
        <v>14</v>
      </c>
      <c r="B28">
        <v>1</v>
      </c>
      <c r="C28" t="str">
        <f t="shared" ca="1" si="0"/>
        <v>Actor2238m</v>
      </c>
      <c r="D28" t="str">
        <f>IF(ISBLANK(F28),"",
IFERROR(VLOOKUP(F28,[2]ActorTable!$A:$H,MATCH("이름참고",[2]ActorTable!$1:$1,0),0),"캐릭터없음"))</f>
        <v>클레타</v>
      </c>
      <c r="E28" t="str">
        <f t="shared" si="1"/>
        <v/>
      </c>
      <c r="F28" t="s">
        <v>398</v>
      </c>
      <c r="G28">
        <v>3</v>
      </c>
      <c r="H28">
        <v>6</v>
      </c>
      <c r="I28">
        <v>0</v>
      </c>
      <c r="J28">
        <v>0</v>
      </c>
      <c r="K28">
        <v>15</v>
      </c>
      <c r="L28">
        <v>0</v>
      </c>
      <c r="M28">
        <v>0</v>
      </c>
      <c r="N28">
        <v>0</v>
      </c>
      <c r="O28">
        <v>0</v>
      </c>
      <c r="P28">
        <v>0</v>
      </c>
      <c r="Q28">
        <v>18</v>
      </c>
      <c r="R28">
        <v>101</v>
      </c>
      <c r="S28" t="str">
        <f>IFERROR(VLOOKUP(R28,[2]WingLookTable!$A:$B,2,0),"캐릭터없음")</f>
        <v>Wing_BlackFullSineStripeFast</v>
      </c>
      <c r="T28">
        <f t="shared" ca="1" si="2"/>
        <v>129</v>
      </c>
      <c r="U2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8" t="str">
        <f t="shared" si="4"/>
        <v>{"dy":14,"sl":1,"id":"Actor0240m","stats":{"tr":3,"trp":6,"str":0,"dex":0,"int":15,"vit":0,"train":0,"wgGr0":0,"wgGr1":0,"wgGr2":0,"wgGr3":18,"wgLk":101}}</v>
      </c>
      <c r="Z28">
        <v>27</v>
      </c>
      <c r="AA28" t="s">
        <v>364</v>
      </c>
      <c r="AC28">
        <v>27</v>
      </c>
      <c r="AD28">
        <v>190</v>
      </c>
    </row>
    <row r="29" spans="1:30">
      <c r="A29">
        <v>14</v>
      </c>
      <c r="B29">
        <v>2</v>
      </c>
      <c r="C29" t="str">
        <f t="shared" ca="1" si="0"/>
        <v>Actor0125m</v>
      </c>
      <c r="D29" t="str">
        <f>IF(ISBLANK(F29),"",
IFERROR(VLOOKUP(F29,[2]ActorTable!$A:$H,MATCH("이름참고",[2]ActorTable!$1:$1,0),0),"캐릭터없음"))</f>
        <v>테이슨</v>
      </c>
      <c r="E29" t="str">
        <f t="shared" si="1"/>
        <v/>
      </c>
      <c r="F29" t="s">
        <v>402</v>
      </c>
      <c r="G29">
        <v>3</v>
      </c>
      <c r="H29">
        <v>6</v>
      </c>
      <c r="I29">
        <v>0</v>
      </c>
      <c r="J29">
        <v>15</v>
      </c>
      <c r="K29">
        <v>0</v>
      </c>
      <c r="L29">
        <v>0</v>
      </c>
      <c r="M29">
        <v>0</v>
      </c>
      <c r="N29">
        <v>0</v>
      </c>
      <c r="O29">
        <v>0</v>
      </c>
      <c r="P29">
        <v>0</v>
      </c>
      <c r="Q29">
        <v>18</v>
      </c>
      <c r="R29">
        <v>125</v>
      </c>
      <c r="S29" t="str">
        <f>IFERROR(VLOOKUP(R29,[2]WingLookTable!$A:$B,2,0),"캐릭터없음")</f>
        <v>Wing_CyanOtherBeeOtherSlow</v>
      </c>
      <c r="T29">
        <f t="shared" ca="1" si="2"/>
        <v>223</v>
      </c>
      <c r="U2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29" t="str">
        <f t="shared" si="4"/>
        <v>{"dy":14,"sl":2,"id":"Actor1108m","stats":{"tr":3,"trp":6,"str":0,"dex":15,"int":0,"vit":0,"train":0,"wgGr0":0,"wgGr1":0,"wgGr2":0,"wgGr3":18,"wgLk":125}}</v>
      </c>
      <c r="Z29">
        <v>28</v>
      </c>
      <c r="AA29" t="s">
        <v>365</v>
      </c>
      <c r="AC29">
        <v>28</v>
      </c>
      <c r="AD29">
        <v>193</v>
      </c>
    </row>
    <row r="30" spans="1:30">
      <c r="A30">
        <v>15</v>
      </c>
      <c r="B30">
        <v>1</v>
      </c>
      <c r="C30" t="str">
        <f t="shared" ca="1" si="0"/>
        <v>Actor2128m</v>
      </c>
      <c r="D30" t="str">
        <f>IF(ISBLANK(F30),"",
IFERROR(VLOOKUP(F30,[2]ActorTable!$A:$H,MATCH("이름참고",[2]ActorTable!$1:$1,0),0),"캐릭터없음"))</f>
        <v>닉스</v>
      </c>
      <c r="E30" t="str">
        <f t="shared" si="1"/>
        <v/>
      </c>
      <c r="F30" t="s">
        <v>405</v>
      </c>
      <c r="G30">
        <v>3</v>
      </c>
      <c r="H30">
        <v>6</v>
      </c>
      <c r="I30">
        <v>0</v>
      </c>
      <c r="J30">
        <v>0</v>
      </c>
      <c r="K30">
        <v>15</v>
      </c>
      <c r="L30">
        <v>0</v>
      </c>
      <c r="M30">
        <v>0</v>
      </c>
      <c r="N30">
        <v>0</v>
      </c>
      <c r="O30">
        <v>0</v>
      </c>
      <c r="P30">
        <v>0</v>
      </c>
      <c r="Q30">
        <v>18</v>
      </c>
      <c r="R30">
        <v>372</v>
      </c>
      <c r="S30" t="str">
        <f>IFERROR(VLOOKUP(R30,[2]WingLookTable!$A:$B,2,0),"캐릭터없음")</f>
        <v>Wing_WhiteFullNoiseOtherFast</v>
      </c>
      <c r="T30">
        <f t="shared" ca="1" si="2"/>
        <v>190</v>
      </c>
      <c r="U3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0" t="str">
        <f t="shared" si="4"/>
        <v>{"dy":15,"sl":1,"id":"Actor1109m","stats":{"tr":3,"trp":6,"str":0,"dex":0,"int":15,"vit":0,"train":0,"wgGr0":0,"wgGr1":0,"wgGr2":0,"wgGr3":18,"wgLk":372}}</v>
      </c>
      <c r="Z30">
        <v>29</v>
      </c>
      <c r="AA30" t="s">
        <v>366</v>
      </c>
      <c r="AC30">
        <v>29</v>
      </c>
      <c r="AD30">
        <v>196</v>
      </c>
    </row>
    <row r="31" spans="1:30">
      <c r="A31">
        <v>15</v>
      </c>
      <c r="B31">
        <v>2</v>
      </c>
      <c r="C31" t="str">
        <f t="shared" ca="1" si="0"/>
        <v>Actor3114m</v>
      </c>
      <c r="D31" t="str">
        <f>IF(ISBLANK(F31),"",
IFERROR(VLOOKUP(F31,[2]ActorTable!$A:$H,MATCH("이름참고",[2]ActorTable!$1:$1,0),0),"캐릭터없음"))</f>
        <v>슬로니카</v>
      </c>
      <c r="E31" t="str">
        <f t="shared" si="1"/>
        <v/>
      </c>
      <c r="F31" t="s">
        <v>403</v>
      </c>
      <c r="G31">
        <v>3</v>
      </c>
      <c r="H31">
        <v>6</v>
      </c>
      <c r="I31">
        <v>0</v>
      </c>
      <c r="J31">
        <v>0</v>
      </c>
      <c r="K31">
        <v>15</v>
      </c>
      <c r="L31">
        <v>0</v>
      </c>
      <c r="M31">
        <v>0</v>
      </c>
      <c r="N31">
        <v>0</v>
      </c>
      <c r="O31">
        <v>0</v>
      </c>
      <c r="P31">
        <v>0</v>
      </c>
      <c r="Q31">
        <v>18</v>
      </c>
      <c r="R31">
        <v>366</v>
      </c>
      <c r="S31" t="str">
        <f>IFERROR(VLOOKUP(R31,[2]WingLookTable!$A:$B,2,0),"캐릭터없음")</f>
        <v>Wing_RedNoiseNoiseOtherFast</v>
      </c>
      <c r="T31">
        <f t="shared" ca="1" si="2"/>
        <v>190</v>
      </c>
      <c r="U3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1" t="str">
        <f t="shared" si="4"/>
        <v>{"dy":15,"sl":2,"id":"Actor3114m","stats":{"tr":3,"trp":6,"str":0,"dex":0,"int":15,"vit":0,"train":0,"wgGr0":0,"wgGr1":0,"wgGr2":0,"wgGr3":18,"wgLk":366}}</v>
      </c>
      <c r="Z31">
        <v>30</v>
      </c>
      <c r="AA31" t="s">
        <v>367</v>
      </c>
      <c r="AC31">
        <v>30</v>
      </c>
      <c r="AD31">
        <v>199</v>
      </c>
    </row>
    <row r="32" spans="1:30">
      <c r="A32">
        <v>16</v>
      </c>
      <c r="B32">
        <v>1</v>
      </c>
      <c r="C32" t="str">
        <f t="shared" ca="1" si="0"/>
        <v>Actor2103m</v>
      </c>
      <c r="D32" t="str">
        <f>IF(ISBLANK(F32),"",
IFERROR(VLOOKUP(F32,[2]ActorTable!$A:$H,MATCH("이름참고",[2]ActorTable!$1:$1,0),0),"캐릭터없음"))</f>
        <v>간파울</v>
      </c>
      <c r="E32" t="str">
        <f t="shared" si="1"/>
        <v/>
      </c>
      <c r="F32" t="s">
        <v>401</v>
      </c>
      <c r="G32">
        <v>3</v>
      </c>
      <c r="H32">
        <v>6</v>
      </c>
      <c r="I32">
        <v>0</v>
      </c>
      <c r="J32">
        <v>15</v>
      </c>
      <c r="K32">
        <v>0</v>
      </c>
      <c r="L32">
        <v>0</v>
      </c>
      <c r="M32">
        <v>0</v>
      </c>
      <c r="N32">
        <v>0</v>
      </c>
      <c r="O32">
        <v>0</v>
      </c>
      <c r="P32">
        <v>0</v>
      </c>
      <c r="Q32">
        <v>18</v>
      </c>
      <c r="R32">
        <v>276</v>
      </c>
      <c r="S32" t="str">
        <f>IFERROR(VLOOKUP(R32,[2]WingLookTable!$A:$B,2,0),"캐릭터없음")</f>
        <v>Wing_WhiteSineNoiseFullFast</v>
      </c>
      <c r="T32">
        <f t="shared" ca="1" si="2"/>
        <v>340</v>
      </c>
      <c r="U3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2" t="str">
        <f t="shared" si="4"/>
        <v>{"dy":16,"sl":1,"id":"Actor0201m","stats":{"tr":3,"trp":6,"str":0,"dex":15,"int":0,"vit":0,"train":0,"wgGr0":0,"wgGr1":0,"wgGr2":0,"wgGr3":18,"wgLk":276}}</v>
      </c>
      <c r="AC32">
        <v>31</v>
      </c>
      <c r="AD32">
        <v>202</v>
      </c>
    </row>
    <row r="33" spans="1:30">
      <c r="A33">
        <v>16</v>
      </c>
      <c r="B33">
        <v>2</v>
      </c>
      <c r="C33" t="str">
        <f t="shared" ca="1" si="0"/>
        <v>Actor3021m</v>
      </c>
      <c r="D33" t="str">
        <f>IF(ISBLANK(F33),"",
IFERROR(VLOOKUP(F33,[2]ActorTable!$A:$H,MATCH("이름참고",[2]ActorTable!$1:$1,0),0),"캐릭터없음"))</f>
        <v>카츄진</v>
      </c>
      <c r="E33" t="str">
        <f t="shared" si="1"/>
        <v/>
      </c>
      <c r="F33" t="s">
        <v>381</v>
      </c>
      <c r="G33">
        <v>3</v>
      </c>
      <c r="H33">
        <v>6</v>
      </c>
      <c r="I33">
        <v>0</v>
      </c>
      <c r="J33">
        <v>0</v>
      </c>
      <c r="K33">
        <v>15</v>
      </c>
      <c r="L33">
        <v>0</v>
      </c>
      <c r="M33">
        <v>0</v>
      </c>
      <c r="N33">
        <v>0</v>
      </c>
      <c r="O33">
        <v>0</v>
      </c>
      <c r="P33">
        <v>0</v>
      </c>
      <c r="Q33">
        <v>18</v>
      </c>
      <c r="R33">
        <v>248</v>
      </c>
      <c r="S33" t="str">
        <f>IFERROR(VLOOKUP(R33,[2]WingLookTable!$A:$B,2,0),"캐릭터없음")</f>
        <v>Wing_RedOtherOtherFullFast</v>
      </c>
      <c r="T33">
        <f t="shared" ca="1" si="2"/>
        <v>220</v>
      </c>
      <c r="U3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3" t="str">
        <f t="shared" si="4"/>
        <v>{"dy":16,"sl":2,"id":"Actor3117m","stats":{"tr":3,"trp":6,"str":0,"dex":0,"int":15,"vit":0,"train":0,"wgGr0":0,"wgGr1":0,"wgGr2":0,"wgGr3":18,"wgLk":248}}</v>
      </c>
      <c r="AC33">
        <v>32</v>
      </c>
      <c r="AD33">
        <v>205</v>
      </c>
    </row>
    <row r="34" spans="1:30">
      <c r="A34">
        <v>17</v>
      </c>
      <c r="B34">
        <v>1</v>
      </c>
      <c r="C34" t="str">
        <f t="shared" ref="C34:C64" ca="1" si="5">VLOOKUP(RANDBETWEEN(1,COUNTA(Z:Z)-1),Z:AA,2,0)</f>
        <v>Actor1029m</v>
      </c>
      <c r="D34" t="str">
        <f>IF(ISBLANK(F34),"",
IFERROR(VLOOKUP(F34,[2]ActorTable!$A:$H,MATCH("이름참고",[2]ActorTable!$1:$1,0),0),"캐릭터없음"))</f>
        <v>라무무</v>
      </c>
      <c r="E34" t="str">
        <f t="shared" si="1"/>
        <v/>
      </c>
      <c r="F34" t="s">
        <v>399</v>
      </c>
      <c r="G34">
        <v>3</v>
      </c>
      <c r="H34">
        <v>6</v>
      </c>
      <c r="I34">
        <v>0</v>
      </c>
      <c r="J34">
        <v>15</v>
      </c>
      <c r="K34">
        <v>0</v>
      </c>
      <c r="L34">
        <v>0</v>
      </c>
      <c r="M34">
        <v>0</v>
      </c>
      <c r="N34">
        <v>0</v>
      </c>
      <c r="O34">
        <v>0</v>
      </c>
      <c r="P34">
        <v>0</v>
      </c>
      <c r="Q34">
        <v>18</v>
      </c>
      <c r="R34">
        <v>172</v>
      </c>
      <c r="S34" t="str">
        <f>IFERROR(VLOOKUP(R34,[2]WingLookTable!$A:$B,2,0),"캐릭터없음")</f>
        <v>Wing_DustMultiSineOtherFullSlow</v>
      </c>
      <c r="T34">
        <f t="shared" ref="T34:T64" ca="1" si="6">VLOOKUP(RANDBETWEEN(1,COUNTA(AC:AC)-1),AC:AD,2,0)</f>
        <v>291</v>
      </c>
      <c r="U3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4" t="str">
        <f t="shared" ref="V34:V64" si="7">"{"""&amp;A$1&amp;""":"&amp;A34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{"dy":17,"sl":1,"id":"Actor3231m","stats":{"tr":3,"trp":6,"str":0,"dex":15,"int":0,"vit":0,"train":0,"wgGr0":0,"wgGr1":0,"wgGr2":0,"wgGr3":18,"wgLk":172}}</v>
      </c>
      <c r="AC34">
        <v>33</v>
      </c>
      <c r="AD34">
        <v>208</v>
      </c>
    </row>
    <row r="35" spans="1:30">
      <c r="A35">
        <v>17</v>
      </c>
      <c r="B35">
        <v>2</v>
      </c>
      <c r="C35" t="str">
        <f t="shared" ca="1" si="5"/>
        <v>Actor3114m</v>
      </c>
      <c r="D35" t="str">
        <f>IF(ISBLANK(F35),"",
IFERROR(VLOOKUP(F35,[2]ActorTable!$A:$H,MATCH("이름참고",[2]ActorTable!$1:$1,0),0),"캐릭터없음"))</f>
        <v>원더</v>
      </c>
      <c r="E35" t="str">
        <f t="shared" si="1"/>
        <v/>
      </c>
      <c r="F35" t="s">
        <v>406</v>
      </c>
      <c r="G35">
        <v>3</v>
      </c>
      <c r="H35">
        <v>6</v>
      </c>
      <c r="I35">
        <v>0</v>
      </c>
      <c r="J35">
        <v>0</v>
      </c>
      <c r="K35">
        <v>15</v>
      </c>
      <c r="L35">
        <v>0</v>
      </c>
      <c r="M35">
        <v>0</v>
      </c>
      <c r="N35">
        <v>0</v>
      </c>
      <c r="O35">
        <v>0</v>
      </c>
      <c r="P35">
        <v>0</v>
      </c>
      <c r="Q35">
        <v>18</v>
      </c>
      <c r="R35">
        <v>360</v>
      </c>
      <c r="S35" t="str">
        <f>IFERROR(VLOOKUP(R35,[2]WingLookTable!$A:$B,2,0),"캐릭터없음")</f>
        <v>Wing_MultiFullSineStripeSlow</v>
      </c>
      <c r="T35">
        <f t="shared" ca="1" si="6"/>
        <v>324</v>
      </c>
      <c r="U3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5" t="str">
        <f t="shared" si="7"/>
        <v>{"dy":17,"sl":2,"id":"Actor2128m","stats":{"tr":3,"trp":6,"str":0,"dex":0,"int":15,"vit":0,"train":0,"wgGr0":0,"wgGr1":0,"wgGr2":0,"wgGr3":18,"wgLk":360}}</v>
      </c>
      <c r="AC35">
        <v>34</v>
      </c>
      <c r="AD35">
        <v>211</v>
      </c>
    </row>
    <row r="36" spans="1:30">
      <c r="A36">
        <v>18</v>
      </c>
      <c r="B36">
        <v>1</v>
      </c>
      <c r="C36" t="str">
        <f t="shared" ca="1" si="5"/>
        <v>Actor0024m</v>
      </c>
      <c r="D36" t="str">
        <f>IF(ISBLANK(F36),"",
IFERROR(VLOOKUP(F36,[2]ActorTable!$A:$H,MATCH("이름참고",[2]ActorTable!$1:$1,0),0),"캐릭터없음"))</f>
        <v>니엘</v>
      </c>
      <c r="E36" t="str">
        <f t="shared" si="1"/>
        <v/>
      </c>
      <c r="F36" t="s">
        <v>400</v>
      </c>
      <c r="G36">
        <v>3</v>
      </c>
      <c r="H36">
        <v>6</v>
      </c>
      <c r="I36">
        <v>0</v>
      </c>
      <c r="J36">
        <v>15</v>
      </c>
      <c r="K36">
        <v>0</v>
      </c>
      <c r="L36">
        <v>0</v>
      </c>
      <c r="M36">
        <v>0</v>
      </c>
      <c r="N36">
        <v>0</v>
      </c>
      <c r="O36">
        <v>0</v>
      </c>
      <c r="P36">
        <v>0</v>
      </c>
      <c r="Q36">
        <v>18</v>
      </c>
      <c r="R36">
        <v>163</v>
      </c>
      <c r="S36" t="str">
        <f>IFERROR(VLOOKUP(R36,[2]WingLookTable!$A:$B,2,0),"캐릭터없음")</f>
        <v>Wing_DustGreenSineOtherFullFast</v>
      </c>
      <c r="T36">
        <f t="shared" ca="1" si="6"/>
        <v>129</v>
      </c>
      <c r="U3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6" t="str">
        <f t="shared" si="7"/>
        <v>{"dy":18,"sl":1,"id":"Actor2238m","stats":{"tr":3,"trp":6,"str":0,"dex":15,"int":0,"vit":0,"train":0,"wgGr0":0,"wgGr1":0,"wgGr2":0,"wgGr3":18,"wgLk":163}}</v>
      </c>
      <c r="AC36">
        <v>35</v>
      </c>
      <c r="AD36">
        <v>214</v>
      </c>
    </row>
    <row r="37" spans="1:30">
      <c r="A37">
        <v>18</v>
      </c>
      <c r="B37">
        <v>2</v>
      </c>
      <c r="C37" t="str">
        <f t="shared" ca="1" si="5"/>
        <v>Actor1002m</v>
      </c>
      <c r="D37" t="str">
        <f>IF(ISBLANK(F37),"",
IFERROR(VLOOKUP(F37,[2]ActorTable!$A:$H,MATCH("이름참고",[2]ActorTable!$1:$1,0),0),"캐릭터없음"))</f>
        <v>오비우스</v>
      </c>
      <c r="E37" t="str">
        <f>IF(AND(B37=1,NOT(ISBLANK(F37))),
IF(F37=F39,"같음",""),"")</f>
        <v/>
      </c>
      <c r="F37" t="s">
        <v>376</v>
      </c>
      <c r="G37">
        <v>3</v>
      </c>
      <c r="H37">
        <v>6</v>
      </c>
      <c r="I37">
        <v>0</v>
      </c>
      <c r="J37">
        <v>0</v>
      </c>
      <c r="K37">
        <v>15</v>
      </c>
      <c r="L37">
        <v>0</v>
      </c>
      <c r="M37">
        <v>0</v>
      </c>
      <c r="N37">
        <v>0</v>
      </c>
      <c r="O37">
        <v>0</v>
      </c>
      <c r="P37">
        <v>0</v>
      </c>
      <c r="Q37">
        <v>18</v>
      </c>
      <c r="R37">
        <v>272</v>
      </c>
      <c r="S37" t="str">
        <f>IFERROR(VLOOKUP(R37,[2]WingLookTable!$A:$B,2,0),"캐릭터없음")</f>
        <v>Wing_WhiteNoiseOtherFullFast</v>
      </c>
      <c r="T37">
        <f t="shared" ca="1" si="6"/>
        <v>291</v>
      </c>
      <c r="U3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7" t="str">
        <f t="shared" si="7"/>
        <v>{"dy":18,"sl":2,"id":"Actor1141m","stats":{"tr":3,"trp":6,"str":0,"dex":0,"int":15,"vit":0,"train":0,"wgGr0":0,"wgGr1":0,"wgGr2":0,"wgGr3":18,"wgLk":272}}</v>
      </c>
      <c r="AC37">
        <v>36</v>
      </c>
      <c r="AD37">
        <v>217</v>
      </c>
    </row>
    <row r="38" spans="1:30">
      <c r="A38">
        <v>18</v>
      </c>
      <c r="B38">
        <v>3</v>
      </c>
      <c r="C38" t="str">
        <f t="shared" ca="1" si="5"/>
        <v>Actor1141m</v>
      </c>
      <c r="D38" t="str">
        <f>IF(ISBLANK(F38),"",
IFERROR(VLOOKUP(F38,[2]ActorTable!$A:$H,MATCH("이름참고",[2]ActorTable!$1:$1,0),0),"캐릭터없음"))</f>
        <v>젤리아</v>
      </c>
      <c r="E38" t="str">
        <f>IF(AND(B38=1,NOT(ISBLANK(F38))),
IF(F38=F40,"같음",""),"")</f>
        <v/>
      </c>
      <c r="F38" t="s">
        <v>404</v>
      </c>
      <c r="G38">
        <v>3</v>
      </c>
      <c r="H38">
        <v>6</v>
      </c>
      <c r="I38">
        <v>0</v>
      </c>
      <c r="J38">
        <v>15</v>
      </c>
      <c r="K38">
        <v>0</v>
      </c>
      <c r="L38">
        <v>0</v>
      </c>
      <c r="M38">
        <v>0</v>
      </c>
      <c r="N38">
        <v>0</v>
      </c>
      <c r="O38">
        <v>0</v>
      </c>
      <c r="P38">
        <v>0</v>
      </c>
      <c r="Q38">
        <v>18</v>
      </c>
      <c r="R38">
        <v>178</v>
      </c>
      <c r="S38" t="str">
        <f>IFERROR(VLOOKUP(R38,[2]WingLookTable!$A:$B,2,0),"캐릭터없음")</f>
        <v>Wing_DustMultiSineSineFullFast</v>
      </c>
      <c r="T38">
        <f t="shared" ca="1" si="6"/>
        <v>256</v>
      </c>
      <c r="U38" t="str">
        <f t="shared" ref="U38" ca="1" si="8">IF(ROW()=2,V38,OFFSET(U38,-1,0)&amp;IF(LEN(V38)=0,"",","&amp;V38))</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8" t="str">
        <f t="shared" si="7"/>
        <v>{"dy":18,"sl":3,"id":"Actor1005m","stats":{"tr":3,"trp":6,"str":0,"dex":15,"int":0,"vit":0,"train":0,"wgGr0":0,"wgGr1":0,"wgGr2":0,"wgGr3":18,"wgLk":178}}</v>
      </c>
      <c r="AC38">
        <v>37</v>
      </c>
      <c r="AD38">
        <v>220</v>
      </c>
    </row>
    <row r="39" spans="1:30">
      <c r="A39">
        <v>19</v>
      </c>
      <c r="B39">
        <v>1</v>
      </c>
      <c r="C39" t="str">
        <f t="shared" ca="1" si="5"/>
        <v>Actor1141m</v>
      </c>
      <c r="D39" t="str">
        <f>IF(ISBLANK(F39),"",
IFERROR(VLOOKUP(F39,[2]ActorTable!$A:$H,MATCH("이름참고",[2]ActorTable!$1:$1,0),0),"캐릭터없음"))</f>
        <v>카츄진</v>
      </c>
      <c r="E39" t="str">
        <f t="shared" ref="E39:E64" si="9">IF(AND(B39=1,NOT(ISBLANK(F39))),
IF(F39=F40,"같음",""),"")</f>
        <v/>
      </c>
      <c r="F39" t="s">
        <v>352</v>
      </c>
      <c r="G39">
        <v>3</v>
      </c>
      <c r="H39">
        <v>6</v>
      </c>
      <c r="I39">
        <v>0</v>
      </c>
      <c r="J39">
        <v>15</v>
      </c>
      <c r="K39">
        <v>0</v>
      </c>
      <c r="L39">
        <v>0</v>
      </c>
      <c r="M39">
        <v>0</v>
      </c>
      <c r="N39">
        <v>0</v>
      </c>
      <c r="O39">
        <v>0</v>
      </c>
      <c r="P39">
        <v>0</v>
      </c>
      <c r="Q39">
        <v>18</v>
      </c>
      <c r="R39">
        <v>321</v>
      </c>
      <c r="S39" t="str">
        <f>IFERROR(VLOOKUP(R39,[2]WingLookTable!$A:$B,2,0),"캐릭터없음")</f>
        <v>Wing_DustMultiOtherOtherOtherSlow</v>
      </c>
      <c r="T39">
        <f t="shared" ca="1" si="6"/>
        <v>190</v>
      </c>
      <c r="U3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39" t="str">
        <f t="shared" si="7"/>
        <v>{"dy":19,"sl":1,"id":"Actor3117m","stats":{"tr":3,"trp":6,"str":0,"dex":15,"int":0,"vit":0,"train":0,"wgGr0":0,"wgGr1":0,"wgGr2":0,"wgGr3":18,"wgLk":321}}</v>
      </c>
      <c r="AC39">
        <v>38</v>
      </c>
      <c r="AD39">
        <v>223</v>
      </c>
    </row>
    <row r="40" spans="1:30">
      <c r="A40">
        <v>19</v>
      </c>
      <c r="B40">
        <v>2</v>
      </c>
      <c r="C40" t="str">
        <f t="shared" ca="1" si="5"/>
        <v>Actor0240m</v>
      </c>
      <c r="D40" t="str">
        <f>IF(ISBLANK(F40),"",
IFERROR(VLOOKUP(F40,[2]ActorTable!$A:$H,MATCH("이름참고",[2]ActorTable!$1:$1,0),0),"캐릭터없음"))</f>
        <v>베이</v>
      </c>
      <c r="E40" t="str">
        <f t="shared" si="9"/>
        <v/>
      </c>
      <c r="F40" t="s">
        <v>341</v>
      </c>
      <c r="G40">
        <v>3</v>
      </c>
      <c r="H40">
        <v>6</v>
      </c>
      <c r="I40">
        <v>0</v>
      </c>
      <c r="J40">
        <v>0</v>
      </c>
      <c r="K40">
        <v>15</v>
      </c>
      <c r="L40">
        <v>0</v>
      </c>
      <c r="M40">
        <v>0</v>
      </c>
      <c r="N40">
        <v>0</v>
      </c>
      <c r="O40">
        <v>0</v>
      </c>
      <c r="P40">
        <v>0</v>
      </c>
      <c r="Q40">
        <v>18</v>
      </c>
      <c r="R40">
        <v>175</v>
      </c>
      <c r="S40" t="str">
        <f>IFERROR(VLOOKUP(R40,[2]WingLookTable!$A:$B,2,0),"캐릭터없음")</f>
        <v>Wing_DustMultiSineOtherFullSlow2</v>
      </c>
      <c r="T40">
        <f t="shared" ca="1" si="6"/>
        <v>300</v>
      </c>
      <c r="U4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0" t="str">
        <f t="shared" si="7"/>
        <v>{"dy":19,"sl":2,"id":"Actor0104m","stats":{"tr":3,"trp":6,"str":0,"dex":0,"int":15,"vit":0,"train":0,"wgGr0":0,"wgGr1":0,"wgGr2":0,"wgGr3":18,"wgLk":175}}</v>
      </c>
      <c r="AC40">
        <v>39</v>
      </c>
      <c r="AD40">
        <v>226</v>
      </c>
    </row>
    <row r="41" spans="1:30">
      <c r="A41">
        <v>20</v>
      </c>
      <c r="B41">
        <v>1</v>
      </c>
      <c r="C41" t="str">
        <f t="shared" ca="1" si="5"/>
        <v>Actor0030m</v>
      </c>
      <c r="D41" t="str">
        <f>IF(ISBLANK(F41),"",
IFERROR(VLOOKUP(F41,[2]ActorTable!$A:$H,MATCH("이름참고",[2]ActorTable!$1:$1,0),0),"캐릭터없음"))</f>
        <v>프로토27</v>
      </c>
      <c r="E41" t="str">
        <f t="shared" si="9"/>
        <v/>
      </c>
      <c r="F41" t="s">
        <v>408</v>
      </c>
      <c r="G41">
        <v>3</v>
      </c>
      <c r="H41">
        <v>6</v>
      </c>
      <c r="I41">
        <v>0</v>
      </c>
      <c r="J41">
        <v>15</v>
      </c>
      <c r="K41">
        <v>0</v>
      </c>
      <c r="L41">
        <v>0</v>
      </c>
      <c r="M41">
        <v>0</v>
      </c>
      <c r="N41">
        <v>0</v>
      </c>
      <c r="O41">
        <v>0</v>
      </c>
      <c r="P41">
        <v>0</v>
      </c>
      <c r="Q41">
        <v>18</v>
      </c>
      <c r="R41">
        <v>248</v>
      </c>
      <c r="S41" t="str">
        <f>IFERROR(VLOOKUP(R41,[2]WingLookTable!$A:$B,2,0),"캐릭터없음")</f>
        <v>Wing_RedOtherOtherFullFast</v>
      </c>
      <c r="T41">
        <f t="shared" ca="1" si="6"/>
        <v>181</v>
      </c>
      <c r="U4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1" t="str">
        <f t="shared" si="7"/>
        <v>{"dy":20,"sl":1,"id":"Actor1216m","stats":{"tr":3,"trp":6,"str":0,"dex":15,"int":0,"vit":0,"train":0,"wgGr0":0,"wgGr1":0,"wgGr2":0,"wgGr3":18,"wgLk":248}}</v>
      </c>
      <c r="AC41">
        <v>40</v>
      </c>
      <c r="AD41">
        <v>229</v>
      </c>
    </row>
    <row r="42" spans="1:30">
      <c r="A42">
        <v>20</v>
      </c>
      <c r="B42">
        <v>2</v>
      </c>
      <c r="C42" t="str">
        <f t="shared" ca="1" si="5"/>
        <v>Actor1029m</v>
      </c>
      <c r="D42" t="str">
        <f>IF(ISBLANK(F42),"",
IFERROR(VLOOKUP(F42,[2]ActorTable!$A:$H,MATCH("이름참고",[2]ActorTable!$1:$1,0),0),"캐릭터없음"))</f>
        <v>솔</v>
      </c>
      <c r="E42" t="str">
        <f t="shared" si="9"/>
        <v/>
      </c>
      <c r="F42" t="s">
        <v>409</v>
      </c>
      <c r="G42">
        <v>3</v>
      </c>
      <c r="H42">
        <v>6</v>
      </c>
      <c r="I42">
        <v>0</v>
      </c>
      <c r="J42">
        <v>0</v>
      </c>
      <c r="K42">
        <v>15</v>
      </c>
      <c r="L42">
        <v>0</v>
      </c>
      <c r="M42">
        <v>0</v>
      </c>
      <c r="N42">
        <v>0</v>
      </c>
      <c r="O42">
        <v>0</v>
      </c>
      <c r="P42">
        <v>0</v>
      </c>
      <c r="Q42">
        <v>18</v>
      </c>
      <c r="R42">
        <v>217</v>
      </c>
      <c r="S42" t="str">
        <f>IFERROR(VLOOKUP(R42,[2]WingLookTable!$A:$B,2,0),"캐릭터없음")</f>
        <v>Wing_GreenOtherSineFullFast</v>
      </c>
      <c r="T42">
        <f t="shared" ca="1" si="6"/>
        <v>272</v>
      </c>
      <c r="U4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2" t="str">
        <f t="shared" si="7"/>
        <v>{"dy":20,"sl":2,"id":"Actor2015m","stats":{"tr":3,"trp":6,"str":0,"dex":0,"int":15,"vit":0,"train":0,"wgGr0":0,"wgGr1":0,"wgGr2":0,"wgGr3":18,"wgLk":217}}</v>
      </c>
      <c r="AC42">
        <v>41</v>
      </c>
      <c r="AD42">
        <v>232</v>
      </c>
    </row>
    <row r="43" spans="1:30">
      <c r="A43">
        <v>21</v>
      </c>
      <c r="B43">
        <v>1</v>
      </c>
      <c r="C43" t="str">
        <f t="shared" ca="1" si="5"/>
        <v>Actor3019m</v>
      </c>
      <c r="D43" t="str">
        <f>IF(ISBLANK(F43),"",
IFERROR(VLOOKUP(F43,[2]ActorTable!$A:$H,MATCH("이름참고",[2]ActorTable!$1:$1,0),0),"캐릭터없음"))</f>
        <v>슬로니카</v>
      </c>
      <c r="E43" t="str">
        <f t="shared" si="9"/>
        <v/>
      </c>
      <c r="F43" t="s">
        <v>407</v>
      </c>
      <c r="G43">
        <v>3</v>
      </c>
      <c r="H43">
        <v>6</v>
      </c>
      <c r="I43">
        <v>0</v>
      </c>
      <c r="J43">
        <v>0</v>
      </c>
      <c r="K43">
        <v>15</v>
      </c>
      <c r="L43">
        <v>0</v>
      </c>
      <c r="M43">
        <v>0</v>
      </c>
      <c r="N43">
        <v>0</v>
      </c>
      <c r="O43">
        <v>0</v>
      </c>
      <c r="P43">
        <v>0</v>
      </c>
      <c r="Q43">
        <v>18</v>
      </c>
      <c r="R43">
        <v>157</v>
      </c>
      <c r="S43" t="str">
        <f>IFERROR(VLOOKUP(R43,[2]WingLookTable!$A:$B,2,0),"캐릭터없음")</f>
        <v>Wing_DustGreenPatternPatternStripeSlow</v>
      </c>
      <c r="T43">
        <f t="shared" ca="1" si="6"/>
        <v>360</v>
      </c>
      <c r="U4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3" t="str">
        <f t="shared" si="7"/>
        <v>{"dy":21,"sl":1,"id":"Actor3114m","stats":{"tr":3,"trp":6,"str":0,"dex":0,"int":15,"vit":0,"train":0,"wgGr0":0,"wgGr1":0,"wgGr2":0,"wgGr3":18,"wgLk":157}}</v>
      </c>
      <c r="AC43">
        <v>42</v>
      </c>
      <c r="AD43">
        <v>236</v>
      </c>
    </row>
    <row r="44" spans="1:30">
      <c r="A44">
        <v>21</v>
      </c>
      <c r="B44">
        <v>2</v>
      </c>
      <c r="C44" t="str">
        <f t="shared" ca="1" si="5"/>
        <v>Actor0030m</v>
      </c>
      <c r="D44" t="str">
        <f>IF(ISBLANK(F44),"",
IFERROR(VLOOKUP(F44,[2]ActorTable!$A:$H,MATCH("이름참고",[2]ActorTable!$1:$1,0),0),"캐릭터없음"))</f>
        <v>헤르윈</v>
      </c>
      <c r="E44" t="str">
        <f t="shared" si="9"/>
        <v/>
      </c>
      <c r="F44" t="s">
        <v>410</v>
      </c>
      <c r="G44">
        <v>3</v>
      </c>
      <c r="H44">
        <v>6</v>
      </c>
      <c r="I44">
        <v>0</v>
      </c>
      <c r="J44">
        <v>0</v>
      </c>
      <c r="K44">
        <v>15</v>
      </c>
      <c r="L44">
        <v>0</v>
      </c>
      <c r="M44">
        <v>0</v>
      </c>
      <c r="N44">
        <v>0</v>
      </c>
      <c r="O44">
        <v>0</v>
      </c>
      <c r="P44">
        <v>0</v>
      </c>
      <c r="Q44">
        <v>18</v>
      </c>
      <c r="R44">
        <v>151</v>
      </c>
      <c r="S44" t="str">
        <f>IFERROR(VLOOKUP(R44,[2]WingLookTable!$A:$B,2,0),"캐릭터없음")</f>
        <v>Wing_DustCyanSineOtherFullFast</v>
      </c>
      <c r="T44">
        <f t="shared" ca="1" si="6"/>
        <v>175</v>
      </c>
      <c r="U4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4" t="str">
        <f t="shared" si="7"/>
        <v>{"dy":21,"sl":2,"id":"Actor0007m","stats":{"tr":3,"trp":6,"str":0,"dex":0,"int":15,"vit":0,"train":0,"wgGr0":0,"wgGr1":0,"wgGr2":0,"wgGr3":18,"wgLk":151}}</v>
      </c>
      <c r="AC44">
        <v>43</v>
      </c>
      <c r="AD44">
        <v>240</v>
      </c>
    </row>
    <row r="45" spans="1:30">
      <c r="A45">
        <v>22</v>
      </c>
      <c r="B45">
        <v>1</v>
      </c>
      <c r="C45" t="str">
        <f t="shared" ca="1" si="5"/>
        <v>Actor1216m</v>
      </c>
      <c r="D45" t="str">
        <f>IF(ISBLANK(F45),"",
IFERROR(VLOOKUP(F45,[2]ActorTable!$A:$H,MATCH("이름참고",[2]ActorTable!$1:$1,0),0),"캐릭터없음"))</f>
        <v>라무무</v>
      </c>
      <c r="E45" t="str">
        <f t="shared" si="9"/>
        <v/>
      </c>
      <c r="F45" t="s">
        <v>411</v>
      </c>
      <c r="G45">
        <v>3</v>
      </c>
      <c r="H45">
        <v>6</v>
      </c>
      <c r="I45">
        <v>0</v>
      </c>
      <c r="J45">
        <v>10</v>
      </c>
      <c r="K45">
        <v>5</v>
      </c>
      <c r="L45">
        <v>0</v>
      </c>
      <c r="M45">
        <v>0</v>
      </c>
      <c r="N45">
        <v>0</v>
      </c>
      <c r="O45">
        <v>0</v>
      </c>
      <c r="P45">
        <v>0</v>
      </c>
      <c r="Q45">
        <v>18</v>
      </c>
      <c r="R45">
        <v>175</v>
      </c>
      <c r="S45" t="str">
        <f>IFERROR(VLOOKUP(R45,[2]WingLookTable!$A:$B,2,0),"캐릭터없음")</f>
        <v>Wing_DustMultiSineOtherFullSlow2</v>
      </c>
      <c r="T45">
        <f t="shared" ca="1" si="6"/>
        <v>163</v>
      </c>
      <c r="U4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5" t="str">
        <f t="shared" si="7"/>
        <v>{"dy":22,"sl":1,"id":"Actor3231m","stats":{"tr":3,"trp":6,"str":0,"dex":10,"int":5,"vit":0,"train":0,"wgGr0":0,"wgGr1":0,"wgGr2":0,"wgGr3":18,"wgLk":175}}</v>
      </c>
      <c r="AC45">
        <v>44</v>
      </c>
      <c r="AD45">
        <v>244</v>
      </c>
    </row>
    <row r="46" spans="1:30">
      <c r="A46">
        <v>22</v>
      </c>
      <c r="B46">
        <v>2</v>
      </c>
      <c r="C46" t="str">
        <f t="shared" ca="1" si="5"/>
        <v>Actor0125m</v>
      </c>
      <c r="D46" t="str">
        <f>IF(ISBLANK(F46),"",
IFERROR(VLOOKUP(F46,[2]ActorTable!$A:$H,MATCH("이름참고",[2]ActorTable!$1:$1,0),0),"캐릭터없음"))</f>
        <v>프리스</v>
      </c>
      <c r="E46" t="str">
        <f t="shared" si="9"/>
        <v/>
      </c>
      <c r="F46" t="s">
        <v>412</v>
      </c>
      <c r="G46">
        <v>3</v>
      </c>
      <c r="H46">
        <v>6</v>
      </c>
      <c r="I46">
        <v>0</v>
      </c>
      <c r="J46">
        <v>0</v>
      </c>
      <c r="K46">
        <v>15</v>
      </c>
      <c r="L46">
        <v>0</v>
      </c>
      <c r="M46">
        <v>0</v>
      </c>
      <c r="N46">
        <v>0</v>
      </c>
      <c r="O46">
        <v>0</v>
      </c>
      <c r="P46">
        <v>0</v>
      </c>
      <c r="Q46">
        <v>18</v>
      </c>
      <c r="R46">
        <v>268</v>
      </c>
      <c r="S46" t="str">
        <f>IFERROR(VLOOKUP(R46,[2]WingLookTable!$A:$B,2,0),"캐릭터없음")</f>
        <v>Wing_SkySineSineFullSlow</v>
      </c>
      <c r="T46">
        <f t="shared" ca="1" si="6"/>
        <v>166</v>
      </c>
      <c r="U4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6" t="str">
        <f t="shared" si="7"/>
        <v>{"dy":22,"sl":2,"id":"Actor0125m","stats":{"tr":3,"trp":6,"str":0,"dex":0,"int":15,"vit":0,"train":0,"wgGr0":0,"wgGr1":0,"wgGr2":0,"wgGr3":18,"wgLk":268}}</v>
      </c>
      <c r="AC46">
        <v>45</v>
      </c>
      <c r="AD46">
        <v>248</v>
      </c>
    </row>
    <row r="47" spans="1:30">
      <c r="A47">
        <v>23</v>
      </c>
      <c r="B47">
        <v>1</v>
      </c>
      <c r="C47" t="str">
        <f t="shared" ca="1" si="5"/>
        <v>Actor0007m</v>
      </c>
      <c r="D47" t="str">
        <f>IF(ISBLANK(F47),"",
IFERROR(VLOOKUP(F47,[2]ActorTable!$A:$H,MATCH("이름참고",[2]ActorTable!$1:$1,0),0),"캐릭터없음"))</f>
        <v>니엘</v>
      </c>
      <c r="E47" t="str">
        <f t="shared" si="9"/>
        <v/>
      </c>
      <c r="F47" t="s">
        <v>413</v>
      </c>
      <c r="G47">
        <v>3</v>
      </c>
      <c r="H47">
        <v>6</v>
      </c>
      <c r="I47">
        <v>0</v>
      </c>
      <c r="J47">
        <v>15</v>
      </c>
      <c r="K47">
        <v>0</v>
      </c>
      <c r="L47">
        <v>0</v>
      </c>
      <c r="M47">
        <v>0</v>
      </c>
      <c r="N47">
        <v>0</v>
      </c>
      <c r="O47">
        <v>0</v>
      </c>
      <c r="P47">
        <v>0</v>
      </c>
      <c r="Q47">
        <v>18</v>
      </c>
      <c r="R47">
        <v>229</v>
      </c>
      <c r="S47" t="str">
        <f>IFERROR(VLOOKUP(R47,[2]WingLookTable!$A:$B,2,0),"캐릭터없음")</f>
        <v>Wing_MultiOtherOtherOtherFast</v>
      </c>
      <c r="T47">
        <f t="shared" ca="1" si="6"/>
        <v>244</v>
      </c>
      <c r="U4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7" t="str">
        <f t="shared" si="7"/>
        <v>{"dy":23,"sl":1,"id":"Actor2238m","stats":{"tr":3,"trp":6,"str":0,"dex":15,"int":0,"vit":0,"train":0,"wgGr0":0,"wgGr1":0,"wgGr2":0,"wgGr3":18,"wgLk":229}}</v>
      </c>
      <c r="AC47">
        <v>46</v>
      </c>
      <c r="AD47">
        <v>252</v>
      </c>
    </row>
    <row r="48" spans="1:30">
      <c r="A48">
        <v>23</v>
      </c>
      <c r="B48">
        <v>2</v>
      </c>
      <c r="C48" t="str">
        <f t="shared" ca="1" si="5"/>
        <v>Actor3019m</v>
      </c>
      <c r="D48" t="str">
        <f>IF(ISBLANK(F48),"",
IFERROR(VLOOKUP(F48,[2]ActorTable!$A:$H,MATCH("이름참고",[2]ActorTable!$1:$1,0),0),"캐릭터없음"))</f>
        <v>케이저</v>
      </c>
      <c r="E48" t="str">
        <f t="shared" si="9"/>
        <v/>
      </c>
      <c r="F48" t="s">
        <v>419</v>
      </c>
      <c r="G48">
        <v>3</v>
      </c>
      <c r="H48">
        <v>6</v>
      </c>
      <c r="I48">
        <v>0</v>
      </c>
      <c r="J48">
        <v>0</v>
      </c>
      <c r="K48">
        <v>15</v>
      </c>
      <c r="L48">
        <v>0</v>
      </c>
      <c r="M48">
        <v>0</v>
      </c>
      <c r="N48">
        <v>0</v>
      </c>
      <c r="O48">
        <v>0</v>
      </c>
      <c r="P48">
        <v>0</v>
      </c>
      <c r="Q48">
        <v>18</v>
      </c>
      <c r="R48">
        <v>202</v>
      </c>
      <c r="S48" t="str">
        <f>IFERROR(VLOOKUP(R48,[2]WingLookTable!$A:$B,2,0),"캐릭터없음")</f>
        <v>Wing_FireOtherSineFullFast</v>
      </c>
      <c r="T48">
        <f t="shared" ca="1" si="6"/>
        <v>202</v>
      </c>
      <c r="U4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8" t="str">
        <f t="shared" si="7"/>
        <v>{"dy":23,"sl":2,"id":"Actor0113m","stats":{"tr":3,"trp":6,"str":0,"dex":0,"int":15,"vit":0,"train":0,"wgGr0":0,"wgGr1":0,"wgGr2":0,"wgGr3":18,"wgLk":202}}</v>
      </c>
      <c r="AC48">
        <v>47</v>
      </c>
      <c r="AD48">
        <v>256</v>
      </c>
    </row>
    <row r="49" spans="1:30">
      <c r="A49">
        <v>24</v>
      </c>
      <c r="B49">
        <v>1</v>
      </c>
      <c r="C49" t="str">
        <f t="shared" ca="1" si="5"/>
        <v>Actor1005m</v>
      </c>
      <c r="D49" t="str">
        <f>IF(ISBLANK(F49),"",
IFERROR(VLOOKUP(F49,[2]ActorTable!$A:$H,MATCH("이름참고",[2]ActorTable!$1:$1,0),0),"캐릭터없음"))</f>
        <v>클레타</v>
      </c>
      <c r="E49" t="str">
        <f t="shared" si="9"/>
        <v/>
      </c>
      <c r="F49" t="s">
        <v>414</v>
      </c>
      <c r="G49">
        <v>3</v>
      </c>
      <c r="H49">
        <v>6</v>
      </c>
      <c r="I49">
        <v>0</v>
      </c>
      <c r="J49">
        <v>5</v>
      </c>
      <c r="K49">
        <v>10</v>
      </c>
      <c r="L49">
        <v>0</v>
      </c>
      <c r="M49">
        <v>0</v>
      </c>
      <c r="N49">
        <v>0</v>
      </c>
      <c r="O49">
        <v>0</v>
      </c>
      <c r="P49">
        <v>0</v>
      </c>
      <c r="Q49">
        <v>18</v>
      </c>
      <c r="R49">
        <v>294</v>
      </c>
      <c r="S49" t="str">
        <f>IFERROR(VLOOKUP(R49,[2]WingLookTable!$A:$B,2,0),"캐릭터없음")</f>
        <v>Wing_BlueOtherFullOtherSlow</v>
      </c>
      <c r="T49">
        <f t="shared" ca="1" si="6"/>
        <v>141</v>
      </c>
      <c r="U4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49" t="str">
        <f t="shared" si="7"/>
        <v>{"dy":24,"sl":1,"id":"Actor0240m","stats":{"tr":3,"trp":6,"str":0,"dex":5,"int":10,"vit":0,"train":0,"wgGr0":0,"wgGr1":0,"wgGr2":0,"wgGr3":18,"wgLk":294}}</v>
      </c>
      <c r="AC49">
        <v>48</v>
      </c>
      <c r="AD49">
        <v>260</v>
      </c>
    </row>
    <row r="50" spans="1:30">
      <c r="A50">
        <v>24</v>
      </c>
      <c r="B50">
        <v>2</v>
      </c>
      <c r="C50" t="str">
        <f t="shared" ca="1" si="5"/>
        <v>Actor3114m</v>
      </c>
      <c r="D50" t="str">
        <f>IF(ISBLANK(F50),"",
IFERROR(VLOOKUP(F50,[2]ActorTable!$A:$H,MATCH("이름참고",[2]ActorTable!$1:$1,0),0),"캐릭터없음"))</f>
        <v>클라크</v>
      </c>
      <c r="E50" t="str">
        <f t="shared" si="9"/>
        <v/>
      </c>
      <c r="F50" t="s">
        <v>418</v>
      </c>
      <c r="G50">
        <v>3</v>
      </c>
      <c r="H50">
        <v>6</v>
      </c>
      <c r="I50">
        <v>0</v>
      </c>
      <c r="J50">
        <v>0</v>
      </c>
      <c r="K50">
        <v>15</v>
      </c>
      <c r="L50">
        <v>0</v>
      </c>
      <c r="M50">
        <v>0</v>
      </c>
      <c r="N50">
        <v>0</v>
      </c>
      <c r="O50">
        <v>0</v>
      </c>
      <c r="P50">
        <v>0</v>
      </c>
      <c r="Q50">
        <v>18</v>
      </c>
      <c r="R50">
        <v>252</v>
      </c>
      <c r="S50" t="str">
        <f>IFERROR(VLOOKUP(R50,[2]WingLookTable!$A:$B,2,0),"캐릭터없음")</f>
        <v>Wing_RedSineFullOtherFast</v>
      </c>
      <c r="T50">
        <f t="shared" ca="1" si="6"/>
        <v>303</v>
      </c>
      <c r="U5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0" t="str">
        <f t="shared" si="7"/>
        <v>{"dy":24,"sl":2,"id":"Actor2011m","stats":{"tr":3,"trp":6,"str":0,"dex":0,"int":15,"vit":0,"train":0,"wgGr0":0,"wgGr1":0,"wgGr2":0,"wgGr3":18,"wgLk":252}}</v>
      </c>
      <c r="AC50">
        <v>49</v>
      </c>
      <c r="AD50">
        <v>264</v>
      </c>
    </row>
    <row r="51" spans="1:30">
      <c r="A51">
        <v>25</v>
      </c>
      <c r="B51">
        <v>1</v>
      </c>
      <c r="C51" t="str">
        <f t="shared" ca="1" si="5"/>
        <v>Actor2010m</v>
      </c>
      <c r="D51" t="str">
        <f>IF(ISBLANK(F51),"",
IFERROR(VLOOKUP(F51,[2]ActorTable!$A:$H,MATCH("이름참고",[2]ActorTable!$1:$1,0),0),"캐릭터없음"))</f>
        <v>프로토27</v>
      </c>
      <c r="E51" t="str">
        <f t="shared" si="9"/>
        <v/>
      </c>
      <c r="F51" t="s">
        <v>408</v>
      </c>
      <c r="G51">
        <v>3</v>
      </c>
      <c r="H51">
        <v>6</v>
      </c>
      <c r="I51">
        <v>15</v>
      </c>
      <c r="J51">
        <v>0</v>
      </c>
      <c r="K51">
        <v>0</v>
      </c>
      <c r="L51">
        <v>0</v>
      </c>
      <c r="M51">
        <v>0</v>
      </c>
      <c r="N51">
        <v>0</v>
      </c>
      <c r="O51">
        <v>0</v>
      </c>
      <c r="P51">
        <v>0</v>
      </c>
      <c r="Q51">
        <v>18</v>
      </c>
      <c r="R51">
        <v>166</v>
      </c>
      <c r="S51" t="str">
        <f>IFERROR(VLOOKUP(R51,[2]WingLookTable!$A:$B,2,0),"캐릭터없음")</f>
        <v>Wing_DustMultiNoisePatternFullFast</v>
      </c>
      <c r="T51">
        <f t="shared" ca="1" si="6"/>
        <v>348</v>
      </c>
      <c r="U5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1" t="str">
        <f t="shared" si="7"/>
        <v>{"dy":25,"sl":1,"id":"Actor1216m","stats":{"tr":3,"trp":6,"str":15,"dex":0,"int":0,"vit":0,"train":0,"wgGr0":0,"wgGr1":0,"wgGr2":0,"wgGr3":18,"wgLk":166}}</v>
      </c>
      <c r="AC51">
        <v>50</v>
      </c>
      <c r="AD51">
        <v>268</v>
      </c>
    </row>
    <row r="52" spans="1:30">
      <c r="A52">
        <v>25</v>
      </c>
      <c r="B52">
        <v>2</v>
      </c>
      <c r="C52" t="str">
        <f t="shared" ca="1" si="5"/>
        <v>Actor3021m</v>
      </c>
      <c r="D52" t="str">
        <f>IF(ISBLANK(F52),"",
IFERROR(VLOOKUP(F52,[2]ActorTable!$A:$H,MATCH("이름참고",[2]ActorTable!$1:$1,0),0),"캐릭터없음"))</f>
        <v>무테이</v>
      </c>
      <c r="E52" t="str">
        <f t="shared" si="9"/>
        <v/>
      </c>
      <c r="F52" t="s">
        <v>415</v>
      </c>
      <c r="G52">
        <v>3</v>
      </c>
      <c r="H52">
        <v>6</v>
      </c>
      <c r="I52">
        <v>0</v>
      </c>
      <c r="J52">
        <v>0</v>
      </c>
      <c r="K52">
        <v>15</v>
      </c>
      <c r="L52">
        <v>0</v>
      </c>
      <c r="M52">
        <v>0</v>
      </c>
      <c r="N52">
        <v>0</v>
      </c>
      <c r="O52">
        <v>0</v>
      </c>
      <c r="P52">
        <v>0</v>
      </c>
      <c r="Q52">
        <v>18</v>
      </c>
      <c r="R52">
        <v>315</v>
      </c>
      <c r="S52" t="str">
        <f>IFERROR(VLOOKUP(R52,[2]WingLookTable!$A:$B,2,0),"캐릭터없음")</f>
        <v>Wing_DustMultiNoiseOtherOtherSlow</v>
      </c>
      <c r="T52">
        <f t="shared" ca="1" si="6"/>
        <v>268</v>
      </c>
      <c r="U5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2" t="str">
        <f t="shared" si="7"/>
        <v>{"dy":25,"sl":2,"id":"Actor3021m","stats":{"tr":3,"trp":6,"str":0,"dex":0,"int":15,"vit":0,"train":0,"wgGr0":0,"wgGr1":0,"wgGr2":0,"wgGr3":18,"wgLk":315}}</v>
      </c>
      <c r="AC52">
        <v>51</v>
      </c>
      <c r="AD52">
        <v>272</v>
      </c>
    </row>
    <row r="53" spans="1:30">
      <c r="A53">
        <v>26</v>
      </c>
      <c r="B53">
        <v>1</v>
      </c>
      <c r="C53" t="str">
        <f t="shared" ca="1" si="5"/>
        <v>Actor3022m</v>
      </c>
      <c r="D53" t="str">
        <f>IF(ISBLANK(F53),"",
IFERROR(VLOOKUP(F53,[2]ActorTable!$A:$H,MATCH("이름참고",[2]ActorTable!$1:$1,0),0),"캐릭터없음"))</f>
        <v>닉스</v>
      </c>
      <c r="E53" t="str">
        <f t="shared" si="9"/>
        <v/>
      </c>
      <c r="F53" t="s">
        <v>416</v>
      </c>
      <c r="G53">
        <v>3</v>
      </c>
      <c r="H53">
        <v>6</v>
      </c>
      <c r="I53">
        <v>0</v>
      </c>
      <c r="J53">
        <v>0</v>
      </c>
      <c r="K53">
        <v>15</v>
      </c>
      <c r="L53">
        <v>0</v>
      </c>
      <c r="M53">
        <v>0</v>
      </c>
      <c r="N53">
        <v>0</v>
      </c>
      <c r="O53">
        <v>0</v>
      </c>
      <c r="P53">
        <v>0</v>
      </c>
      <c r="Q53">
        <v>18</v>
      </c>
      <c r="R53">
        <v>369</v>
      </c>
      <c r="S53" t="str">
        <f>IFERROR(VLOOKUP(R53,[2]WingLookTable!$A:$B,2,0),"캐릭터없음")</f>
        <v>Wing_SkyLightningSineOtherFast</v>
      </c>
      <c r="T53">
        <f t="shared" ca="1" si="6"/>
        <v>217</v>
      </c>
      <c r="U5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3" t="str">
        <f t="shared" si="7"/>
        <v>{"dy":26,"sl":1,"id":"Actor1109m","stats":{"tr":3,"trp":6,"str":0,"dex":0,"int":15,"vit":0,"train":0,"wgGr0":0,"wgGr1":0,"wgGr2":0,"wgGr3":18,"wgLk":369}}</v>
      </c>
      <c r="AC53">
        <v>52</v>
      </c>
      <c r="AD53">
        <v>276</v>
      </c>
    </row>
    <row r="54" spans="1:30">
      <c r="A54">
        <v>26</v>
      </c>
      <c r="B54">
        <v>2</v>
      </c>
      <c r="C54" t="str">
        <f t="shared" ca="1" si="5"/>
        <v>Actor2010m</v>
      </c>
      <c r="D54" t="str">
        <f>IF(ISBLANK(F54),"",
IFERROR(VLOOKUP(F54,[2]ActorTable!$A:$H,MATCH("이름참고",[2]ActorTable!$1:$1,0),0),"캐릭터없음"))</f>
        <v>그루퍼스</v>
      </c>
      <c r="E54" t="str">
        <f t="shared" si="9"/>
        <v/>
      </c>
      <c r="F54" t="s">
        <v>417</v>
      </c>
      <c r="G54">
        <v>3</v>
      </c>
      <c r="H54">
        <v>6</v>
      </c>
      <c r="I54">
        <v>0</v>
      </c>
      <c r="J54">
        <v>15</v>
      </c>
      <c r="K54">
        <v>0</v>
      </c>
      <c r="L54">
        <v>0</v>
      </c>
      <c r="M54">
        <v>0</v>
      </c>
      <c r="N54">
        <v>0</v>
      </c>
      <c r="O54">
        <v>0</v>
      </c>
      <c r="P54">
        <v>0</v>
      </c>
      <c r="Q54">
        <v>18</v>
      </c>
      <c r="R54">
        <v>160</v>
      </c>
      <c r="S54" t="str">
        <f>IFERROR(VLOOKUP(R54,[2]WingLookTable!$A:$B,2,0),"캐릭터없음")</f>
        <v>Wing_DustGreenSineFullOtherFast</v>
      </c>
      <c r="T54">
        <f t="shared" ca="1" si="6"/>
        <v>109</v>
      </c>
      <c r="U5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4" t="str">
        <f t="shared" si="7"/>
        <v>{"dy":26,"sl":2,"id":"Actor2010m","stats":{"tr":3,"trp":6,"str":0,"dex":15,"int":0,"vit":0,"train":0,"wgGr0":0,"wgGr1":0,"wgGr2":0,"wgGr3":18,"wgLk":160}}</v>
      </c>
      <c r="AC54">
        <v>53</v>
      </c>
      <c r="AD54">
        <v>280</v>
      </c>
    </row>
    <row r="55" spans="1:30">
      <c r="A55">
        <v>27</v>
      </c>
      <c r="B55">
        <v>1</v>
      </c>
      <c r="C55" t="str">
        <f t="shared" ca="1" si="5"/>
        <v>Actor1002m</v>
      </c>
      <c r="D55" t="str">
        <f>IF(ISBLANK(F55),"",
IFERROR(VLOOKUP(F55,[2]ActorTable!$A:$H,MATCH("이름참고",[2]ActorTable!$1:$1,0),0),"캐릭터없음"))</f>
        <v>오비우스</v>
      </c>
      <c r="E55" t="str">
        <f t="shared" si="9"/>
        <v/>
      </c>
      <c r="F55" t="s">
        <v>452</v>
      </c>
      <c r="G55">
        <v>3</v>
      </c>
      <c r="H55">
        <v>6</v>
      </c>
      <c r="I55">
        <v>0</v>
      </c>
      <c r="J55">
        <v>0</v>
      </c>
      <c r="K55">
        <v>15</v>
      </c>
      <c r="L55">
        <v>0</v>
      </c>
      <c r="M55">
        <v>0</v>
      </c>
      <c r="N55">
        <v>0</v>
      </c>
      <c r="O55">
        <v>0</v>
      </c>
      <c r="P55">
        <v>0</v>
      </c>
      <c r="Q55">
        <v>18</v>
      </c>
      <c r="R55">
        <v>226</v>
      </c>
      <c r="S55" t="str">
        <f>IFERROR(VLOOKUP(R55,[2]WingLookTable!$A:$B,2,0),"캐릭터없음")</f>
        <v>Wing_MultiOtherNoiseFullFast</v>
      </c>
      <c r="T55">
        <f t="shared" ca="1" si="6"/>
        <v>141</v>
      </c>
      <c r="U5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5" t="str">
        <f t="shared" si="7"/>
        <v>{"dy":27,"sl":1,"id":"Actor1141m","stats":{"tr":3,"trp":6,"str":0,"dex":0,"int":15,"vit":0,"train":0,"wgGr0":0,"wgGr1":0,"wgGr2":0,"wgGr3":18,"wgLk":226}}</v>
      </c>
      <c r="AC55">
        <v>54</v>
      </c>
      <c r="AD55">
        <v>284</v>
      </c>
    </row>
    <row r="56" spans="1:30">
      <c r="A56">
        <v>27</v>
      </c>
      <c r="B56">
        <v>2</v>
      </c>
      <c r="C56" t="str">
        <f t="shared" ca="1" si="5"/>
        <v>Actor0125m</v>
      </c>
      <c r="D56" t="str">
        <f>IF(ISBLANK(F56),"",
IFERROR(VLOOKUP(F56,[2]ActorTable!$A:$H,MATCH("이름참고",[2]ActorTable!$1:$1,0),0),"캐릭터없음"))</f>
        <v>소하</v>
      </c>
      <c r="E56" t="str">
        <f t="shared" si="9"/>
        <v/>
      </c>
      <c r="F56" t="s">
        <v>453</v>
      </c>
      <c r="G56">
        <v>3</v>
      </c>
      <c r="H56">
        <v>6</v>
      </c>
      <c r="I56">
        <v>0</v>
      </c>
      <c r="J56">
        <v>15</v>
      </c>
      <c r="K56">
        <v>0</v>
      </c>
      <c r="L56">
        <v>0</v>
      </c>
      <c r="M56">
        <v>0</v>
      </c>
      <c r="N56">
        <v>0</v>
      </c>
      <c r="O56">
        <v>0</v>
      </c>
      <c r="P56">
        <v>0</v>
      </c>
      <c r="Q56">
        <v>18</v>
      </c>
      <c r="R56">
        <v>190</v>
      </c>
      <c r="S56" t="str">
        <f>IFERROR(VLOOKUP(R56,[2]WingLookTable!$A:$B,2,0),"캐릭터없음")</f>
        <v>Wing_DustYellowNoisePatternStripeSlow</v>
      </c>
      <c r="T56">
        <f t="shared" ca="1" si="6"/>
        <v>268</v>
      </c>
      <c r="U5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6" t="str">
        <f t="shared" si="7"/>
        <v>{"dy":27,"sl":2,"id":"Actor1002m","stats":{"tr":3,"trp":6,"str":0,"dex":15,"int":0,"vit":0,"train":0,"wgGr0":0,"wgGr1":0,"wgGr2":0,"wgGr3":18,"wgLk":190}}</v>
      </c>
      <c r="AC56">
        <v>55</v>
      </c>
      <c r="AD56">
        <v>288</v>
      </c>
    </row>
    <row r="57" spans="1:30">
      <c r="A57">
        <v>28</v>
      </c>
      <c r="B57">
        <v>1</v>
      </c>
      <c r="C57" t="str">
        <f t="shared" ca="1" si="5"/>
        <v>Actor2120m</v>
      </c>
      <c r="D57" t="str">
        <f>IF(ISBLANK(F57),"",
IFERROR(VLOOKUP(F57,[2]ActorTable!$A:$H,MATCH("이름참고",[2]ActorTable!$1:$1,0),0),"캐릭터없음"))</f>
        <v>프로토27</v>
      </c>
      <c r="E57" t="str">
        <f t="shared" si="9"/>
        <v/>
      </c>
      <c r="F57" t="s">
        <v>459</v>
      </c>
      <c r="G57">
        <v>3</v>
      </c>
      <c r="H57">
        <v>6</v>
      </c>
      <c r="I57">
        <v>15</v>
      </c>
      <c r="J57">
        <v>0</v>
      </c>
      <c r="K57">
        <v>0</v>
      </c>
      <c r="L57">
        <v>0</v>
      </c>
      <c r="M57">
        <v>0</v>
      </c>
      <c r="N57">
        <v>0</v>
      </c>
      <c r="O57">
        <v>0</v>
      </c>
      <c r="P57">
        <v>0</v>
      </c>
      <c r="Q57">
        <v>18</v>
      </c>
      <c r="R57">
        <v>113</v>
      </c>
      <c r="S57" t="str">
        <f>IFERROR(VLOOKUP(R57,[2]WingLookTable!$A:$B,2,0),"캐릭터없음")</f>
        <v>Wing_BlueSineFullStripeFast</v>
      </c>
      <c r="T57">
        <f t="shared" ca="1" si="6"/>
        <v>196</v>
      </c>
      <c r="U5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7" t="str">
        <f t="shared" si="7"/>
        <v>{"dy":28,"sl":1,"id":"Actor1216m","stats":{"tr":3,"trp":6,"str":15,"dex":0,"int":0,"vit":0,"train":0,"wgGr0":0,"wgGr1":0,"wgGr2":0,"wgGr3":18,"wgLk":113}}</v>
      </c>
      <c r="AC57">
        <v>56</v>
      </c>
      <c r="AD57">
        <v>291</v>
      </c>
    </row>
    <row r="58" spans="1:30">
      <c r="A58">
        <v>28</v>
      </c>
      <c r="B58">
        <v>2</v>
      </c>
      <c r="C58" t="str">
        <f t="shared" ca="1" si="5"/>
        <v>Actor3021m</v>
      </c>
      <c r="D58" t="str">
        <f>IF(ISBLANK(F58),"",
IFERROR(VLOOKUP(F58,[2]ActorTable!$A:$H,MATCH("이름참고",[2]ActorTable!$1:$1,0),0),"캐릭터없음"))</f>
        <v>튤린</v>
      </c>
      <c r="E58" t="str">
        <f t="shared" si="9"/>
        <v/>
      </c>
      <c r="F58" t="s">
        <v>458</v>
      </c>
      <c r="G58">
        <v>3</v>
      </c>
      <c r="H58">
        <v>6</v>
      </c>
      <c r="I58">
        <v>0</v>
      </c>
      <c r="J58">
        <v>15</v>
      </c>
      <c r="K58">
        <v>0</v>
      </c>
      <c r="L58">
        <v>0</v>
      </c>
      <c r="M58">
        <v>0</v>
      </c>
      <c r="N58">
        <v>0</v>
      </c>
      <c r="O58">
        <v>0</v>
      </c>
      <c r="P58">
        <v>0</v>
      </c>
      <c r="Q58">
        <v>18</v>
      </c>
      <c r="R58">
        <v>280</v>
      </c>
      <c r="S58" t="str">
        <f>IFERROR(VLOOKUP(R58,[2]WingLookTable!$A:$B,2,0),"캐릭터없음")</f>
        <v>Wing_YellowFullSineStripeSlow</v>
      </c>
      <c r="T58">
        <f t="shared" ca="1" si="6"/>
        <v>288</v>
      </c>
      <c r="U5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8" t="str">
        <f t="shared" si="7"/>
        <v>{"dy":28,"sl":2,"id":"Actor0037m","stats":{"tr":3,"trp":6,"str":0,"dex":15,"int":0,"vit":0,"train":0,"wgGr0":0,"wgGr1":0,"wgGr2":0,"wgGr3":18,"wgLk":280}}</v>
      </c>
      <c r="AC58">
        <v>57</v>
      </c>
      <c r="AD58">
        <v>294</v>
      </c>
    </row>
    <row r="59" spans="1:30">
      <c r="A59">
        <v>29</v>
      </c>
      <c r="B59">
        <v>1</v>
      </c>
      <c r="C59" t="str">
        <f t="shared" ca="1" si="5"/>
        <v>Actor0201m</v>
      </c>
      <c r="D59" t="str">
        <f>IF(ISBLANK(F59),"",
IFERROR(VLOOKUP(F59,[2]ActorTable!$A:$H,MATCH("이름참고",[2]ActorTable!$1:$1,0),0),"캐릭터없음"))</f>
        <v>니엘</v>
      </c>
      <c r="E59" t="str">
        <f t="shared" si="9"/>
        <v/>
      </c>
      <c r="F59" t="s">
        <v>460</v>
      </c>
      <c r="G59">
        <v>3</v>
      </c>
      <c r="H59">
        <v>6</v>
      </c>
      <c r="I59">
        <v>0</v>
      </c>
      <c r="J59">
        <v>0</v>
      </c>
      <c r="K59">
        <v>15</v>
      </c>
      <c r="L59">
        <v>0</v>
      </c>
      <c r="M59">
        <v>0</v>
      </c>
      <c r="N59">
        <v>0</v>
      </c>
      <c r="O59">
        <v>0</v>
      </c>
      <c r="P59">
        <v>0</v>
      </c>
      <c r="Q59">
        <v>18</v>
      </c>
      <c r="R59">
        <v>211</v>
      </c>
      <c r="S59" t="str">
        <f>IFERROR(VLOOKUP(R59,[2]WingLookTable!$A:$B,2,0),"캐릭터없음")</f>
        <v>Wing_FireSinePatternFullSlow</v>
      </c>
      <c r="T59">
        <f t="shared" ca="1" si="6"/>
        <v>336</v>
      </c>
      <c r="U5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59" t="str">
        <f t="shared" si="7"/>
        <v>{"dy":29,"sl":1,"id":"Actor2238m","stats":{"tr":3,"trp":6,"str":0,"dex":0,"int":15,"vit":0,"train":0,"wgGr0":0,"wgGr1":0,"wgGr2":0,"wgGr3":18,"wgLk":211}}</v>
      </c>
      <c r="AC59">
        <v>58</v>
      </c>
      <c r="AD59">
        <v>297</v>
      </c>
    </row>
    <row r="60" spans="1:30">
      <c r="A60">
        <v>29</v>
      </c>
      <c r="B60">
        <v>2</v>
      </c>
      <c r="C60" t="str">
        <f t="shared" ca="1" si="5"/>
        <v>Actor1029m</v>
      </c>
      <c r="D60" t="str">
        <f>IF(ISBLANK(F60),"",
IFERROR(VLOOKUP(F60,[2]ActorTable!$A:$H,MATCH("이름참고",[2]ActorTable!$1:$1,0),0),"캐릭터없음"))</f>
        <v>테이슨</v>
      </c>
      <c r="E60" t="str">
        <f t="shared" si="9"/>
        <v/>
      </c>
      <c r="F60" t="s">
        <v>457</v>
      </c>
      <c r="G60">
        <v>3</v>
      </c>
      <c r="H60">
        <v>6</v>
      </c>
      <c r="I60">
        <v>0</v>
      </c>
      <c r="J60">
        <v>15</v>
      </c>
      <c r="K60">
        <v>0</v>
      </c>
      <c r="L60">
        <v>0</v>
      </c>
      <c r="M60">
        <v>0</v>
      </c>
      <c r="N60">
        <v>0</v>
      </c>
      <c r="O60">
        <v>0</v>
      </c>
      <c r="P60">
        <v>0</v>
      </c>
      <c r="Q60">
        <v>18</v>
      </c>
      <c r="R60">
        <v>340</v>
      </c>
      <c r="S60" t="str">
        <f>IFERROR(VLOOKUP(R60,[2]WingLookTable!$A:$B,2,0),"캐릭터없음")</f>
        <v>Wing_DustRedStripeFullOtherSlow</v>
      </c>
      <c r="T60">
        <f t="shared" ca="1" si="6"/>
        <v>366</v>
      </c>
      <c r="U6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0" t="str">
        <f t="shared" si="7"/>
        <v>{"dy":29,"sl":2,"id":"Actor1108m","stats":{"tr":3,"trp":6,"str":0,"dex":15,"int":0,"vit":0,"train":0,"wgGr0":0,"wgGr1":0,"wgGr2":0,"wgGr3":18,"wgLk":340}}</v>
      </c>
      <c r="AC60">
        <v>59</v>
      </c>
      <c r="AD60">
        <v>300</v>
      </c>
    </row>
    <row r="61" spans="1:30">
      <c r="A61">
        <v>30</v>
      </c>
      <c r="B61">
        <v>1</v>
      </c>
      <c r="C61" t="str">
        <f t="shared" ca="1" si="5"/>
        <v>Actor0113m</v>
      </c>
      <c r="D61" t="str">
        <f>IF(ISBLANK(F61),"",
IFERROR(VLOOKUP(F61,[2]ActorTable!$A:$H,MATCH("이름참고",[2]ActorTable!$1:$1,0),0),"캐릭터없음"))</f>
        <v>도스로프</v>
      </c>
      <c r="E61" t="str">
        <f t="shared" si="9"/>
        <v/>
      </c>
      <c r="F61" t="s">
        <v>361</v>
      </c>
      <c r="G61">
        <v>3</v>
      </c>
      <c r="H61">
        <v>6</v>
      </c>
      <c r="I61">
        <v>0</v>
      </c>
      <c r="J61">
        <v>15</v>
      </c>
      <c r="K61">
        <v>0</v>
      </c>
      <c r="L61">
        <v>0</v>
      </c>
      <c r="M61">
        <v>0</v>
      </c>
      <c r="N61">
        <v>0</v>
      </c>
      <c r="O61">
        <v>0</v>
      </c>
      <c r="P61">
        <v>0</v>
      </c>
      <c r="Q61">
        <v>18</v>
      </c>
      <c r="R61">
        <v>125</v>
      </c>
      <c r="S61" t="str">
        <f>IFERROR(VLOOKUP(R61,[2]WingLookTable!$A:$B,2,0),"캐릭터없음")</f>
        <v>Wing_CyanOtherBeeOtherSlow</v>
      </c>
      <c r="T61">
        <f t="shared" ca="1" si="6"/>
        <v>312</v>
      </c>
      <c r="U6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v>
      </c>
      <c r="V61" t="str">
        <f t="shared" si="7"/>
        <v>{"dy":30,"sl":1,"id":"Actor0030m","stats":{"tr":3,"trp":6,"str":0,"dex":15,"int":0,"vit":0,"train":0,"wgGr0":0,"wgGr1":0,"wgGr2":0,"wgGr3":18,"wgLk":125}}</v>
      </c>
      <c r="AC61">
        <v>60</v>
      </c>
      <c r="AD61">
        <v>303</v>
      </c>
    </row>
    <row r="62" spans="1:30">
      <c r="A62">
        <v>30</v>
      </c>
      <c r="B62">
        <v>2</v>
      </c>
      <c r="C62" t="str">
        <f t="shared" ca="1" si="5"/>
        <v>Actor2011m</v>
      </c>
      <c r="D62" t="str">
        <f>IF(ISBLANK(F62),"",
IFERROR(VLOOKUP(F62,[2]ActorTable!$A:$H,MATCH("이름참고",[2]ActorTable!$1:$1,0),0),"캐릭터없음"))</f>
        <v>튤린</v>
      </c>
      <c r="E62" t="str">
        <f t="shared" si="9"/>
        <v/>
      </c>
      <c r="F62" t="s">
        <v>363</v>
      </c>
      <c r="G62">
        <v>3</v>
      </c>
      <c r="H62">
        <v>6</v>
      </c>
      <c r="I62">
        <v>0</v>
      </c>
      <c r="J62">
        <v>0</v>
      </c>
      <c r="K62">
        <v>15</v>
      </c>
      <c r="L62">
        <v>0</v>
      </c>
      <c r="M62">
        <v>0</v>
      </c>
      <c r="N62">
        <v>0</v>
      </c>
      <c r="O62">
        <v>0</v>
      </c>
      <c r="P62">
        <v>0</v>
      </c>
      <c r="Q62">
        <v>18</v>
      </c>
      <c r="R62">
        <v>172</v>
      </c>
      <c r="S62" t="str">
        <f>IFERROR(VLOOKUP(R62,[2]WingLookTable!$A:$B,2,0),"캐릭터없음")</f>
        <v>Wing_DustMultiSineOtherFullSlow</v>
      </c>
      <c r="T62">
        <f t="shared" ca="1" si="6"/>
        <v>145</v>
      </c>
      <c r="U6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dy":30,"sl":2,"id":"Actor0037m","stats":{"tr":3,"trp":6,"str":0,"dex":0,"int":15,"vit":0,"train":0,"wgGr0":0,"wgGr1":0,"wgGr2":0,"wgGr3":18,"wgLk":172}}</v>
      </c>
      <c r="V62" t="str">
        <f t="shared" si="7"/>
        <v>{"dy":30,"sl":2,"id":"Actor0037m","stats":{"tr":3,"trp":6,"str":0,"dex":0,"int":15,"vit":0,"train":0,"wgGr0":0,"wgGr1":0,"wgGr2":0,"wgGr3":18,"wgLk":172}}</v>
      </c>
      <c r="AC62">
        <v>61</v>
      </c>
      <c r="AD62">
        <v>306</v>
      </c>
    </row>
    <row r="63" spans="1:30">
      <c r="A63">
        <v>31</v>
      </c>
      <c r="B63">
        <v>1</v>
      </c>
      <c r="C63" t="str">
        <f t="shared" ca="1" si="5"/>
        <v>Actor1108m</v>
      </c>
      <c r="D63" t="str">
        <f>IF(ISBLANK(F63),"",
IFERROR(VLOOKUP(F63,[2]ActorTable!$A:$H,MATCH("이름참고",[2]ActorTable!$1:$1,0),0),"캐릭터없음"))</f>
        <v>무테이</v>
      </c>
      <c r="E63" t="str">
        <f t="shared" si="9"/>
        <v/>
      </c>
      <c r="F63" t="s">
        <v>355</v>
      </c>
      <c r="G63">
        <v>3</v>
      </c>
      <c r="H63">
        <v>6</v>
      </c>
      <c r="I63">
        <v>0</v>
      </c>
      <c r="J63">
        <v>15</v>
      </c>
      <c r="K63">
        <v>0</v>
      </c>
      <c r="L63">
        <v>0</v>
      </c>
      <c r="M63">
        <v>0</v>
      </c>
      <c r="N63">
        <v>0</v>
      </c>
      <c r="O63">
        <v>0</v>
      </c>
      <c r="P63">
        <v>0</v>
      </c>
      <c r="Q63">
        <v>18</v>
      </c>
      <c r="R63">
        <v>166</v>
      </c>
      <c r="S63" t="str">
        <f>IFERROR(VLOOKUP(R63,[2]WingLookTable!$A:$B,2,0),"캐릭터없음")</f>
        <v>Wing_DustMultiNoisePatternFullFast</v>
      </c>
      <c r="T63">
        <f t="shared" ca="1" si="6"/>
        <v>184</v>
      </c>
      <c r="U6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dy":30,"sl":2,"id":"Actor0037m","stats":{"tr":3,"trp":6,"str":0,"dex":0,"int":15,"vit":0,"train":0,"wgGr0":0,"wgGr1":0,"wgGr2":0,"wgGr3":18,"wgLk":172}},{"dy":31,"sl":1,"id":"Actor3021m","stats":{"tr":3,"trp":6,"str":0,"dex":15,"int":0,"vit":0,"train":0,"wgGr0":0,"wgGr1":0,"wgGr2":0,"wgGr3":18,"wgLk":166}}</v>
      </c>
      <c r="V63" t="str">
        <f t="shared" si="7"/>
        <v>{"dy":31,"sl":1,"id":"Actor3021m","stats":{"tr":3,"trp":6,"str":0,"dex":15,"int":0,"vit":0,"train":0,"wgGr0":0,"wgGr1":0,"wgGr2":0,"wgGr3":18,"wgLk":166}}</v>
      </c>
      <c r="AC63">
        <v>62</v>
      </c>
      <c r="AD63">
        <v>309</v>
      </c>
    </row>
    <row r="64" spans="1:30">
      <c r="A64">
        <v>31</v>
      </c>
      <c r="B64">
        <v>2</v>
      </c>
      <c r="C64" t="str">
        <f t="shared" ca="1" si="5"/>
        <v>Actor1141m</v>
      </c>
      <c r="D64" t="str">
        <f>IF(ISBLANK(F64),"",
IFERROR(VLOOKUP(F64,[2]ActorTable!$A:$H,MATCH("이름참고",[2]ActorTable!$1:$1,0),0),"캐릭터없음"))</f>
        <v>딘즈</v>
      </c>
      <c r="E64" t="str">
        <f t="shared" si="9"/>
        <v/>
      </c>
      <c r="F64" t="s">
        <v>356</v>
      </c>
      <c r="G64">
        <v>3</v>
      </c>
      <c r="H64">
        <v>6</v>
      </c>
      <c r="I64">
        <v>0</v>
      </c>
      <c r="J64">
        <v>0</v>
      </c>
      <c r="K64">
        <v>15</v>
      </c>
      <c r="L64">
        <v>0</v>
      </c>
      <c r="M64">
        <v>0</v>
      </c>
      <c r="N64">
        <v>0</v>
      </c>
      <c r="O64">
        <v>0</v>
      </c>
      <c r="P64">
        <v>0</v>
      </c>
      <c r="Q64">
        <v>18</v>
      </c>
      <c r="R64">
        <v>272</v>
      </c>
      <c r="S64" t="str">
        <f>IFERROR(VLOOKUP(R64,[2]WingLookTable!$A:$B,2,0),"캐릭터없음")</f>
        <v>Wing_WhiteNoiseOtherFullFast</v>
      </c>
      <c r="T64">
        <f t="shared" ca="1" si="6"/>
        <v>187</v>
      </c>
      <c r="U6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4" t="str">
        <f t="shared" si="7"/>
        <v>{"dy":31,"sl":2,"id":"Actor3022m","stats":{"tr":3,"trp":6,"str":0,"dex":0,"int":15,"vit":0,"train":0,"wgGr0":0,"wgGr1":0,"wgGr2":0,"wgGr3":18,"wgLk":272}}</v>
      </c>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2021-07-27T14:21:35Z</dcterms:modified>
</cp:coreProperties>
</file>