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CBDF76D6-68D4-4028-88A2-DACC05E7A986}" xr6:coauthVersionLast="45" xr6:coauthVersionMax="45" xr10:uidLastSave="{00000000-0000-0000-0000-000000000000}"/>
  <bookViews>
    <workbookView xWindow="-28920" yWindow="-120" windowWidth="29040" windowHeight="15840" xr2:uid="{B53FE973-D001-484E-B693-7C0DF00F159C}"/>
  </bookViews>
  <sheets>
    <sheet name="DropTable" sheetId="1" r:id="rId1"/>
    <sheet name="NotCharTable" sheetId="4" r:id="rId2"/>
    <sheet name="드랍규칙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G20" i="1" l="1"/>
  <c r="BA20" i="1"/>
  <c r="AU20" i="1"/>
  <c r="AO20" i="1"/>
  <c r="AI20" i="1"/>
  <c r="W20" i="1"/>
  <c r="AO21" i="1"/>
  <c r="AI21" i="1"/>
  <c r="AC21" i="1"/>
  <c r="BA21" i="1"/>
  <c r="AU21" i="1"/>
  <c r="W21" i="1"/>
  <c r="K21" i="1"/>
  <c r="BA19" i="1"/>
  <c r="BA18" i="1"/>
  <c r="BA17" i="1"/>
  <c r="BA16" i="1"/>
  <c r="BA15" i="1"/>
  <c r="BA14" i="1"/>
  <c r="BA13" i="1"/>
  <c r="BA12" i="1"/>
  <c r="BA11" i="1"/>
  <c r="BA10" i="1"/>
  <c r="BA9" i="1"/>
  <c r="BA8" i="1"/>
  <c r="BA7" i="1"/>
  <c r="BA6" i="1"/>
  <c r="BA5" i="1"/>
  <c r="BA4" i="1"/>
  <c r="BA3" i="1"/>
  <c r="BA2" i="1"/>
  <c r="BG21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G2" i="1"/>
  <c r="AU19" i="1"/>
  <c r="AU18" i="1"/>
  <c r="AU17" i="1"/>
  <c r="AU16" i="1"/>
  <c r="AU15" i="1"/>
  <c r="AU14" i="1"/>
  <c r="AU13" i="1"/>
  <c r="AU12" i="1"/>
  <c r="AU11" i="1"/>
  <c r="AU10" i="1"/>
  <c r="AU9" i="1"/>
  <c r="AU8" i="1"/>
  <c r="AU7" i="1"/>
  <c r="AU6" i="1"/>
  <c r="AU5" i="1"/>
  <c r="AU4" i="1"/>
  <c r="AU3" i="1"/>
  <c r="AU2" i="1"/>
  <c r="AO19" i="1"/>
  <c r="AO18" i="1"/>
  <c r="AO17" i="1"/>
  <c r="AO16" i="1"/>
  <c r="AO15" i="1"/>
  <c r="AO14" i="1"/>
  <c r="AO13" i="1"/>
  <c r="AO12" i="1"/>
  <c r="AO11" i="1"/>
  <c r="AO10" i="1"/>
  <c r="AO9" i="1"/>
  <c r="AO8" i="1"/>
  <c r="AO7" i="1"/>
  <c r="AO6" i="1"/>
  <c r="AO5" i="1"/>
  <c r="AO4" i="1"/>
  <c r="AO3" i="1"/>
  <c r="AO2" i="1"/>
  <c r="AI19" i="1"/>
  <c r="AI18" i="1"/>
  <c r="AI17" i="1"/>
  <c r="AI16" i="1"/>
  <c r="AI15" i="1"/>
  <c r="AI14" i="1"/>
  <c r="AI13" i="1"/>
  <c r="AI12" i="1"/>
  <c r="AI11" i="1"/>
  <c r="AI10" i="1"/>
  <c r="AI9" i="1"/>
  <c r="AI8" i="1"/>
  <c r="AI7" i="1"/>
  <c r="AI6" i="1"/>
  <c r="AI5" i="1"/>
  <c r="AI4" i="1"/>
  <c r="AI3" i="1"/>
  <c r="AI2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C7" i="1"/>
  <c r="AC6" i="1"/>
  <c r="AC5" i="1"/>
  <c r="AC4" i="1"/>
  <c r="AC3" i="1"/>
  <c r="AC2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4" i="1"/>
  <c r="W3" i="1"/>
  <c r="W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E20" i="1" l="1"/>
  <c r="F20" i="1"/>
  <c r="G20" i="1"/>
  <c r="H20" i="1"/>
  <c r="G3" i="3" l="1"/>
  <c r="G2" i="3"/>
  <c r="H2" i="3" l="1"/>
  <c r="H3" i="3"/>
  <c r="BP2" i="1"/>
  <c r="BP6" i="1"/>
  <c r="BP5" i="1"/>
  <c r="H21" i="1"/>
  <c r="G21" i="1"/>
  <c r="F21" i="1"/>
  <c r="E21" i="1"/>
  <c r="C21" i="1"/>
  <c r="D21" i="1" s="1"/>
  <c r="C20" i="1"/>
  <c r="D20" i="1" s="1"/>
  <c r="H19" i="1"/>
  <c r="G19" i="1"/>
  <c r="F19" i="1"/>
  <c r="E19" i="1"/>
  <c r="C19" i="1"/>
  <c r="D19" i="1" s="1"/>
  <c r="H18" i="1"/>
  <c r="G18" i="1"/>
  <c r="F18" i="1"/>
  <c r="E18" i="1"/>
  <c r="C18" i="1"/>
  <c r="D18" i="1" s="1"/>
  <c r="H3" i="1" l="1"/>
  <c r="G3" i="1"/>
  <c r="F3" i="1"/>
  <c r="E3" i="1"/>
  <c r="C3" i="1"/>
  <c r="D3" i="1" s="1"/>
  <c r="BP10" i="1" l="1"/>
  <c r="H17" i="1" l="1"/>
  <c r="G17" i="1"/>
  <c r="F17" i="1"/>
  <c r="E17" i="1"/>
  <c r="C17" i="1"/>
  <c r="D17" i="1" s="1"/>
  <c r="H16" i="1"/>
  <c r="G16" i="1"/>
  <c r="F16" i="1"/>
  <c r="E16" i="1"/>
  <c r="C16" i="1"/>
  <c r="D16" i="1" s="1"/>
  <c r="H15" i="1"/>
  <c r="G15" i="1"/>
  <c r="F15" i="1"/>
  <c r="E15" i="1"/>
  <c r="C15" i="1"/>
  <c r="D15" i="1" s="1"/>
  <c r="H14" i="1"/>
  <c r="G14" i="1"/>
  <c r="F14" i="1"/>
  <c r="E14" i="1"/>
  <c r="C14" i="1"/>
  <c r="D14" i="1" s="1"/>
  <c r="H8" i="1"/>
  <c r="G8" i="1"/>
  <c r="F8" i="1"/>
  <c r="E8" i="1"/>
  <c r="C8" i="1"/>
  <c r="D8" i="1" s="1"/>
  <c r="H2" i="1"/>
  <c r="G2" i="1"/>
  <c r="F2" i="1"/>
  <c r="E2" i="1"/>
  <c r="C2" i="1"/>
  <c r="D2" i="1" s="1"/>
  <c r="BP11" i="1"/>
  <c r="H7" i="1" l="1"/>
  <c r="G7" i="1"/>
  <c r="F7" i="1"/>
  <c r="E7" i="1"/>
  <c r="C7" i="1"/>
  <c r="D7" i="1" s="1"/>
  <c r="H6" i="1"/>
  <c r="G6" i="1"/>
  <c r="F6" i="1"/>
  <c r="E6" i="1"/>
  <c r="C6" i="1"/>
  <c r="D6" i="1" s="1"/>
  <c r="H5" i="1"/>
  <c r="G5" i="1"/>
  <c r="F5" i="1"/>
  <c r="E5" i="1"/>
  <c r="C5" i="1"/>
  <c r="D5" i="1" s="1"/>
  <c r="H12" i="1" l="1"/>
  <c r="G12" i="1"/>
  <c r="F12" i="1"/>
  <c r="E12" i="1"/>
  <c r="C12" i="1"/>
  <c r="D12" i="1" s="1"/>
  <c r="H11" i="1"/>
  <c r="G11" i="1"/>
  <c r="F11" i="1"/>
  <c r="E11" i="1"/>
  <c r="C11" i="1"/>
  <c r="D11" i="1" s="1"/>
  <c r="H10" i="1"/>
  <c r="G10" i="1"/>
  <c r="F10" i="1"/>
  <c r="E10" i="1"/>
  <c r="C10" i="1"/>
  <c r="D10" i="1" s="1"/>
  <c r="H13" i="1" l="1"/>
  <c r="G13" i="1"/>
  <c r="F13" i="1"/>
  <c r="E13" i="1"/>
  <c r="C13" i="1"/>
  <c r="D13" i="1" s="1"/>
  <c r="E9" i="1" l="1"/>
  <c r="E4" i="1"/>
  <c r="H9" i="1"/>
  <c r="G9" i="1"/>
  <c r="F9" i="1"/>
  <c r="H4" i="1"/>
  <c r="G4" i="1"/>
  <c r="F4" i="1"/>
  <c r="C9" i="1"/>
  <c r="C4" i="1"/>
  <c r="D9" i="1" l="1"/>
  <c r="BP4" i="1"/>
  <c r="BP8" i="1"/>
  <c r="BP7" i="1"/>
  <c r="BP3" i="1"/>
  <c r="BP9" i="1"/>
  <c r="BP1" i="1" l="1"/>
  <c r="D4" i="1" s="1"/>
  <c r="BR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C1" authorId="0" shapeId="0" xr:uid="{5463C47B-E857-432D-AA3B-A2A4CA04D2EF}">
      <text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Enum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형식에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min, max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정해진다</t>
        </r>
        <r>
          <rPr>
            <sz val="9"/>
            <color indexed="81"/>
            <rFont val="Tahoma"/>
            <family val="2"/>
          </rPr>
          <t xml:space="preserve">
int </t>
        </r>
        <r>
          <rPr>
            <sz val="9"/>
            <color indexed="81"/>
            <rFont val="돋움"/>
            <family val="3"/>
            <charset val="129"/>
          </rPr>
          <t>면</t>
        </r>
        <r>
          <rPr>
            <sz val="9"/>
            <color indexed="81"/>
            <rFont val="Tahoma"/>
            <family val="2"/>
          </rPr>
          <t xml:space="preserve"> [ , ) </t>
        </r>
        <r>
          <rPr>
            <sz val="9"/>
            <color indexed="81"/>
            <rFont val="돋움"/>
            <family val="3"/>
            <charset val="129"/>
          </rPr>
          <t>이기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뒷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숫자에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더하여</t>
        </r>
        <r>
          <rPr>
            <sz val="9"/>
            <color indexed="81"/>
            <rFont val="Tahoma"/>
            <family val="2"/>
          </rPr>
          <t xml:space="preserve"> n~m </t>
        </r>
        <r>
          <rPr>
            <sz val="9"/>
            <color indexed="81"/>
            <rFont val="돋움"/>
            <family val="3"/>
            <charset val="129"/>
          </rPr>
          <t>까지의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일양분포로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한다
</t>
        </r>
        <r>
          <rPr>
            <sz val="9"/>
            <color indexed="81"/>
            <rFont val="Tahoma"/>
            <family val="2"/>
          </rPr>
          <t xml:space="preserve">float </t>
        </r>
        <r>
          <rPr>
            <sz val="9"/>
            <color indexed="81"/>
            <rFont val="돋움"/>
            <family val="3"/>
            <charset val="129"/>
          </rPr>
          <t>이면</t>
        </r>
        <r>
          <rPr>
            <sz val="9"/>
            <color indexed="81"/>
            <rFont val="Tahoma"/>
            <family val="2"/>
          </rPr>
          <t xml:space="preserve"> [ , ] </t>
        </r>
        <r>
          <rPr>
            <sz val="9"/>
            <color indexed="81"/>
            <rFont val="돋움"/>
            <family val="3"/>
            <charset val="129"/>
          </rPr>
          <t>이다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그대로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사용된다</t>
        </r>
        <r>
          <rPr>
            <sz val="9"/>
            <color indexed="81"/>
            <rFont val="Tahoma"/>
            <family val="2"/>
          </rPr>
          <t xml:space="preserve">.
1 Exp: int
2 Gold: int
3 LevelPack: int -&gt; </t>
        </r>
        <r>
          <rPr>
            <sz val="9"/>
            <color indexed="81"/>
            <rFont val="돋움"/>
            <family val="3"/>
            <charset val="129"/>
          </rPr>
          <t>레벨팩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획득
</t>
        </r>
        <r>
          <rPr>
            <sz val="9"/>
            <color indexed="81"/>
            <rFont val="Tahoma"/>
            <family val="2"/>
          </rPr>
          <t xml:space="preserve">4 Heart: int
5 Gacha: int -&gt; </t>
        </r>
        <r>
          <rPr>
            <sz val="9"/>
            <color indexed="81"/>
            <rFont val="돋움"/>
            <family val="3"/>
            <charset val="129"/>
          </rPr>
          <t>가챠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접근한다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여기서는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아이템을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새롭게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횟수로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작동한다</t>
        </r>
        <r>
          <rPr>
            <sz val="9"/>
            <color indexed="81"/>
            <rFont val="Tahoma"/>
            <family val="2"/>
          </rPr>
          <t xml:space="preserve">.
6 Ultimate: float -&gt; </t>
        </r>
        <r>
          <rPr>
            <sz val="9"/>
            <color indexed="81"/>
            <rFont val="돋움"/>
            <family val="3"/>
            <charset val="129"/>
          </rPr>
          <t>궁게이지인데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감소하지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제공
특정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맞추고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예</t>
        </r>
        <r>
          <rPr>
            <sz val="9"/>
            <color indexed="81"/>
            <rFont val="Tahoma"/>
            <family val="2"/>
          </rPr>
          <t xml:space="preserve">) 20~50 </t>
        </r>
        <r>
          <rPr>
            <sz val="9"/>
            <color indexed="81"/>
            <rFont val="돋움"/>
            <family val="3"/>
            <charset val="129"/>
          </rPr>
          <t>드랍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</t>
        </r>
        <r>
          <rPr>
            <sz val="9"/>
            <color indexed="81"/>
            <rFont val="Tahoma"/>
            <family val="2"/>
          </rPr>
          <t>(20, 30, 40, 50)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후보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제외
</t>
        </r>
        <r>
          <rPr>
            <sz val="9"/>
            <color indexed="81"/>
            <rFont val="Tahoma"/>
            <family val="2"/>
          </rPr>
          <t xml:space="preserve">Gem: int -&gt; </t>
        </r>
        <r>
          <rPr>
            <sz val="9"/>
            <color indexed="81"/>
            <rFont val="돋움"/>
            <family val="3"/>
            <charset val="129"/>
          </rPr>
          <t>유료재화는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제외
</t>
        </r>
        <r>
          <rPr>
            <sz val="9"/>
            <color indexed="81"/>
            <rFont val="Tahoma"/>
            <family val="2"/>
          </rPr>
          <t xml:space="preserve">Cash: float -&gt; </t>
        </r>
        <r>
          <rPr>
            <sz val="9"/>
            <color indexed="81"/>
            <rFont val="돋움"/>
            <family val="3"/>
            <charset val="129"/>
          </rPr>
          <t>현금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보유량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DB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Enum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최종적으로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합산하여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</text>
    </comment>
    <comment ref="F1" authorId="0" shapeId="0" xr:uid="{3C794FDD-580A-4481-9AAA-6B31FCE02AC6}">
      <text>
        <r>
          <rPr>
            <sz val="9"/>
            <color indexed="81"/>
            <rFont val="돋움"/>
            <family val="3"/>
            <charset val="129"/>
          </rPr>
          <t>성공인지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실패인지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실패면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</t>
        </r>
      </text>
    </comment>
    <comment ref="M1" authorId="0" shapeId="0" xr:uid="{44C2CE70-A00B-4298-AEAB-892817BE2FBE}">
      <text>
        <r>
          <rPr>
            <sz val="9"/>
            <color indexed="81"/>
            <rFont val="돋움"/>
            <family val="3"/>
            <charset val="129"/>
          </rPr>
          <t>최소값은</t>
        </r>
        <r>
          <rPr>
            <sz val="9"/>
            <color indexed="81"/>
            <rFont val="Tahoma"/>
            <family val="2"/>
          </rPr>
          <t xml:space="preserve"> 0 </t>
        </r>
        <r>
          <rPr>
            <sz val="9"/>
            <color indexed="81"/>
            <rFont val="돋움"/>
            <family val="3"/>
            <charset val="129"/>
          </rPr>
          <t>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  <comment ref="N1" authorId="0" shapeId="0" xr:uid="{20BC8680-E248-470E-8DCE-039EBD70EB75}">
      <text>
        <r>
          <rPr>
            <sz val="9"/>
            <color indexed="81"/>
            <rFont val="돋움"/>
            <family val="3"/>
            <charset val="129"/>
          </rPr>
          <t>골드를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조정한다면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서버사이드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최대제한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내부검증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
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계산용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엑셀로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복사하여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뽑아낼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</text>
    </comment>
    <comment ref="J18" authorId="0" shapeId="0" xr:uid="{CDB1BF4D-4480-498B-893A-78E5E6B05868}">
      <text>
        <r>
          <rPr>
            <sz val="9"/>
            <color indexed="81"/>
            <rFont val="돋움"/>
            <family val="3"/>
            <charset val="129"/>
          </rPr>
          <t>서브밸류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비어있는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패킷을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넘기므로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다이아만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소모되고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안됨</t>
        </r>
      </text>
    </comment>
    <comment ref="N20" authorId="0" shapeId="0" xr:uid="{A8846D11-4196-4265-BF5B-76AAED744A76}">
      <text>
        <r>
          <rPr>
            <sz val="9"/>
            <color indexed="81"/>
            <rFont val="돋움"/>
            <family val="3"/>
            <charset val="129"/>
          </rPr>
          <t>오리진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획득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골드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획득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맥스를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검증을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하드코딩으로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B1" authorId="0" shapeId="0" xr:uid="{C4DAB7BA-6536-46A6-A943-3FC420DA7127}">
      <text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최대값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넘기면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치트로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간주된다
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5D225D19-E8F8-4E5C-A7CF-EE37AA6B284B}">
      <text>
        <r>
          <rPr>
            <sz val="9"/>
            <color indexed="81"/>
            <rFont val="돋움"/>
            <family val="3"/>
            <charset val="129"/>
          </rPr>
          <t>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코드에</t>
        </r>
        <r>
          <rPr>
            <sz val="9"/>
            <color indexed="81"/>
            <rFont val="Tahoma"/>
            <family val="2"/>
          </rPr>
          <t xml:space="preserve"> PP 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수량에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보정되는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적혀있다
가중치</t>
        </r>
        <r>
          <rPr>
            <sz val="9"/>
            <color indexed="81"/>
            <rFont val="Tahoma"/>
            <family val="2"/>
          </rPr>
          <t xml:space="preserve"> = </t>
        </r>
        <r>
          <rPr>
            <sz val="9"/>
            <color indexed="81"/>
            <rFont val="돋움"/>
            <family val="3"/>
            <charset val="129"/>
          </rPr>
          <t>보유</t>
        </r>
        <r>
          <rPr>
            <sz val="9"/>
            <color indexed="81"/>
            <rFont val="Tahoma"/>
            <family val="2"/>
          </rPr>
          <t xml:space="preserve"> PP </t>
        </r>
        <r>
          <rPr>
            <sz val="9"/>
            <color indexed="81"/>
            <rFont val="돋움"/>
            <family val="3"/>
            <charset val="129"/>
          </rPr>
          <t>맥스</t>
        </r>
        <r>
          <rPr>
            <sz val="9"/>
            <color indexed="81"/>
            <rFont val="Tahoma"/>
            <family val="2"/>
          </rPr>
          <t xml:space="preserve"> * </t>
        </r>
        <r>
          <rPr>
            <sz val="9"/>
            <color indexed="81"/>
            <rFont val="돋움"/>
            <family val="3"/>
            <charset val="129"/>
          </rPr>
          <t>보정배율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각자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</t>
        </r>
      </text>
    </comment>
  </commentList>
</comments>
</file>

<file path=xl/sharedStrings.xml><?xml version="1.0" encoding="utf-8"?>
<sst xmlns="http://schemas.openxmlformats.org/spreadsheetml/2006/main" count="242" uniqueCount="103">
  <si>
    <t>dropId|String</t>
    <phoneticPr fontId="1" type="noConversion"/>
  </si>
  <si>
    <t>subValue|String!</t>
    <phoneticPr fontId="1" type="noConversion"/>
  </si>
  <si>
    <t>probability|float!</t>
    <phoneticPr fontId="1" type="noConversion"/>
  </si>
  <si>
    <t>minValue|float!</t>
    <phoneticPr fontId="1" type="noConversion"/>
  </si>
  <si>
    <t>maxValue|float!</t>
    <phoneticPr fontId="1" type="noConversion"/>
  </si>
  <si>
    <t>dropEnum</t>
    <phoneticPr fontId="1" type="noConversion"/>
  </si>
  <si>
    <t>dropEnum_Verify</t>
    <phoneticPr fontId="1" type="noConversion"/>
  </si>
  <si>
    <t>value</t>
  </si>
  <si>
    <t>dropEnum_List</t>
    <phoneticPr fontId="1" type="noConversion"/>
  </si>
  <si>
    <t>Exp</t>
  </si>
  <si>
    <t>Gold</t>
  </si>
  <si>
    <t>LevelPack</t>
  </si>
  <si>
    <t>Heart</t>
  </si>
  <si>
    <t>Gacha</t>
  </si>
  <si>
    <t>Ultimate</t>
  </si>
  <si>
    <t>dropEnum_1</t>
    <phoneticPr fontId="1" type="noConversion"/>
  </si>
  <si>
    <t>subValue_1</t>
    <phoneticPr fontId="1" type="noConversion"/>
  </si>
  <si>
    <t>probability_1</t>
    <phoneticPr fontId="1" type="noConversion"/>
  </si>
  <si>
    <t>minValue_1</t>
    <phoneticPr fontId="1" type="noConversion"/>
  </si>
  <si>
    <t>maxValue_1</t>
    <phoneticPr fontId="1" type="noConversion"/>
  </si>
  <si>
    <t>dropEnum_2</t>
  </si>
  <si>
    <t>subValue_2</t>
  </si>
  <si>
    <t>probability_2</t>
  </si>
  <si>
    <t>minValue_2</t>
  </si>
  <si>
    <t>maxValue_2</t>
  </si>
  <si>
    <t>dropEnum_3</t>
  </si>
  <si>
    <t>subValue_3</t>
  </si>
  <si>
    <t>probability_3</t>
  </si>
  <si>
    <t>minValue_3</t>
  </si>
  <si>
    <t>maxValue_3</t>
  </si>
  <si>
    <t>dropEnum_4</t>
  </si>
  <si>
    <t>subValue_4</t>
  </si>
  <si>
    <t>probability_4</t>
  </si>
  <si>
    <t>minValue_4</t>
  </si>
  <si>
    <t>maxValue_4</t>
  </si>
  <si>
    <t>드랍설명참고</t>
    <phoneticPr fontId="1" type="noConversion"/>
  </si>
  <si>
    <t>dropEnum_5</t>
  </si>
  <si>
    <t>subValue_5</t>
  </si>
  <si>
    <t>probability_5</t>
  </si>
  <si>
    <t>minValue_5</t>
  </si>
  <si>
    <t>maxValue_5</t>
  </si>
  <si>
    <t>dropEnum_6</t>
  </si>
  <si>
    <t>subValue_6</t>
  </si>
  <si>
    <t>probability_6</t>
  </si>
  <si>
    <t>minValue_6</t>
  </si>
  <si>
    <t>maxValue_6</t>
  </si>
  <si>
    <t>dropEnum_7</t>
  </si>
  <si>
    <t>subValue_7</t>
  </si>
  <si>
    <t>probability_7</t>
  </si>
  <si>
    <t>minValue_7</t>
  </si>
  <si>
    <t>maxValue_7</t>
  </si>
  <si>
    <t>dropEnum_8</t>
  </si>
  <si>
    <t>subValue_8</t>
  </si>
  <si>
    <t>probability_8</t>
  </si>
  <si>
    <t>minValue_8</t>
  </si>
  <si>
    <t>maxValue_8</t>
  </si>
  <si>
    <t>dropEnum_9</t>
  </si>
  <si>
    <t>subValue_9</t>
  </si>
  <si>
    <t>probability_9</t>
  </si>
  <si>
    <t>minValue_9</t>
  </si>
  <si>
    <t>maxValue_9</t>
  </si>
  <si>
    <t>subValue검증</t>
    <phoneticPr fontId="1" type="noConversion"/>
  </si>
  <si>
    <t>dropEnum|Int!</t>
    <phoneticPr fontId="1" type="noConversion"/>
  </si>
  <si>
    <t>LevelPack</t>
    <phoneticPr fontId="1" type="noConversion"/>
  </si>
  <si>
    <t>잔몹</t>
    <phoneticPr fontId="1" type="noConversion"/>
  </si>
  <si>
    <t>중보</t>
    <phoneticPr fontId="1" type="noConversion"/>
  </si>
  <si>
    <t>최종보스</t>
    <phoneticPr fontId="1" type="noConversion"/>
  </si>
  <si>
    <t>Seal</t>
    <phoneticPr fontId="1" type="noConversion"/>
  </si>
  <si>
    <t>규칙</t>
    <phoneticPr fontId="1" type="noConversion"/>
  </si>
  <si>
    <t>3챕터에서는 전부 드랍된다</t>
    <phoneticPr fontId="1" type="noConversion"/>
  </si>
  <si>
    <t>0챕터에서는 인장이 드랍되지 않는다</t>
    <phoneticPr fontId="1" type="noConversion"/>
  </si>
  <si>
    <t>7챕터 보스 전투들에서는 인장이 보스당 1개 드랍된다</t>
    <phoneticPr fontId="1" type="noConversion"/>
  </si>
  <si>
    <t>체험용스위벨</t>
    <phoneticPr fontId="1" type="noConversion"/>
  </si>
  <si>
    <t>0~1챕터에서는 무기가 드랍되지 않는다</t>
    <phoneticPr fontId="1" type="noConversion"/>
  </si>
  <si>
    <t>2-10 첫 전투에서는 도끼 1단계가 드랍된다</t>
    <phoneticPr fontId="1" type="noConversion"/>
  </si>
  <si>
    <t>e</t>
  </si>
  <si>
    <t>e</t>
    <phoneticPr fontId="1" type="noConversion"/>
  </si>
  <si>
    <t>Origin</t>
    <phoneticPr fontId="1" type="noConversion"/>
  </si>
  <si>
    <t>accumulateMin|Int</t>
  </si>
  <si>
    <t>adjustProb|Float</t>
    <phoneticPr fontId="1" type="noConversion"/>
  </si>
  <si>
    <t>장비1상자</t>
    <phoneticPr fontId="1" type="noConversion"/>
  </si>
  <si>
    <t>Gacha</t>
    <phoneticPr fontId="1" type="noConversion"/>
  </si>
  <si>
    <t>g</t>
    <phoneticPr fontId="1" type="noConversion"/>
  </si>
  <si>
    <t>Wkdql</t>
    <phoneticPr fontId="1" type="noConversion"/>
  </si>
  <si>
    <t>Wkdwkdql</t>
    <phoneticPr fontId="1" type="noConversion"/>
  </si>
  <si>
    <t>장비8상자</t>
    <phoneticPr fontId="1" type="noConversion"/>
  </si>
  <si>
    <t>Zoflr</t>
    <phoneticPr fontId="1" type="noConversion"/>
  </si>
  <si>
    <t>캐릭1오리진</t>
    <phoneticPr fontId="1" type="noConversion"/>
  </si>
  <si>
    <t>Gold</t>
    <phoneticPr fontId="1" type="noConversion"/>
  </si>
  <si>
    <t>Zoflrflr</t>
    <phoneticPr fontId="1" type="noConversion"/>
  </si>
  <si>
    <t>Diamond</t>
  </si>
  <si>
    <t>Diamond</t>
    <phoneticPr fontId="1" type="noConversion"/>
  </si>
  <si>
    <t>Origin</t>
  </si>
  <si>
    <t>PowerPoint</t>
  </si>
  <si>
    <t>PowerPoint</t>
    <phoneticPr fontId="1" type="noConversion"/>
  </si>
  <si>
    <t>s</t>
    <phoneticPr fontId="1" type="noConversion"/>
  </si>
  <si>
    <t>PP 맥스에 곱할 가중치</t>
    <phoneticPr fontId="1" type="noConversion"/>
  </si>
  <si>
    <t>항목</t>
    <phoneticPr fontId="1" type="noConversion"/>
  </si>
  <si>
    <t>맥스</t>
    <phoneticPr fontId="1" type="noConversion"/>
  </si>
  <si>
    <t>제로</t>
    <phoneticPr fontId="1" type="noConversion"/>
  </si>
  <si>
    <t>가중치</t>
    <phoneticPr fontId="1" type="noConversion"/>
  </si>
  <si>
    <t>확률</t>
    <phoneticPr fontId="1" type="noConversion"/>
  </si>
  <si>
    <t>캐릭상자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</si>
</sst>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1"/>
      <color rgb="FF0070C0"/>
      <name val="맑은 고딕"/>
      <family val="2"/>
      <charset val="129"/>
      <scheme val="minor"/>
    </font>
    <font>
      <sz val="11"/>
      <color rgb="FF0070C0"/>
      <name val="맑은 고딕"/>
      <family val="3"/>
      <charset val="129"/>
      <scheme val="minor"/>
    </font>
    <font>
      <sz val="11"/>
      <color rgb="FFC0000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0" fillId="2" borderId="0" xfId="0" applyFill="1">
      <alignment vertical="center"/>
    </xf>
    <xf numFmtId="0" fontId="0" fillId="2" borderId="0" xfId="0" applyFill="1" applyAlignment="1">
      <alignment horizontal="right" vertical="center"/>
    </xf>
    <xf numFmtId="0" fontId="0" fillId="3" borderId="0" xfId="0" applyFill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4" fillId="2" borderId="0" xfId="0" applyFont="1" applyFill="1" applyAlignment="1">
      <alignment horizontal="righ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9DE39-B717-40A9-BC21-70CAE1ED14B8}">
  <dimension ref="A1:BS21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21" sqref="E21"/>
    </sheetView>
  </sheetViews>
  <sheetFormatPr defaultRowHeight="16.5" outlineLevelCol="1" x14ac:dyDescent="0.3"/>
  <cols>
    <col min="1" max="1" width="7.75" customWidth="1"/>
    <col min="2" max="2" width="12.5" hidden="1" customWidth="1" outlineLevel="1"/>
    <col min="3" max="3" width="51.625" hidden="1" customWidth="1" outlineLevel="1"/>
    <col min="4" max="4" width="15.875" customWidth="1" collapsed="1"/>
    <col min="5" max="8" width="18.25" customWidth="1"/>
    <col min="9" max="9" width="10.75" style="2" hidden="1" customWidth="1" outlineLevel="1"/>
    <col min="10" max="10" width="10.75" hidden="1" customWidth="1" outlineLevel="1"/>
    <col min="11" max="11" width="10.75" style="4" hidden="1" customWidth="1" outlineLevel="1"/>
    <col min="12" max="14" width="10.75" hidden="1" customWidth="1" outlineLevel="1"/>
    <col min="15" max="15" width="10.75" style="2" hidden="1" customWidth="1" outlineLevel="1"/>
    <col min="16" max="16" width="10.75" hidden="1" customWidth="1" outlineLevel="1"/>
    <col min="17" max="17" width="10.75" style="4" hidden="1" customWidth="1" outlineLevel="1"/>
    <col min="18" max="20" width="10.75" hidden="1" customWidth="1" outlineLevel="1"/>
    <col min="21" max="21" width="10.75" style="2" hidden="1" customWidth="1" outlineLevel="1"/>
    <col min="22" max="22" width="10.75" hidden="1" customWidth="1" outlineLevel="1"/>
    <col min="23" max="23" width="10.75" style="4" hidden="1" customWidth="1" outlineLevel="1"/>
    <col min="24" max="26" width="10.75" hidden="1" customWidth="1" outlineLevel="1"/>
    <col min="27" max="27" width="10.75" style="2" hidden="1" customWidth="1" outlineLevel="1"/>
    <col min="28" max="28" width="10.75" hidden="1" customWidth="1" outlineLevel="1"/>
    <col min="29" max="29" width="10.75" style="4" hidden="1" customWidth="1" outlineLevel="1"/>
    <col min="30" max="32" width="10.75" hidden="1" customWidth="1" outlineLevel="1"/>
    <col min="33" max="33" width="10.75" style="2" hidden="1" customWidth="1" outlineLevel="1"/>
    <col min="34" max="34" width="10.75" hidden="1" customWidth="1" outlineLevel="1"/>
    <col min="35" max="35" width="10.75" style="4" hidden="1" customWidth="1" outlineLevel="1"/>
    <col min="36" max="38" width="10.75" hidden="1" customWidth="1" outlineLevel="1"/>
    <col min="39" max="39" width="10.75" style="2" hidden="1" customWidth="1" outlineLevel="1"/>
    <col min="40" max="40" width="10.75" hidden="1" customWidth="1" outlineLevel="1"/>
    <col min="41" max="41" width="10.75" style="4" hidden="1" customWidth="1" outlineLevel="1"/>
    <col min="42" max="44" width="10.75" hidden="1" customWidth="1" outlineLevel="1"/>
    <col min="45" max="45" width="10.75" style="2" hidden="1" customWidth="1" outlineLevel="1"/>
    <col min="46" max="46" width="10.75" hidden="1" customWidth="1" outlineLevel="1"/>
    <col min="47" max="47" width="10.75" style="4" hidden="1" customWidth="1" outlineLevel="1"/>
    <col min="48" max="50" width="10.75" hidden="1" customWidth="1" outlineLevel="1"/>
    <col min="51" max="51" width="10.75" style="2" hidden="1" customWidth="1" outlineLevel="1"/>
    <col min="52" max="52" width="10.75" hidden="1" customWidth="1" outlineLevel="1"/>
    <col min="53" max="53" width="10.75" style="4" hidden="1" customWidth="1" outlineLevel="1"/>
    <col min="54" max="56" width="10.75" hidden="1" customWidth="1" outlineLevel="1"/>
    <col min="57" max="57" width="10.75" style="2" hidden="1" customWidth="1" outlineLevel="1"/>
    <col min="58" max="58" width="10.75" hidden="1" customWidth="1" outlineLevel="1"/>
    <col min="59" max="59" width="10.75" style="4" hidden="1" customWidth="1" outlineLevel="1"/>
    <col min="60" max="62" width="10.75" hidden="1" customWidth="1" outlineLevel="1"/>
    <col min="63" max="63" width="9" collapsed="1"/>
    <col min="64" max="64" width="9" hidden="1" customWidth="1" outlineLevel="1"/>
    <col min="65" max="65" width="9" collapsed="1"/>
    <col min="66" max="68" width="9" hidden="1" customWidth="1" outlineLevel="1"/>
    <col min="69" max="69" width="9" collapsed="1"/>
    <col min="70" max="70" width="9" hidden="1" customWidth="1" outlineLevel="1"/>
    <col min="71" max="71" width="9" collapsed="1"/>
  </cols>
  <sheetData>
    <row r="1" spans="1:70" ht="27" customHeight="1" x14ac:dyDescent="0.3">
      <c r="A1" t="s">
        <v>0</v>
      </c>
      <c r="B1" t="s">
        <v>35</v>
      </c>
      <c r="C1" t="s">
        <v>5</v>
      </c>
      <c r="D1" t="s">
        <v>62</v>
      </c>
      <c r="E1" t="s">
        <v>1</v>
      </c>
      <c r="F1" t="s">
        <v>2</v>
      </c>
      <c r="G1" t="s">
        <v>3</v>
      </c>
      <c r="H1" t="s">
        <v>4</v>
      </c>
      <c r="I1" s="2" t="s">
        <v>15</v>
      </c>
      <c r="J1" t="s">
        <v>16</v>
      </c>
      <c r="K1" s="4" t="s">
        <v>61</v>
      </c>
      <c r="L1" t="s">
        <v>17</v>
      </c>
      <c r="M1" s="5" t="s">
        <v>18</v>
      </c>
      <c r="N1" s="6" t="s">
        <v>19</v>
      </c>
      <c r="O1" s="2" t="s">
        <v>20</v>
      </c>
      <c r="P1" t="s">
        <v>21</v>
      </c>
      <c r="Q1" s="4" t="s">
        <v>61</v>
      </c>
      <c r="R1" t="s">
        <v>22</v>
      </c>
      <c r="S1" t="s">
        <v>23</v>
      </c>
      <c r="T1" t="s">
        <v>24</v>
      </c>
      <c r="U1" s="2" t="s">
        <v>25</v>
      </c>
      <c r="V1" t="s">
        <v>26</v>
      </c>
      <c r="W1" s="4" t="s">
        <v>61</v>
      </c>
      <c r="X1" t="s">
        <v>27</v>
      </c>
      <c r="Y1" t="s">
        <v>28</v>
      </c>
      <c r="Z1" t="s">
        <v>29</v>
      </c>
      <c r="AA1" s="2" t="s">
        <v>30</v>
      </c>
      <c r="AB1" t="s">
        <v>31</v>
      </c>
      <c r="AC1" s="4" t="s">
        <v>61</v>
      </c>
      <c r="AD1" t="s">
        <v>32</v>
      </c>
      <c r="AE1" t="s">
        <v>33</v>
      </c>
      <c r="AF1" t="s">
        <v>34</v>
      </c>
      <c r="AG1" s="2" t="s">
        <v>36</v>
      </c>
      <c r="AH1" t="s">
        <v>37</v>
      </c>
      <c r="AI1" s="4" t="s">
        <v>61</v>
      </c>
      <c r="AJ1" t="s">
        <v>38</v>
      </c>
      <c r="AK1" t="s">
        <v>39</v>
      </c>
      <c r="AL1" t="s">
        <v>40</v>
      </c>
      <c r="AM1" s="2" t="s">
        <v>41</v>
      </c>
      <c r="AN1" t="s">
        <v>42</v>
      </c>
      <c r="AO1" s="4" t="s">
        <v>61</v>
      </c>
      <c r="AP1" t="s">
        <v>43</v>
      </c>
      <c r="AQ1" t="s">
        <v>44</v>
      </c>
      <c r="AR1" t="s">
        <v>45</v>
      </c>
      <c r="AS1" s="2" t="s">
        <v>46</v>
      </c>
      <c r="AT1" t="s">
        <v>47</v>
      </c>
      <c r="AU1" s="4" t="s">
        <v>61</v>
      </c>
      <c r="AV1" t="s">
        <v>48</v>
      </c>
      <c r="AW1" t="s">
        <v>49</v>
      </c>
      <c r="AX1" t="s">
        <v>50</v>
      </c>
      <c r="AY1" s="2" t="s">
        <v>51</v>
      </c>
      <c r="AZ1" t="s">
        <v>52</v>
      </c>
      <c r="BA1" s="4" t="s">
        <v>61</v>
      </c>
      <c r="BB1" t="s">
        <v>53</v>
      </c>
      <c r="BC1" t="s">
        <v>54</v>
      </c>
      <c r="BD1" t="s">
        <v>55</v>
      </c>
      <c r="BE1" s="2" t="s">
        <v>56</v>
      </c>
      <c r="BF1" t="s">
        <v>57</v>
      </c>
      <c r="BG1" s="4" t="s">
        <v>61</v>
      </c>
      <c r="BH1" t="s">
        <v>58</v>
      </c>
      <c r="BI1" t="s">
        <v>59</v>
      </c>
      <c r="BJ1" t="s">
        <v>60</v>
      </c>
      <c r="BL1" t="s">
        <v>6</v>
      </c>
      <c r="BN1" t="s">
        <v>8</v>
      </c>
      <c r="BO1" t="s">
        <v>7</v>
      </c>
      <c r="BP1" t="str">
        <f ca="1">IF(OR(OFFSET(BP1,1,0)&lt;OFFSET(BP1,2,0),OFFSET(BP1,2,0)&lt;OFFSET(BP1,3,0),
OFFSET(BP1,3,0)&lt;OFFSET(BP1,4,0),OFFSET(BP1,4,0)&lt;OFFSET(BP1,5,0),
OFFSET(BP1,5,0)&lt;OFFSET(BP1,6,0),OFFSET(BP1,6,0)&lt;OFFSET(BP1,7,0),
OFFSET(BP1,7,0)&lt;OFFSET(BP1,8,0),OFFSET(BP1,8,0)&lt;OFFSET(BP1,9,0),
OFFSET(BP1,9,0)&lt;OFFSET(BP1,10,0),OFFSET(BP1,10,0)&lt;OFFSET(BP1,11,0),
OFFSET(BP1,11,0)&lt;OFFSET(BP1,12,0),OFFSET(BP1,12,0)&lt;OFFSET(BP1,13,0),
OFFSET(BP1,13,0)&lt;OFFSET(BP1,14,0),OFFSET(BP1,14,0)&lt;OFFSET(BP1,15,0),
OFFSET(BP1,15,0)&lt;OFFSET(BP1,16,0),OFFSET(BP1,16,0)&lt;OFFSET(BP1,17,0),
OFFSET(BP1,17,0)&lt;OFFSET(BP1,18,0),OFFSET(BP1,18,0)&lt;OFFSET(BP1,19,0),
OFFSET(BP1,19,0)&lt;OFFSET(BP1,20,0),OFFSET(BP1,20,0)&lt;OFFSET(BP1,21,0),
OFFSET(BP1,21,0)&lt;OFFSET(BP1,22,0),OFFSET(BP1,22,0)&lt;OFFSET(BP1,23,0),
OFFSET(BP1,23,0)&lt;OFFSET(BP1,24,0),OFFSET(BP1,24,0)&lt;OFFSET(BP1,25,0),
OFFSET(BP1,25,0)&lt;OFFSET(BP1,26,0),OFFSET(BP1,26,0)&lt;OFFSET(BP1,27,0),
OFFSET(BP1,27,0)&lt;OFFSET(BP1,28,0),OFFSET(BP1,28,0)&lt;OFFSET(BP1,29,0),
OFFSET(BP1,29,0)&lt;OFFSET(BP1,30,0),OFFSET(BP1,30,0)&lt;OFFSET(BP1,31,0),
OFFSET(BP1,31,0)&lt;OFFSET(BP1,32,0),OFFSET(BP1,32,0)&lt;OFFSET(BP1,33,0),
OFFSET(BP1,33,0)&lt;OFFSET(BP1,34,0),OFFSET(BP1,34,0)&lt;OFFSET(BP1,35,0),
OFFSET(BP1,35,0)&lt;OFFSET(BP1,36,0),OFFSET(BP1,36,0)&lt;OFFSET(BP1,37,0),
OFFSET(BP1,37,0)&lt;OFFSET(BP1,38,0),OFFSET(BP1,38,0)&lt;OFFSET(BP1,39,0),
OFFSET(BP1,39,0)&lt;OFFSET(BP1,40,0),OFFSET(BP1,40,0)&lt;OFFSET(BP1,41,0),
OFFSET(BP1,41,0)&lt;OFFSET(BP1,42,0),OFFSET(BP1,42,0)&lt;OFFSET(BP1,43,0),
OFFSET(BP1,43,0)&lt;OFFSET(BP1,44,0),OFFSET(BP1,44,0)&lt;OFFSET(BP1,45,0),
OFFSET(BP1,45,0)&lt;OFFSET(BP1,46,0),OFFSET(BP1,46,0)&lt;OFFSET(BP1,47,0),
OFFSET(BP1,47,0)&lt;OFFSET(BP1,48,0),OFFSET(BP1,48,0)&lt;OFFSET(BP1,49,0),
OFFSET(BP1,49,0)&lt;OFFSET(BP1,50,0)),"내림차순 정렬할 것","len")</f>
        <v>len</v>
      </c>
    </row>
    <row r="2" spans="1:70" x14ac:dyDescent="0.3">
      <c r="A2">
        <v>9752476</v>
      </c>
      <c r="B2" t="s">
        <v>72</v>
      </c>
      <c r="C2" t="str">
        <f t="shared" ref="C2" si="0">IF(ISBLANK(I2),"",I2)
&amp;IF(ISBLANK(O2),"",", "&amp;O2)
&amp;IF(ISBLANK(U2),"",", "&amp;U2)
&amp;IF(ISBLANK(AA2),"",", "&amp;AA2)
&amp;IF(ISBLANK(AG2),"",", "&amp;AG2)
&amp;IF(ISBLANK(AM2),"",", "&amp;AM2)
&amp;IF(ISBLANK(AS2),"",", "&amp;AS2)
&amp;IF(ISBLANK(AY2),"",", "&amp;AY2)
&amp;IF(ISBLANK(BE2),"",", "&amp;BE2)</f>
        <v>Ultimate</v>
      </c>
      <c r="D2" s="1" t="str">
        <f t="shared" ref="D2:D21" ca="1" si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6</v>
      </c>
      <c r="E2" s="1" t="str">
        <f t="shared" ref="E2" si="2">IF(ISBLANK(J2),"",J2)
&amp;IF(ISBLANK(O2),"",", "&amp;P2)
&amp;IF(ISBLANK(U2),"",", "&amp;V2)
&amp;IF(ISBLANK(AA2),"",", "&amp;AB2)
&amp;IF(ISBLANK(AG2),"",", "&amp;AH2)
&amp;IF(ISBLANK(AM2),"",", "&amp;AN2)
&amp;IF(ISBLANK(AS2),"",", "&amp;AT2)
&amp;IF(ISBLANK(AY2),"",", "&amp;AZ2)
&amp;IF(ISBLANK(BE2),"",", "&amp;BF2)</f>
        <v/>
      </c>
      <c r="F2" s="1" t="str">
        <f t="shared" ref="F2" si="3">IF(ISBLANK(L2),"",L2)
&amp;IF(ISBLANK(R2),"",", "&amp;R2)
&amp;IF(ISBLANK(X2),"",", "&amp;X2)
&amp;IF(ISBLANK(AD2),"",", "&amp;AD2)
&amp;IF(ISBLANK(AJ2),"",", "&amp;AJ2)
&amp;IF(ISBLANK(AP2),"",", "&amp;AP2)
&amp;IF(ISBLANK(AV2),"",", "&amp;AV2)
&amp;IF(ISBLANK(BB2),"",", "&amp;BB2)
&amp;IF(ISBLANK(BH2),"",", "&amp;BH2)</f>
        <v>1</v>
      </c>
      <c r="G2" s="1" t="str">
        <f t="shared" ref="G2" si="4">IF(ISBLANK(M2),"",M2)
&amp;IF(ISBLANK(S2),"",", "&amp;S2)
&amp;IF(ISBLANK(Y2),"",", "&amp;Y2)
&amp;IF(ISBLANK(AE2),"",", "&amp;AE2)
&amp;IF(ISBLANK(AK2),"",", "&amp;AK2)
&amp;IF(ISBLANK(AQ2),"",", "&amp;AQ2)
&amp;IF(ISBLANK(AW2),"",", "&amp;AW2)
&amp;IF(ISBLANK(BC2),"",", "&amp;BC2)
&amp;IF(ISBLANK(BI2),"",", "&amp;BI2)</f>
        <v>42</v>
      </c>
      <c r="H2" s="1" t="str">
        <f t="shared" ref="H2" si="5">IF(ISBLANK(N2),"",N2)
&amp;IF(ISBLANK(T2),"",", "&amp;T2)
&amp;IF(ISBLANK(Z2),"",", "&amp;Z2)
&amp;IF(ISBLANK(AF2),"",", "&amp;AF2)
&amp;IF(ISBLANK(AL2),"",", "&amp;AL2)
&amp;IF(ISBLANK(AR2),"",", "&amp;AR2)
&amp;IF(ISBLANK(AX2),"",", "&amp;AX2)
&amp;IF(ISBLANK(BD2),"",", "&amp;BD2)
&amp;IF(ISBLANK(BJ2),"",", "&amp;BJ2)</f>
        <v>42</v>
      </c>
      <c r="I2" s="3" t="s">
        <v>14</v>
      </c>
      <c r="K2" s="4" t="str">
        <f>IF(AND(OR(I2="Gacha",I2="Origin"),ISBLANK(J2)),"서브밸류 필요","")</f>
        <v/>
      </c>
      <c r="L2">
        <v>1</v>
      </c>
      <c r="M2">
        <v>42</v>
      </c>
      <c r="N2">
        <v>42</v>
      </c>
      <c r="O2" s="3"/>
      <c r="Q2" s="4" t="str">
        <f>IF(AND(OR(O2="Gacha",O2="Origin"),ISBLANK(P2)),"서브밸류 필요","")</f>
        <v/>
      </c>
      <c r="U2" s="3"/>
      <c r="W2" s="4" t="str">
        <f>IF(AND(OR(U2="Gacha",U2="Origin"),ISBLANK(V2)),"서브밸류 필요","")</f>
        <v/>
      </c>
      <c r="AA2" s="3"/>
      <c r="AC2" s="4" t="str">
        <f>IF(AND(OR(AA2="Gacha",AA2="Origin"),ISBLANK(AB2)),"서브밸류 필요","")</f>
        <v/>
      </c>
      <c r="AG2" s="3"/>
      <c r="AI2" s="4" t="str">
        <f>IF(AND(OR(AG2="Gacha",AG2="Origin"),ISBLANK(AH2)),"서브밸류 필요","")</f>
        <v/>
      </c>
      <c r="AM2" s="3"/>
      <c r="AO2" s="4" t="str">
        <f>IF(AND(OR(AM2="Gacha",AM2="Origin"),ISBLANK(AN2)),"서브밸류 필요","")</f>
        <v/>
      </c>
      <c r="AS2" s="3"/>
      <c r="AU2" s="4" t="str">
        <f>IF(AND(OR(AS2="Gacha",AS2="Origin"),ISBLANK(AT2)),"서브밸류 필요","")</f>
        <v/>
      </c>
      <c r="AY2" s="3"/>
      <c r="BA2" s="4" t="str">
        <f>IF(AND(OR(AY2="Gacha",AY2="Origin"),ISBLANK(AZ2)),"서브밸류 필요","")</f>
        <v/>
      </c>
      <c r="BE2" s="3"/>
      <c r="BG2" s="4" t="str">
        <f>IF(AND(OR(BE2="Gacha",BE2="Origin"),ISBLANK(BF2)),"서브밸류 필요","")</f>
        <v/>
      </c>
      <c r="BL2" t="s">
        <v>9</v>
      </c>
      <c r="BN2" t="s">
        <v>93</v>
      </c>
      <c r="BO2">
        <v>10</v>
      </c>
      <c r="BP2">
        <f t="shared" ref="BP2:BP11" si="6">LEN(BN2)</f>
        <v>10</v>
      </c>
      <c r="BR2" t="str">
        <f ca="1">IFERROR(HLOOKUP("내림차순 정렬할 것",$1:$1,1,0),"")</f>
        <v/>
      </c>
    </row>
    <row r="3" spans="1:70" x14ac:dyDescent="0.3">
      <c r="A3">
        <v>1000</v>
      </c>
      <c r="B3" t="s">
        <v>64</v>
      </c>
      <c r="C3" t="str">
        <f t="shared" ref="C3" si="7">IF(ISBLANK(I3),"",I3)
&amp;IF(ISBLANK(O3),"",", "&amp;O3)
&amp;IF(ISBLANK(U3),"",", "&amp;U3)
&amp;IF(ISBLANK(AA3),"",", "&amp;AA3)
&amp;IF(ISBLANK(AG3),"",", "&amp;AG3)
&amp;IF(ISBLANK(AM3),"",", "&amp;AM3)
&amp;IF(ISBLANK(AS3),"",", "&amp;AS3)
&amp;IF(ISBLANK(AY3),"",", "&amp;AY3)
&amp;IF(ISBLANK(BE3),"",", "&amp;BE3)</f>
        <v>Gold, Exp, Heart</v>
      </c>
      <c r="D3" s="1" t="str">
        <f t="shared" ca="1" si="1"/>
        <v>2, 1, 4</v>
      </c>
      <c r="E3" s="1" t="str">
        <f t="shared" ref="E3" si="8">IF(ISBLANK(J3),"",J3)
&amp;IF(ISBLANK(O3),"",", "&amp;P3)
&amp;IF(ISBLANK(U3),"",", "&amp;V3)
&amp;IF(ISBLANK(AA3),"",", "&amp;AB3)
&amp;IF(ISBLANK(AG3),"",", "&amp;AH3)
&amp;IF(ISBLANK(AM3),"",", "&amp;AN3)
&amp;IF(ISBLANK(AS3),"",", "&amp;AT3)
&amp;IF(ISBLANK(AY3),"",", "&amp;AZ3)
&amp;IF(ISBLANK(BE3),"",", "&amp;BF3)</f>
        <v xml:space="preserve">, , </v>
      </c>
      <c r="F3" s="1" t="str">
        <f t="shared" ref="F3" si="9">IF(ISBLANK(L3),"",L3)
&amp;IF(ISBLANK(R3),"",", "&amp;R3)
&amp;IF(ISBLANK(X3),"",", "&amp;X3)
&amp;IF(ISBLANK(AD3),"",", "&amp;AD3)
&amp;IF(ISBLANK(AJ3),"",", "&amp;AJ3)
&amp;IF(ISBLANK(AP3),"",", "&amp;AP3)
&amp;IF(ISBLANK(AV3),"",", "&amp;AV3)
&amp;IF(ISBLANK(BB3),"",", "&amp;BB3)
&amp;IF(ISBLANK(BH3),"",", "&amp;BH3)</f>
        <v>1, 1, 0.075</v>
      </c>
      <c r="G3" s="1" t="str">
        <f t="shared" ref="G3" si="10">IF(ISBLANK(M3),"",M3)
&amp;IF(ISBLANK(S3),"",", "&amp;S3)
&amp;IF(ISBLANK(Y3),"",", "&amp;Y3)
&amp;IF(ISBLANK(AE3),"",", "&amp;AE3)
&amp;IF(ISBLANK(AK3),"",", "&amp;AK3)
&amp;IF(ISBLANK(AQ3),"",", "&amp;AQ3)
&amp;IF(ISBLANK(AW3),"",", "&amp;AW3)
&amp;IF(ISBLANK(BC3),"",", "&amp;BC3)
&amp;IF(ISBLANK(BI3),"",", "&amp;BI3)</f>
        <v>0.015, 5, 1</v>
      </c>
      <c r="H3" s="1" t="str">
        <f t="shared" ref="H3" si="11">IF(ISBLANK(N3),"",N3)
&amp;IF(ISBLANK(T3),"",", "&amp;T3)
&amp;IF(ISBLANK(Z3),"",", "&amp;Z3)
&amp;IF(ISBLANK(AF3),"",", "&amp;AF3)
&amp;IF(ISBLANK(AL3),"",", "&amp;AL3)
&amp;IF(ISBLANK(AR3),"",", "&amp;AR3)
&amp;IF(ISBLANK(AX3),"",", "&amp;AX3)
&amp;IF(ISBLANK(BD3),"",", "&amp;BD3)
&amp;IF(ISBLANK(BJ3),"",", "&amp;BJ3)</f>
        <v>0.145, 5, 1</v>
      </c>
      <c r="I3" s="3" t="s">
        <v>10</v>
      </c>
      <c r="K3" s="4" t="str">
        <f t="shared" ref="K3:K21" si="12">IF(AND(OR(I3="Gacha",I3="Origin"),ISBLANK(J3)),"서브밸류 필요","")</f>
        <v/>
      </c>
      <c r="L3">
        <v>1</v>
      </c>
      <c r="M3">
        <v>1.4999999999999999E-2</v>
      </c>
      <c r="N3">
        <v>0.14499999999999999</v>
      </c>
      <c r="O3" s="3" t="s">
        <v>9</v>
      </c>
      <c r="Q3" s="4" t="str">
        <f t="shared" ref="Q3:Q21" si="13">IF(AND(OR(O3="Gacha",O3="Origin"),ISBLANK(P3)),"서브밸류 필요","")</f>
        <v/>
      </c>
      <c r="R3">
        <v>1</v>
      </c>
      <c r="S3">
        <v>5</v>
      </c>
      <c r="T3">
        <v>5</v>
      </c>
      <c r="U3" s="3" t="s">
        <v>12</v>
      </c>
      <c r="W3" s="4" t="str">
        <f t="shared" ref="W3:W21" si="14">IF(AND(OR(U3="Gacha",U3="Origin"),ISBLANK(V3)),"서브밸류 필요","")</f>
        <v/>
      </c>
      <c r="X3">
        <v>7.4999999999999997E-2</v>
      </c>
      <c r="Y3">
        <v>1</v>
      </c>
      <c r="Z3">
        <v>1</v>
      </c>
      <c r="AA3" s="3"/>
      <c r="AC3" s="4" t="str">
        <f t="shared" ref="AC3:AC21" si="15">IF(AND(OR(AA3="Gacha",AA3="Origin"),ISBLANK(AB3)),"서브밸류 필요","")</f>
        <v/>
      </c>
      <c r="AG3" s="3"/>
      <c r="AI3" s="4" t="str">
        <f t="shared" ref="AI3:AI21" si="16">IF(AND(OR(AG3="Gacha",AG3="Origin"),ISBLANK(AH3)),"서브밸류 필요","")</f>
        <v/>
      </c>
      <c r="AM3" s="3"/>
      <c r="AO3" s="4" t="str">
        <f t="shared" ref="AO3:AO21" si="17">IF(AND(OR(AM3="Gacha",AM3="Origin"),ISBLANK(AN3)),"서브밸류 필요","")</f>
        <v/>
      </c>
      <c r="AS3" s="3"/>
      <c r="AU3" s="4" t="str">
        <f t="shared" ref="AU3:AU21" si="18">IF(AND(OR(AS3="Gacha",AS3="Origin"),ISBLANK(AT3)),"서브밸류 필요","")</f>
        <v/>
      </c>
      <c r="AY3" s="3"/>
      <c r="BA3" s="4" t="str">
        <f t="shared" ref="BA3:BA21" si="19">IF(AND(OR(AY3="Gacha",AY3="Origin"),ISBLANK(AZ3)),"서브밸류 필요","")</f>
        <v/>
      </c>
      <c r="BE3" s="3"/>
      <c r="BG3" s="4" t="str">
        <f t="shared" ref="BG3:BG21" si="20">IF(AND(OR(BE3="Gacha",BE3="Origin"),ISBLANK(BF3)),"서브밸류 필요","")</f>
        <v/>
      </c>
      <c r="BL3" t="s">
        <v>10</v>
      </c>
      <c r="BN3" t="s">
        <v>11</v>
      </c>
      <c r="BO3">
        <v>3</v>
      </c>
      <c r="BP3">
        <f t="shared" si="6"/>
        <v>9</v>
      </c>
    </row>
    <row r="4" spans="1:70" x14ac:dyDescent="0.3">
      <c r="A4">
        <v>1001</v>
      </c>
      <c r="C4" t="str">
        <f t="shared" ref="C4:C9" si="21">IF(ISBLANK(I4),"",I4)
&amp;IF(ISBLANK(O4),"",", "&amp;O4)
&amp;IF(ISBLANK(U4),"",", "&amp;U4)
&amp;IF(ISBLANK(AA4),"",", "&amp;AA4)
&amp;IF(ISBLANK(AG4),"",", "&amp;AG4)
&amp;IF(ISBLANK(AM4),"",", "&amp;AM4)
&amp;IF(ISBLANK(AS4),"",", "&amp;AS4)
&amp;IF(ISBLANK(AY4),"",", "&amp;AY4)
&amp;IF(ISBLANK(BE4),"",", "&amp;BE4)</f>
        <v>Gold, Exp, Heart</v>
      </c>
      <c r="D4" s="1" t="str">
        <f t="shared" ca="1" si="1"/>
        <v>2, 1, 4</v>
      </c>
      <c r="E4" s="1" t="str">
        <f t="shared" ref="E4:E9" si="22">IF(ISBLANK(J4),"",J4)
&amp;IF(ISBLANK(O4),"",", "&amp;P4)
&amp;IF(ISBLANK(U4),"",", "&amp;V4)
&amp;IF(ISBLANK(AA4),"",", "&amp;AB4)
&amp;IF(ISBLANK(AG4),"",", "&amp;AH4)
&amp;IF(ISBLANK(AM4),"",", "&amp;AN4)
&amp;IF(ISBLANK(AS4),"",", "&amp;AT4)
&amp;IF(ISBLANK(AY4),"",", "&amp;AZ4)
&amp;IF(ISBLANK(BE4),"",", "&amp;BF4)</f>
        <v xml:space="preserve">, , </v>
      </c>
      <c r="F4" s="1" t="str">
        <f t="shared" ref="F4:F9" si="23">IF(ISBLANK(L4),"",L4)
&amp;IF(ISBLANK(R4),"",", "&amp;R4)
&amp;IF(ISBLANK(X4),"",", "&amp;X4)
&amp;IF(ISBLANK(AD4),"",", "&amp;AD4)
&amp;IF(ISBLANK(AJ4),"",", "&amp;AJ4)
&amp;IF(ISBLANK(AP4),"",", "&amp;AP4)
&amp;IF(ISBLANK(AV4),"",", "&amp;AV4)
&amp;IF(ISBLANK(BB4),"",", "&amp;BB4)
&amp;IF(ISBLANK(BH4),"",", "&amp;BH4)</f>
        <v>1, 1, 0.075</v>
      </c>
      <c r="G4" s="1" t="str">
        <f t="shared" ref="G4:G9" si="24">IF(ISBLANK(M4),"",M4)
&amp;IF(ISBLANK(S4),"",", "&amp;S4)
&amp;IF(ISBLANK(Y4),"",", "&amp;Y4)
&amp;IF(ISBLANK(AE4),"",", "&amp;AE4)
&amp;IF(ISBLANK(AK4),"",", "&amp;AK4)
&amp;IF(ISBLANK(AQ4),"",", "&amp;AQ4)
&amp;IF(ISBLANK(AW4),"",", "&amp;AW4)
&amp;IF(ISBLANK(BC4),"",", "&amp;BC4)
&amp;IF(ISBLANK(BI4),"",", "&amp;BI4)</f>
        <v>0.05, 5, 1</v>
      </c>
      <c r="H4" s="1" t="str">
        <f t="shared" ref="H4:H9" si="25">IF(ISBLANK(N4),"",N4)
&amp;IF(ISBLANK(T4),"",", "&amp;T4)
&amp;IF(ISBLANK(Z4),"",", "&amp;Z4)
&amp;IF(ISBLANK(AF4),"",", "&amp;AF4)
&amp;IF(ISBLANK(AL4),"",", "&amp;AL4)
&amp;IF(ISBLANK(AR4),"",", "&amp;AR4)
&amp;IF(ISBLANK(AX4),"",", "&amp;AX4)
&amp;IF(ISBLANK(BD4),"",", "&amp;BD4)
&amp;IF(ISBLANK(BJ4),"",", "&amp;BJ4)</f>
        <v>0.65, 5, 1</v>
      </c>
      <c r="I4" s="3" t="s">
        <v>10</v>
      </c>
      <c r="K4" s="4" t="str">
        <f t="shared" si="12"/>
        <v/>
      </c>
      <c r="L4">
        <v>1</v>
      </c>
      <c r="M4">
        <v>4.9999999999999989E-2</v>
      </c>
      <c r="N4">
        <v>0.64999999999999991</v>
      </c>
      <c r="O4" s="3" t="s">
        <v>9</v>
      </c>
      <c r="Q4" s="4" t="str">
        <f t="shared" si="13"/>
        <v/>
      </c>
      <c r="R4">
        <v>1</v>
      </c>
      <c r="S4">
        <v>5</v>
      </c>
      <c r="T4">
        <v>5</v>
      </c>
      <c r="U4" s="3" t="s">
        <v>12</v>
      </c>
      <c r="W4" s="4" t="str">
        <f t="shared" si="14"/>
        <v/>
      </c>
      <c r="X4">
        <v>7.4999999999999997E-2</v>
      </c>
      <c r="Y4">
        <v>1</v>
      </c>
      <c r="Z4">
        <v>1</v>
      </c>
      <c r="AA4" s="3"/>
      <c r="AC4" s="4" t="str">
        <f t="shared" si="15"/>
        <v/>
      </c>
      <c r="AG4" s="3"/>
      <c r="AI4" s="4" t="str">
        <f t="shared" si="16"/>
        <v/>
      </c>
      <c r="AM4" s="3"/>
      <c r="AO4" s="4" t="str">
        <f t="shared" si="17"/>
        <v/>
      </c>
      <c r="AS4" s="3"/>
      <c r="AU4" s="4" t="str">
        <f t="shared" si="18"/>
        <v/>
      </c>
      <c r="AY4" s="3"/>
      <c r="BA4" s="4" t="str">
        <f t="shared" si="19"/>
        <v/>
      </c>
      <c r="BE4" s="3"/>
      <c r="BG4" s="4" t="str">
        <f t="shared" si="20"/>
        <v/>
      </c>
      <c r="BL4" t="s">
        <v>11</v>
      </c>
      <c r="BN4" t="s">
        <v>14</v>
      </c>
      <c r="BO4">
        <v>6</v>
      </c>
      <c r="BP4">
        <f t="shared" si="6"/>
        <v>8</v>
      </c>
    </row>
    <row r="5" spans="1:70" x14ac:dyDescent="0.3">
      <c r="A5">
        <v>1002</v>
      </c>
      <c r="C5" t="str">
        <f t="shared" ref="C5:C8" si="26">IF(ISBLANK(I5),"",I5)
&amp;IF(ISBLANK(O5),"",", "&amp;O5)
&amp;IF(ISBLANK(U5),"",", "&amp;U5)
&amp;IF(ISBLANK(AA5),"",", "&amp;AA5)
&amp;IF(ISBLANK(AG5),"",", "&amp;AG5)
&amp;IF(ISBLANK(AM5),"",", "&amp;AM5)
&amp;IF(ISBLANK(AS5),"",", "&amp;AS5)
&amp;IF(ISBLANK(AY5),"",", "&amp;AY5)
&amp;IF(ISBLANK(BE5),"",", "&amp;BE5)</f>
        <v>Gold, Exp, Heart, Gacha</v>
      </c>
      <c r="D5" s="1" t="str">
        <f t="shared" ca="1" si="1"/>
        <v>2, 1, 4, 5</v>
      </c>
      <c r="E5" s="1" t="str">
        <f t="shared" ref="E5:E8" si="27">IF(ISBLANK(J5),"",J5)
&amp;IF(ISBLANK(O5),"",", "&amp;P5)
&amp;IF(ISBLANK(U5),"",", "&amp;V5)
&amp;IF(ISBLANK(AA5),"",", "&amp;AB5)
&amp;IF(ISBLANK(AG5),"",", "&amp;AH5)
&amp;IF(ISBLANK(AM5),"",", "&amp;AN5)
&amp;IF(ISBLANK(AS5),"",", "&amp;AT5)
&amp;IF(ISBLANK(AY5),"",", "&amp;AZ5)
&amp;IF(ISBLANK(BE5),"",", "&amp;BF5)</f>
        <v>, , , e</v>
      </c>
      <c r="F5" s="1" t="str">
        <f t="shared" ref="F5:F8" si="28">IF(ISBLANK(L5),"",L5)
&amp;IF(ISBLANK(R5),"",", "&amp;R5)
&amp;IF(ISBLANK(X5),"",", "&amp;X5)
&amp;IF(ISBLANK(AD5),"",", "&amp;AD5)
&amp;IF(ISBLANK(AJ5),"",", "&amp;AJ5)
&amp;IF(ISBLANK(AP5),"",", "&amp;AP5)
&amp;IF(ISBLANK(AV5),"",", "&amp;AV5)
&amp;IF(ISBLANK(BB5),"",", "&amp;BB5)
&amp;IF(ISBLANK(BH5),"",", "&amp;BH5)</f>
        <v>1, 1, 0.075, 0.001</v>
      </c>
      <c r="G5" s="1" t="str">
        <f t="shared" ref="G5:G8" si="29">IF(ISBLANK(M5),"",M5)
&amp;IF(ISBLANK(S5),"",", "&amp;S5)
&amp;IF(ISBLANK(Y5),"",", "&amp;Y5)
&amp;IF(ISBLANK(AE5),"",", "&amp;AE5)
&amp;IF(ISBLANK(AK5),"",", "&amp;AK5)
&amp;IF(ISBLANK(AQ5),"",", "&amp;AQ5)
&amp;IF(ISBLANK(AW5),"",", "&amp;AW5)
&amp;IF(ISBLANK(BC5),"",", "&amp;BC5)
&amp;IF(ISBLANK(BI5),"",", "&amp;BI5)</f>
        <v>0.085, 5, 1, 1</v>
      </c>
      <c r="H5" s="1" t="str">
        <f t="shared" ref="H5:H8" si="30">IF(ISBLANK(N5),"",N5)
&amp;IF(ISBLANK(T5),"",", "&amp;T5)
&amp;IF(ISBLANK(Z5),"",", "&amp;Z5)
&amp;IF(ISBLANK(AF5),"",", "&amp;AF5)
&amp;IF(ISBLANK(AL5),"",", "&amp;AL5)
&amp;IF(ISBLANK(AR5),"",", "&amp;AR5)
&amp;IF(ISBLANK(AX5),"",", "&amp;AX5)
&amp;IF(ISBLANK(BD5),"",", "&amp;BD5)
&amp;IF(ISBLANK(BJ5),"",", "&amp;BJ5)</f>
        <v>0.685, 5, 1, 1</v>
      </c>
      <c r="I5" s="3" t="s">
        <v>10</v>
      </c>
      <c r="K5" s="4" t="str">
        <f t="shared" si="12"/>
        <v/>
      </c>
      <c r="L5">
        <v>1</v>
      </c>
      <c r="M5">
        <v>8.500000000000002E-2</v>
      </c>
      <c r="N5">
        <v>0.68500000000000005</v>
      </c>
      <c r="O5" s="3" t="s">
        <v>9</v>
      </c>
      <c r="Q5" s="4" t="str">
        <f t="shared" si="13"/>
        <v/>
      </c>
      <c r="R5">
        <v>1</v>
      </c>
      <c r="S5">
        <v>5</v>
      </c>
      <c r="T5">
        <v>5</v>
      </c>
      <c r="U5" s="3" t="s">
        <v>12</v>
      </c>
      <c r="W5" s="4" t="str">
        <f t="shared" si="14"/>
        <v/>
      </c>
      <c r="X5">
        <v>7.4999999999999997E-2</v>
      </c>
      <c r="Y5">
        <v>1</v>
      </c>
      <c r="Z5">
        <v>1</v>
      </c>
      <c r="AA5" s="3" t="s">
        <v>13</v>
      </c>
      <c r="AB5" t="s">
        <v>75</v>
      </c>
      <c r="AC5" s="4" t="str">
        <f t="shared" si="15"/>
        <v/>
      </c>
      <c r="AD5">
        <v>1E-3</v>
      </c>
      <c r="AE5">
        <v>1</v>
      </c>
      <c r="AF5">
        <v>1</v>
      </c>
      <c r="AG5" s="3"/>
      <c r="AI5" s="4" t="str">
        <f t="shared" si="16"/>
        <v/>
      </c>
      <c r="AM5" s="3"/>
      <c r="AO5" s="4" t="str">
        <f t="shared" si="17"/>
        <v/>
      </c>
      <c r="AS5" s="3"/>
      <c r="AU5" s="4" t="str">
        <f t="shared" si="18"/>
        <v/>
      </c>
      <c r="AY5" s="3"/>
      <c r="BA5" s="4" t="str">
        <f t="shared" si="19"/>
        <v/>
      </c>
      <c r="BE5" s="3"/>
      <c r="BG5" s="4" t="str">
        <f t="shared" si="20"/>
        <v/>
      </c>
      <c r="BL5" t="s">
        <v>12</v>
      </c>
      <c r="BN5" t="s">
        <v>90</v>
      </c>
      <c r="BO5">
        <v>8</v>
      </c>
      <c r="BP5">
        <f t="shared" si="6"/>
        <v>7</v>
      </c>
    </row>
    <row r="6" spans="1:70" x14ac:dyDescent="0.3">
      <c r="A6">
        <v>1003</v>
      </c>
      <c r="C6" t="str">
        <f t="shared" si="26"/>
        <v>Gold, Exp, Heart, Gacha</v>
      </c>
      <c r="D6" s="1" t="str">
        <f t="shared" ca="1" si="1"/>
        <v>2, 1, 4, 5</v>
      </c>
      <c r="E6" s="1" t="str">
        <f t="shared" si="27"/>
        <v>, , , e</v>
      </c>
      <c r="F6" s="1" t="str">
        <f t="shared" si="28"/>
        <v>1, 1, 0.075, 0.001</v>
      </c>
      <c r="G6" s="1" t="str">
        <f t="shared" si="29"/>
        <v>0.12, 5, 1, 1</v>
      </c>
      <c r="H6" s="1" t="str">
        <f t="shared" si="30"/>
        <v>0.72, 5, 1, 1</v>
      </c>
      <c r="I6" s="3" t="s">
        <v>10</v>
      </c>
      <c r="K6" s="4" t="str">
        <f t="shared" si="12"/>
        <v/>
      </c>
      <c r="L6">
        <v>1</v>
      </c>
      <c r="M6">
        <v>0.12</v>
      </c>
      <c r="N6">
        <v>0.72</v>
      </c>
      <c r="O6" s="3" t="s">
        <v>9</v>
      </c>
      <c r="Q6" s="4" t="str">
        <f t="shared" si="13"/>
        <v/>
      </c>
      <c r="R6">
        <v>1</v>
      </c>
      <c r="S6">
        <v>5</v>
      </c>
      <c r="T6">
        <v>5</v>
      </c>
      <c r="U6" s="3" t="s">
        <v>12</v>
      </c>
      <c r="W6" s="4" t="str">
        <f t="shared" si="14"/>
        <v/>
      </c>
      <c r="X6">
        <v>7.4999999999999997E-2</v>
      </c>
      <c r="Y6">
        <v>1</v>
      </c>
      <c r="Z6">
        <v>1</v>
      </c>
      <c r="AA6" s="3" t="s">
        <v>13</v>
      </c>
      <c r="AB6" t="s">
        <v>75</v>
      </c>
      <c r="AC6" s="4" t="str">
        <f t="shared" si="15"/>
        <v/>
      </c>
      <c r="AD6">
        <v>1E-3</v>
      </c>
      <c r="AE6">
        <v>1</v>
      </c>
      <c r="AF6">
        <v>1</v>
      </c>
      <c r="AG6" s="3"/>
      <c r="AI6" s="4" t="str">
        <f t="shared" si="16"/>
        <v/>
      </c>
      <c r="AM6" s="3"/>
      <c r="AO6" s="4" t="str">
        <f t="shared" si="17"/>
        <v/>
      </c>
      <c r="AS6" s="3"/>
      <c r="AU6" s="4" t="str">
        <f t="shared" si="18"/>
        <v/>
      </c>
      <c r="AY6" s="3"/>
      <c r="BA6" s="4" t="str">
        <f t="shared" si="19"/>
        <v/>
      </c>
      <c r="BE6" s="3"/>
      <c r="BG6" s="4" t="str">
        <f t="shared" si="20"/>
        <v/>
      </c>
      <c r="BL6" t="s">
        <v>13</v>
      </c>
      <c r="BN6" t="s">
        <v>92</v>
      </c>
      <c r="BO6">
        <v>9</v>
      </c>
      <c r="BP6">
        <f t="shared" si="6"/>
        <v>6</v>
      </c>
    </row>
    <row r="7" spans="1:70" x14ac:dyDescent="0.3">
      <c r="A7">
        <v>1004</v>
      </c>
      <c r="C7" t="str">
        <f t="shared" si="26"/>
        <v>Gold, Exp, Heart, Gacha</v>
      </c>
      <c r="D7" s="1" t="str">
        <f t="shared" ca="1" si="1"/>
        <v>2, 1, 4, 5</v>
      </c>
      <c r="E7" s="1" t="str">
        <f t="shared" si="27"/>
        <v>, , , e</v>
      </c>
      <c r="F7" s="1" t="str">
        <f t="shared" si="28"/>
        <v>1, 1, 0.075, 0.001</v>
      </c>
      <c r="G7" s="1" t="str">
        <f t="shared" si="29"/>
        <v>0.155, 5, 1, 1</v>
      </c>
      <c r="H7" s="1" t="str">
        <f t="shared" si="30"/>
        <v>0.755, 5, 1, 1</v>
      </c>
      <c r="I7" s="3" t="s">
        <v>10</v>
      </c>
      <c r="K7" s="4" t="str">
        <f t="shared" si="12"/>
        <v/>
      </c>
      <c r="L7">
        <v>1</v>
      </c>
      <c r="M7">
        <v>0.15500000000000003</v>
      </c>
      <c r="N7">
        <v>0.755</v>
      </c>
      <c r="O7" s="3" t="s">
        <v>9</v>
      </c>
      <c r="Q7" s="4" t="str">
        <f t="shared" si="13"/>
        <v/>
      </c>
      <c r="R7">
        <v>1</v>
      </c>
      <c r="S7">
        <v>5</v>
      </c>
      <c r="T7">
        <v>5</v>
      </c>
      <c r="U7" s="3" t="s">
        <v>12</v>
      </c>
      <c r="W7" s="4" t="str">
        <f t="shared" si="14"/>
        <v/>
      </c>
      <c r="X7">
        <v>7.4999999999999997E-2</v>
      </c>
      <c r="Y7">
        <v>1</v>
      </c>
      <c r="Z7">
        <v>1</v>
      </c>
      <c r="AA7" s="3" t="s">
        <v>13</v>
      </c>
      <c r="AB7" t="s">
        <v>75</v>
      </c>
      <c r="AC7" s="4" t="str">
        <f t="shared" si="15"/>
        <v/>
      </c>
      <c r="AD7">
        <v>1E-3</v>
      </c>
      <c r="AE7">
        <v>1</v>
      </c>
      <c r="AF7">
        <v>1</v>
      </c>
      <c r="AG7" s="3"/>
      <c r="AI7" s="4" t="str">
        <f t="shared" si="16"/>
        <v/>
      </c>
      <c r="AM7" s="3"/>
      <c r="AO7" s="4" t="str">
        <f t="shared" si="17"/>
        <v/>
      </c>
      <c r="AS7" s="3"/>
      <c r="AU7" s="4" t="str">
        <f t="shared" si="18"/>
        <v/>
      </c>
      <c r="AY7" s="3"/>
      <c r="BA7" s="4" t="str">
        <f t="shared" si="19"/>
        <v/>
      </c>
      <c r="BE7" s="3"/>
      <c r="BG7" s="4" t="str">
        <f t="shared" si="20"/>
        <v/>
      </c>
      <c r="BL7" t="s">
        <v>14</v>
      </c>
      <c r="BN7" t="s">
        <v>12</v>
      </c>
      <c r="BO7">
        <v>4</v>
      </c>
      <c r="BP7">
        <f t="shared" si="6"/>
        <v>5</v>
      </c>
    </row>
    <row r="8" spans="1:70" x14ac:dyDescent="0.3">
      <c r="A8">
        <v>5000</v>
      </c>
      <c r="B8" t="s">
        <v>65</v>
      </c>
      <c r="C8" t="str">
        <f t="shared" si="26"/>
        <v>Gold, Exp, Heart, LevelPack</v>
      </c>
      <c r="D8" s="1" t="str">
        <f t="shared" ca="1" si="1"/>
        <v>2, 1, 4, 3</v>
      </c>
      <c r="E8" s="1" t="str">
        <f t="shared" si="27"/>
        <v xml:space="preserve">, , , </v>
      </c>
      <c r="F8" s="1" t="str">
        <f t="shared" si="28"/>
        <v>1, 1, 1, 1</v>
      </c>
      <c r="G8" s="1" t="str">
        <f t="shared" si="29"/>
        <v>0.015, 100, 2, 1</v>
      </c>
      <c r="H8" s="1" t="str">
        <f t="shared" si="30"/>
        <v>0.145, 100, 2, 1</v>
      </c>
      <c r="I8" s="3" t="s">
        <v>10</v>
      </c>
      <c r="K8" s="4" t="str">
        <f t="shared" si="12"/>
        <v/>
      </c>
      <c r="L8">
        <v>1</v>
      </c>
      <c r="M8">
        <v>1.4999999999999999E-2</v>
      </c>
      <c r="N8">
        <v>0.14499999999999999</v>
      </c>
      <c r="O8" s="3" t="s">
        <v>9</v>
      </c>
      <c r="Q8" s="4" t="str">
        <f t="shared" si="13"/>
        <v/>
      </c>
      <c r="R8">
        <v>1</v>
      </c>
      <c r="S8">
        <v>100</v>
      </c>
      <c r="T8">
        <v>100</v>
      </c>
      <c r="U8" s="3" t="s">
        <v>12</v>
      </c>
      <c r="W8" s="4" t="str">
        <f t="shared" si="14"/>
        <v/>
      </c>
      <c r="X8">
        <v>1</v>
      </c>
      <c r="Y8">
        <v>2</v>
      </c>
      <c r="Z8">
        <v>2</v>
      </c>
      <c r="AA8" s="3" t="s">
        <v>63</v>
      </c>
      <c r="AC8" s="4" t="str">
        <f t="shared" si="15"/>
        <v/>
      </c>
      <c r="AD8">
        <v>1</v>
      </c>
      <c r="AE8">
        <v>1</v>
      </c>
      <c r="AF8">
        <v>1</v>
      </c>
      <c r="AG8" s="3"/>
      <c r="AI8" s="4" t="str">
        <f t="shared" si="16"/>
        <v/>
      </c>
      <c r="AM8" s="3"/>
      <c r="AO8" s="4" t="str">
        <f t="shared" si="17"/>
        <v/>
      </c>
      <c r="AS8" s="3"/>
      <c r="AU8" s="4" t="str">
        <f t="shared" si="18"/>
        <v/>
      </c>
      <c r="AY8" s="3"/>
      <c r="BA8" s="4" t="str">
        <f t="shared" si="19"/>
        <v/>
      </c>
      <c r="BE8" s="3"/>
      <c r="BG8" s="4" t="str">
        <f t="shared" si="20"/>
        <v/>
      </c>
      <c r="BL8" t="s">
        <v>67</v>
      </c>
      <c r="BN8" t="s">
        <v>13</v>
      </c>
      <c r="BO8">
        <v>5</v>
      </c>
      <c r="BP8">
        <f t="shared" si="6"/>
        <v>5</v>
      </c>
    </row>
    <row r="9" spans="1:70" x14ac:dyDescent="0.3">
      <c r="A9">
        <v>5001</v>
      </c>
      <c r="C9" t="str">
        <f t="shared" si="21"/>
        <v>Gold, Exp, Heart, LevelPack, Seal, Seal</v>
      </c>
      <c r="D9" s="1" t="str">
        <f t="shared" ca="1" si="1"/>
        <v>2, 1, 4, 3, 7, 7</v>
      </c>
      <c r="E9" s="1" t="str">
        <f t="shared" si="22"/>
        <v xml:space="preserve">, , , , , </v>
      </c>
      <c r="F9" s="1" t="str">
        <f t="shared" si="23"/>
        <v>1, 1, 1, 1, 0.7, 0.1</v>
      </c>
      <c r="G9" s="1" t="str">
        <f t="shared" si="24"/>
        <v>0.05, 100, 2, 1, 1, 1</v>
      </c>
      <c r="H9" s="1" t="str">
        <f t="shared" si="25"/>
        <v>0.65, 100, 2, 1, 1, 1</v>
      </c>
      <c r="I9" s="3" t="s">
        <v>10</v>
      </c>
      <c r="K9" s="4" t="str">
        <f t="shared" si="12"/>
        <v/>
      </c>
      <c r="L9">
        <v>1</v>
      </c>
      <c r="M9">
        <v>4.9999999999999989E-2</v>
      </c>
      <c r="N9">
        <v>0.64999999999999991</v>
      </c>
      <c r="O9" s="3" t="s">
        <v>9</v>
      </c>
      <c r="Q9" s="4" t="str">
        <f t="shared" si="13"/>
        <v/>
      </c>
      <c r="R9">
        <v>1</v>
      </c>
      <c r="S9">
        <v>100</v>
      </c>
      <c r="T9">
        <v>100</v>
      </c>
      <c r="U9" s="3" t="s">
        <v>12</v>
      </c>
      <c r="W9" s="4" t="str">
        <f t="shared" si="14"/>
        <v/>
      </c>
      <c r="X9">
        <v>1</v>
      </c>
      <c r="Y9">
        <v>2</v>
      </c>
      <c r="Z9">
        <v>2</v>
      </c>
      <c r="AA9" s="3" t="s">
        <v>63</v>
      </c>
      <c r="AC9" s="4" t="str">
        <f t="shared" si="15"/>
        <v/>
      </c>
      <c r="AD9">
        <v>1</v>
      </c>
      <c r="AE9">
        <v>1</v>
      </c>
      <c r="AF9">
        <v>1</v>
      </c>
      <c r="AG9" s="3" t="s">
        <v>67</v>
      </c>
      <c r="AI9" s="4" t="str">
        <f t="shared" si="16"/>
        <v/>
      </c>
      <c r="AJ9">
        <v>0.7</v>
      </c>
      <c r="AK9">
        <v>1</v>
      </c>
      <c r="AL9">
        <v>1</v>
      </c>
      <c r="AM9" s="3" t="s">
        <v>67</v>
      </c>
      <c r="AO9" s="4" t="str">
        <f t="shared" si="17"/>
        <v/>
      </c>
      <c r="AP9">
        <v>0.1</v>
      </c>
      <c r="AQ9">
        <v>1</v>
      </c>
      <c r="AR9">
        <v>1</v>
      </c>
      <c r="AS9" s="3"/>
      <c r="AU9" s="4" t="str">
        <f t="shared" si="18"/>
        <v/>
      </c>
      <c r="AY9" s="3"/>
      <c r="BA9" s="4" t="str">
        <f t="shared" si="19"/>
        <v/>
      </c>
      <c r="BE9" s="3"/>
      <c r="BG9" s="4" t="str">
        <f t="shared" si="20"/>
        <v/>
      </c>
      <c r="BL9" t="s">
        <v>91</v>
      </c>
      <c r="BN9" t="s">
        <v>10</v>
      </c>
      <c r="BO9">
        <v>2</v>
      </c>
      <c r="BP9">
        <f t="shared" si="6"/>
        <v>4</v>
      </c>
    </row>
    <row r="10" spans="1:70" x14ac:dyDescent="0.3">
      <c r="A10">
        <v>5002</v>
      </c>
      <c r="C10" t="str">
        <f t="shared" ref="C10:C12" si="31">IF(ISBLANK(I10),"",I10)
&amp;IF(ISBLANK(O10),"",", "&amp;O10)
&amp;IF(ISBLANK(U10),"",", "&amp;U10)
&amp;IF(ISBLANK(AA10),"",", "&amp;AA10)
&amp;IF(ISBLANK(AG10),"",", "&amp;AG10)
&amp;IF(ISBLANK(AM10),"",", "&amp;AM10)
&amp;IF(ISBLANK(AS10),"",", "&amp;AS10)
&amp;IF(ISBLANK(AY10),"",", "&amp;AY10)
&amp;IF(ISBLANK(BE10),"",", "&amp;BE10)</f>
        <v>Gold, Exp, Heart, LevelPack, Seal, Seal, Gacha, Gacha</v>
      </c>
      <c r="D10" s="1" t="str">
        <f t="shared" ca="1" si="1"/>
        <v>2, 1, 4, 3, 7, 7, 5, 5</v>
      </c>
      <c r="E10" s="1" t="str">
        <f t="shared" ref="E10:E12" si="32">IF(ISBLANK(J10),"",J10)
&amp;IF(ISBLANK(O10),"",", "&amp;P10)
&amp;IF(ISBLANK(U10),"",", "&amp;V10)
&amp;IF(ISBLANK(AA10),"",", "&amp;AB10)
&amp;IF(ISBLANK(AG10),"",", "&amp;AH10)
&amp;IF(ISBLANK(AM10),"",", "&amp;AN10)
&amp;IF(ISBLANK(AS10),"",", "&amp;AT10)
&amp;IF(ISBLANK(AY10),"",", "&amp;AZ10)
&amp;IF(ISBLANK(BE10),"",", "&amp;BF10)</f>
        <v>, , , , , , e, e</v>
      </c>
      <c r="F10" s="1" t="str">
        <f t="shared" ref="F10:F12" si="33">IF(ISBLANK(L10),"",L10)
&amp;IF(ISBLANK(R10),"",", "&amp;R10)
&amp;IF(ISBLANK(X10),"",", "&amp;X10)
&amp;IF(ISBLANK(AD10),"",", "&amp;AD10)
&amp;IF(ISBLANK(AJ10),"",", "&amp;AJ10)
&amp;IF(ISBLANK(AP10),"",", "&amp;AP10)
&amp;IF(ISBLANK(AV10),"",", "&amp;AV10)
&amp;IF(ISBLANK(BB10),"",", "&amp;BB10)
&amp;IF(ISBLANK(BH10),"",", "&amp;BH10)</f>
        <v>1, 1, 1, 1, 0.7, 0.1, 0.25, 0.025</v>
      </c>
      <c r="G10" s="1" t="str">
        <f t="shared" ref="G10:G12" si="34">IF(ISBLANK(M10),"",M10)
&amp;IF(ISBLANK(S10),"",", "&amp;S10)
&amp;IF(ISBLANK(Y10),"",", "&amp;Y10)
&amp;IF(ISBLANK(AE10),"",", "&amp;AE10)
&amp;IF(ISBLANK(AK10),"",", "&amp;AK10)
&amp;IF(ISBLANK(AQ10),"",", "&amp;AQ10)
&amp;IF(ISBLANK(AW10),"",", "&amp;AW10)
&amp;IF(ISBLANK(BC10),"",", "&amp;BC10)
&amp;IF(ISBLANK(BI10),"",", "&amp;BI10)</f>
        <v>0.085, 100, 2, 1, 1, 1, 1, 1</v>
      </c>
      <c r="H10" s="1" t="str">
        <f t="shared" ref="H10:H12" si="35">IF(ISBLANK(N10),"",N10)
&amp;IF(ISBLANK(T10),"",", "&amp;T10)
&amp;IF(ISBLANK(Z10),"",", "&amp;Z10)
&amp;IF(ISBLANK(AF10),"",", "&amp;AF10)
&amp;IF(ISBLANK(AL10),"",", "&amp;AL10)
&amp;IF(ISBLANK(AR10),"",", "&amp;AR10)
&amp;IF(ISBLANK(AX10),"",", "&amp;AX10)
&amp;IF(ISBLANK(BD10),"",", "&amp;BD10)
&amp;IF(ISBLANK(BJ10),"",", "&amp;BJ10)</f>
        <v>0.685, 100, 2, 1, 1, 1, 1, 1</v>
      </c>
      <c r="I10" s="3" t="s">
        <v>10</v>
      </c>
      <c r="K10" s="4" t="str">
        <f t="shared" si="12"/>
        <v/>
      </c>
      <c r="L10">
        <v>1</v>
      </c>
      <c r="M10">
        <v>8.500000000000002E-2</v>
      </c>
      <c r="N10">
        <v>0.68500000000000005</v>
      </c>
      <c r="O10" s="3" t="s">
        <v>9</v>
      </c>
      <c r="Q10" s="4" t="str">
        <f t="shared" si="13"/>
        <v/>
      </c>
      <c r="R10">
        <v>1</v>
      </c>
      <c r="S10">
        <v>100</v>
      </c>
      <c r="T10">
        <v>100</v>
      </c>
      <c r="U10" s="3" t="s">
        <v>12</v>
      </c>
      <c r="W10" s="4" t="str">
        <f t="shared" si="14"/>
        <v/>
      </c>
      <c r="X10">
        <v>1</v>
      </c>
      <c r="Y10">
        <v>2</v>
      </c>
      <c r="Z10">
        <v>2</v>
      </c>
      <c r="AA10" s="3" t="s">
        <v>63</v>
      </c>
      <c r="AC10" s="4" t="str">
        <f t="shared" si="15"/>
        <v/>
      </c>
      <c r="AD10">
        <v>1</v>
      </c>
      <c r="AE10">
        <v>1</v>
      </c>
      <c r="AF10">
        <v>1</v>
      </c>
      <c r="AG10" s="3" t="s">
        <v>67</v>
      </c>
      <c r="AI10" s="4" t="str">
        <f t="shared" si="16"/>
        <v/>
      </c>
      <c r="AJ10">
        <v>0.7</v>
      </c>
      <c r="AK10">
        <v>1</v>
      </c>
      <c r="AL10">
        <v>1</v>
      </c>
      <c r="AM10" s="3" t="s">
        <v>67</v>
      </c>
      <c r="AO10" s="4" t="str">
        <f t="shared" si="17"/>
        <v/>
      </c>
      <c r="AP10">
        <v>0.1</v>
      </c>
      <c r="AQ10">
        <v>1</v>
      </c>
      <c r="AR10">
        <v>1</v>
      </c>
      <c r="AS10" s="3" t="s">
        <v>13</v>
      </c>
      <c r="AT10" t="s">
        <v>75</v>
      </c>
      <c r="AU10" s="4" t="str">
        <f t="shared" si="18"/>
        <v/>
      </c>
      <c r="AV10">
        <v>0.25</v>
      </c>
      <c r="AW10">
        <v>1</v>
      </c>
      <c r="AX10">
        <v>1</v>
      </c>
      <c r="AY10" s="3" t="s">
        <v>13</v>
      </c>
      <c r="AZ10" t="s">
        <v>76</v>
      </c>
      <c r="BA10" s="4" t="str">
        <f t="shared" si="19"/>
        <v/>
      </c>
      <c r="BB10">
        <v>2.5000000000000001E-2</v>
      </c>
      <c r="BC10">
        <v>1</v>
      </c>
      <c r="BD10">
        <v>1</v>
      </c>
      <c r="BE10" s="3"/>
      <c r="BG10" s="4" t="str">
        <f t="shared" si="20"/>
        <v/>
      </c>
      <c r="BL10" t="s">
        <v>77</v>
      </c>
      <c r="BN10" t="s">
        <v>67</v>
      </c>
      <c r="BO10">
        <v>7</v>
      </c>
      <c r="BP10">
        <f t="shared" si="6"/>
        <v>4</v>
      </c>
    </row>
    <row r="11" spans="1:70" x14ac:dyDescent="0.3">
      <c r="A11">
        <v>5003</v>
      </c>
      <c r="C11" t="str">
        <f t="shared" si="31"/>
        <v>Gold, Exp, Heart, LevelPack, Seal, Seal, Gacha, Gacha</v>
      </c>
      <c r="D11" s="1" t="str">
        <f t="shared" ca="1" si="1"/>
        <v>2, 1, 4, 3, 7, 7, 5, 5</v>
      </c>
      <c r="E11" s="1" t="str">
        <f t="shared" si="32"/>
        <v>, , , , , , e, e</v>
      </c>
      <c r="F11" s="1" t="str">
        <f t="shared" si="33"/>
        <v>1, 1, 1, 1, 0.7, 0.1, 0.25, 0.025</v>
      </c>
      <c r="G11" s="1" t="str">
        <f t="shared" si="34"/>
        <v>0.12, 100, 2, 1, 1, 1, 1, 1</v>
      </c>
      <c r="H11" s="1" t="str">
        <f t="shared" si="35"/>
        <v>0.72, 100, 2, 1, 1, 1, 1, 1</v>
      </c>
      <c r="I11" s="3" t="s">
        <v>10</v>
      </c>
      <c r="K11" s="4" t="str">
        <f t="shared" si="12"/>
        <v/>
      </c>
      <c r="L11">
        <v>1</v>
      </c>
      <c r="M11">
        <v>0.12</v>
      </c>
      <c r="N11">
        <v>0.72</v>
      </c>
      <c r="O11" s="3" t="s">
        <v>9</v>
      </c>
      <c r="Q11" s="4" t="str">
        <f t="shared" si="13"/>
        <v/>
      </c>
      <c r="R11">
        <v>1</v>
      </c>
      <c r="S11">
        <v>100</v>
      </c>
      <c r="T11">
        <v>100</v>
      </c>
      <c r="U11" s="3" t="s">
        <v>12</v>
      </c>
      <c r="W11" s="4" t="str">
        <f t="shared" si="14"/>
        <v/>
      </c>
      <c r="X11">
        <v>1</v>
      </c>
      <c r="Y11">
        <v>2</v>
      </c>
      <c r="Z11">
        <v>2</v>
      </c>
      <c r="AA11" s="3" t="s">
        <v>63</v>
      </c>
      <c r="AC11" s="4" t="str">
        <f t="shared" si="15"/>
        <v/>
      </c>
      <c r="AD11">
        <v>1</v>
      </c>
      <c r="AE11">
        <v>1</v>
      </c>
      <c r="AF11">
        <v>1</v>
      </c>
      <c r="AG11" s="3" t="s">
        <v>67</v>
      </c>
      <c r="AI11" s="4" t="str">
        <f t="shared" si="16"/>
        <v/>
      </c>
      <c r="AJ11">
        <v>0.7</v>
      </c>
      <c r="AK11">
        <v>1</v>
      </c>
      <c r="AL11">
        <v>1</v>
      </c>
      <c r="AM11" s="3" t="s">
        <v>67</v>
      </c>
      <c r="AO11" s="4" t="str">
        <f t="shared" si="17"/>
        <v/>
      </c>
      <c r="AP11">
        <v>0.1</v>
      </c>
      <c r="AQ11">
        <v>1</v>
      </c>
      <c r="AR11">
        <v>1</v>
      </c>
      <c r="AS11" s="3" t="s">
        <v>13</v>
      </c>
      <c r="AT11" t="s">
        <v>75</v>
      </c>
      <c r="AU11" s="4" t="str">
        <f t="shared" si="18"/>
        <v/>
      </c>
      <c r="AV11">
        <v>0.25</v>
      </c>
      <c r="AW11">
        <v>1</v>
      </c>
      <c r="AX11">
        <v>1</v>
      </c>
      <c r="AY11" s="3" t="s">
        <v>13</v>
      </c>
      <c r="AZ11" t="s">
        <v>76</v>
      </c>
      <c r="BA11" s="4" t="str">
        <f t="shared" si="19"/>
        <v/>
      </c>
      <c r="BB11">
        <v>2.5000000000000001E-2</v>
      </c>
      <c r="BC11">
        <v>1</v>
      </c>
      <c r="BD11">
        <v>1</v>
      </c>
      <c r="BE11" s="3"/>
      <c r="BG11" s="4" t="str">
        <f t="shared" si="20"/>
        <v/>
      </c>
      <c r="BL11" t="s">
        <v>94</v>
      </c>
      <c r="BN11" t="s">
        <v>9</v>
      </c>
      <c r="BO11">
        <v>1</v>
      </c>
      <c r="BP11">
        <f t="shared" si="6"/>
        <v>3</v>
      </c>
    </row>
    <row r="12" spans="1:70" x14ac:dyDescent="0.3">
      <c r="A12">
        <v>5004</v>
      </c>
      <c r="C12" t="str">
        <f t="shared" si="31"/>
        <v>Gold, Exp, Heart, LevelPack, Seal, Seal, Gacha, Gacha</v>
      </c>
      <c r="D12" s="1" t="str">
        <f t="shared" ca="1" si="1"/>
        <v>2, 1, 4, 3, 7, 7, 5, 5</v>
      </c>
      <c r="E12" s="1" t="str">
        <f t="shared" si="32"/>
        <v>, , , , , , e, e</v>
      </c>
      <c r="F12" s="1" t="str">
        <f t="shared" si="33"/>
        <v>1, 1, 1, 1, 0.7, 0.1, 0.25, 0.025</v>
      </c>
      <c r="G12" s="1" t="str">
        <f t="shared" si="34"/>
        <v>0.155, 100, 2, 1, 1, 1, 1, 1</v>
      </c>
      <c r="H12" s="1" t="str">
        <f t="shared" si="35"/>
        <v>0.755, 100, 2, 1, 1, 1, 1, 1</v>
      </c>
      <c r="I12" s="3" t="s">
        <v>10</v>
      </c>
      <c r="K12" s="4" t="str">
        <f t="shared" si="12"/>
        <v/>
      </c>
      <c r="L12">
        <v>1</v>
      </c>
      <c r="M12">
        <v>0.15500000000000003</v>
      </c>
      <c r="N12">
        <v>0.755</v>
      </c>
      <c r="O12" s="3" t="s">
        <v>9</v>
      </c>
      <c r="Q12" s="4" t="str">
        <f t="shared" si="13"/>
        <v/>
      </c>
      <c r="R12">
        <v>1</v>
      </c>
      <c r="S12">
        <v>100</v>
      </c>
      <c r="T12">
        <v>100</v>
      </c>
      <c r="U12" s="3" t="s">
        <v>12</v>
      </c>
      <c r="W12" s="4" t="str">
        <f t="shared" si="14"/>
        <v/>
      </c>
      <c r="X12">
        <v>1</v>
      </c>
      <c r="Y12">
        <v>2</v>
      </c>
      <c r="Z12">
        <v>2</v>
      </c>
      <c r="AA12" s="3" t="s">
        <v>63</v>
      </c>
      <c r="AC12" s="4" t="str">
        <f t="shared" si="15"/>
        <v/>
      </c>
      <c r="AD12">
        <v>1</v>
      </c>
      <c r="AE12">
        <v>1</v>
      </c>
      <c r="AF12">
        <v>1</v>
      </c>
      <c r="AG12" s="3" t="s">
        <v>67</v>
      </c>
      <c r="AI12" s="4" t="str">
        <f t="shared" si="16"/>
        <v/>
      </c>
      <c r="AJ12">
        <v>0.7</v>
      </c>
      <c r="AK12">
        <v>1</v>
      </c>
      <c r="AL12">
        <v>1</v>
      </c>
      <c r="AM12" s="3" t="s">
        <v>67</v>
      </c>
      <c r="AO12" s="4" t="str">
        <f t="shared" si="17"/>
        <v/>
      </c>
      <c r="AP12">
        <v>0.1</v>
      </c>
      <c r="AQ12">
        <v>1</v>
      </c>
      <c r="AR12">
        <v>1</v>
      </c>
      <c r="AS12" s="3" t="s">
        <v>13</v>
      </c>
      <c r="AT12" t="s">
        <v>75</v>
      </c>
      <c r="AU12" s="4" t="str">
        <f t="shared" si="18"/>
        <v/>
      </c>
      <c r="AV12">
        <v>0.25</v>
      </c>
      <c r="AW12">
        <v>1</v>
      </c>
      <c r="AX12">
        <v>1</v>
      </c>
      <c r="AY12" s="3" t="s">
        <v>13</v>
      </c>
      <c r="AZ12" t="s">
        <v>76</v>
      </c>
      <c r="BA12" s="4" t="str">
        <f t="shared" si="19"/>
        <v/>
      </c>
      <c r="BB12">
        <v>2.5000000000000001E-2</v>
      </c>
      <c r="BC12">
        <v>1</v>
      </c>
      <c r="BD12">
        <v>1</v>
      </c>
      <c r="BE12" s="3"/>
      <c r="BG12" s="4" t="str">
        <f t="shared" si="20"/>
        <v/>
      </c>
    </row>
    <row r="13" spans="1:70" x14ac:dyDescent="0.3">
      <c r="A13">
        <v>6000</v>
      </c>
      <c r="B13" t="s">
        <v>66</v>
      </c>
      <c r="C13" t="str">
        <f t="shared" ref="C13" si="36">IF(ISBLANK(I13),"",I13)
&amp;IF(ISBLANK(O13),"",", "&amp;O13)
&amp;IF(ISBLANK(U13),"",", "&amp;U13)
&amp;IF(ISBLANK(AA13),"",", "&amp;AA13)
&amp;IF(ISBLANK(AG13),"",", "&amp;AG13)
&amp;IF(ISBLANK(AM13),"",", "&amp;AM13)
&amp;IF(ISBLANK(AS13),"",", "&amp;AS13)
&amp;IF(ISBLANK(AY13),"",", "&amp;AY13)
&amp;IF(ISBLANK(BE13),"",", "&amp;BE13)</f>
        <v>Gold</v>
      </c>
      <c r="D13" s="1" t="str">
        <f t="shared" ca="1" si="1"/>
        <v>2</v>
      </c>
      <c r="E13" s="1" t="str">
        <f t="shared" ref="E13" si="37">IF(ISBLANK(J13),"",J13)
&amp;IF(ISBLANK(O13),"",", "&amp;P13)
&amp;IF(ISBLANK(U13),"",", "&amp;V13)
&amp;IF(ISBLANK(AA13),"",", "&amp;AB13)
&amp;IF(ISBLANK(AG13),"",", "&amp;AH13)
&amp;IF(ISBLANK(AM13),"",", "&amp;AN13)
&amp;IF(ISBLANK(AS13),"",", "&amp;AT13)
&amp;IF(ISBLANK(AY13),"",", "&amp;AZ13)
&amp;IF(ISBLANK(BE13),"",", "&amp;BF13)</f>
        <v/>
      </c>
      <c r="F13" s="1" t="str">
        <f t="shared" ref="F13" si="38">IF(ISBLANK(L13),"",L13)
&amp;IF(ISBLANK(R13),"",", "&amp;R13)
&amp;IF(ISBLANK(X13),"",", "&amp;X13)
&amp;IF(ISBLANK(AD13),"",", "&amp;AD13)
&amp;IF(ISBLANK(AJ13),"",", "&amp;AJ13)
&amp;IF(ISBLANK(AP13),"",", "&amp;AP13)
&amp;IF(ISBLANK(AV13),"",", "&amp;AV13)
&amp;IF(ISBLANK(BB13),"",", "&amp;BB13)
&amp;IF(ISBLANK(BH13),"",", "&amp;BH13)</f>
        <v>1</v>
      </c>
      <c r="G13" s="1" t="str">
        <f t="shared" ref="G13" si="39">IF(ISBLANK(M13),"",M13)
&amp;IF(ISBLANK(S13),"",", "&amp;S13)
&amp;IF(ISBLANK(Y13),"",", "&amp;Y13)
&amp;IF(ISBLANK(AE13),"",", "&amp;AE13)
&amp;IF(ISBLANK(AK13),"",", "&amp;AK13)
&amp;IF(ISBLANK(AQ13),"",", "&amp;AQ13)
&amp;IF(ISBLANK(AW13),"",", "&amp;AW13)
&amp;IF(ISBLANK(BC13),"",", "&amp;BC13)
&amp;IF(ISBLANK(BI13),"",", "&amp;BI13)</f>
        <v>0.015</v>
      </c>
      <c r="H13" s="1" t="str">
        <f t="shared" ref="H13" si="40">IF(ISBLANK(N13),"",N13)
&amp;IF(ISBLANK(T13),"",", "&amp;T13)
&amp;IF(ISBLANK(Z13),"",", "&amp;Z13)
&amp;IF(ISBLANK(AF13),"",", "&amp;AF13)
&amp;IF(ISBLANK(AL13),"",", "&amp;AL13)
&amp;IF(ISBLANK(AR13),"",", "&amp;AR13)
&amp;IF(ISBLANK(AX13),"",", "&amp;AX13)
&amp;IF(ISBLANK(BD13),"",", "&amp;BD13)
&amp;IF(ISBLANK(BJ13),"",", "&amp;BJ13)</f>
        <v>0.145</v>
      </c>
      <c r="I13" s="3" t="s">
        <v>10</v>
      </c>
      <c r="K13" s="4" t="str">
        <f t="shared" si="12"/>
        <v/>
      </c>
      <c r="L13">
        <v>1</v>
      </c>
      <c r="M13">
        <v>1.4999999999999999E-2</v>
      </c>
      <c r="N13">
        <v>0.14499999999999999</v>
      </c>
      <c r="O13" s="3"/>
      <c r="Q13" s="4" t="str">
        <f t="shared" si="13"/>
        <v/>
      </c>
      <c r="U13" s="3"/>
      <c r="W13" s="4" t="str">
        <f t="shared" si="14"/>
        <v/>
      </c>
      <c r="AA13" s="3"/>
      <c r="AC13" s="4" t="str">
        <f t="shared" si="15"/>
        <v/>
      </c>
      <c r="AG13" s="3"/>
      <c r="AI13" s="4" t="str">
        <f t="shared" si="16"/>
        <v/>
      </c>
      <c r="AM13" s="3"/>
      <c r="AO13" s="4" t="str">
        <f t="shared" si="17"/>
        <v/>
      </c>
      <c r="AS13" s="3"/>
      <c r="AU13" s="4" t="str">
        <f t="shared" si="18"/>
        <v/>
      </c>
      <c r="BA13" s="4" t="str">
        <f t="shared" si="19"/>
        <v/>
      </c>
      <c r="BE13" s="3"/>
      <c r="BG13" s="4" t="str">
        <f t="shared" si="20"/>
        <v/>
      </c>
    </row>
    <row r="14" spans="1:70" x14ac:dyDescent="0.3">
      <c r="A14">
        <v>6001</v>
      </c>
      <c r="C14" t="str">
        <f t="shared" ref="C14:C17" si="41">IF(ISBLANK(I14),"",I14)
&amp;IF(ISBLANK(O14),"",", "&amp;O14)
&amp;IF(ISBLANK(U14),"",", "&amp;U14)
&amp;IF(ISBLANK(AA14),"",", "&amp;AA14)
&amp;IF(ISBLANK(AG14),"",", "&amp;AG14)
&amp;IF(ISBLANK(AM14),"",", "&amp;AM14)
&amp;IF(ISBLANK(AS14),"",", "&amp;AS14)
&amp;IF(ISBLANK(AY14),"",", "&amp;AY14)
&amp;IF(ISBLANK(BE14),"",", "&amp;BE14)</f>
        <v>Gold, Seal, Seal</v>
      </c>
      <c r="D14" s="1" t="str">
        <f t="shared" ca="1" si="1"/>
        <v>2, 7, 7</v>
      </c>
      <c r="E14" s="1" t="str">
        <f t="shared" ref="E14:E17" si="42">IF(ISBLANK(J14),"",J14)
&amp;IF(ISBLANK(O14),"",", "&amp;P14)
&amp;IF(ISBLANK(U14),"",", "&amp;V14)
&amp;IF(ISBLANK(AA14),"",", "&amp;AB14)
&amp;IF(ISBLANK(AG14),"",", "&amp;AH14)
&amp;IF(ISBLANK(AM14),"",", "&amp;AN14)
&amp;IF(ISBLANK(AS14),"",", "&amp;AT14)
&amp;IF(ISBLANK(AY14),"",", "&amp;AZ14)
&amp;IF(ISBLANK(BE14),"",", "&amp;BF14)</f>
        <v xml:space="preserve">, , </v>
      </c>
      <c r="F14" s="1" t="str">
        <f t="shared" ref="F14:F17" si="43">IF(ISBLANK(L14),"",L14)
&amp;IF(ISBLANK(R14),"",", "&amp;R14)
&amp;IF(ISBLANK(X14),"",", "&amp;X14)
&amp;IF(ISBLANK(AD14),"",", "&amp;AD14)
&amp;IF(ISBLANK(AJ14),"",", "&amp;AJ14)
&amp;IF(ISBLANK(AP14),"",", "&amp;AP14)
&amp;IF(ISBLANK(AV14),"",", "&amp;AV14)
&amp;IF(ISBLANK(BB14),"",", "&amp;BB14)
&amp;IF(ISBLANK(BH14),"",", "&amp;BH14)</f>
        <v>1, 0.7, 0.1</v>
      </c>
      <c r="G14" s="1" t="str">
        <f t="shared" ref="G14:G17" si="44">IF(ISBLANK(M14),"",M14)
&amp;IF(ISBLANK(S14),"",", "&amp;S14)
&amp;IF(ISBLANK(Y14),"",", "&amp;Y14)
&amp;IF(ISBLANK(AE14),"",", "&amp;AE14)
&amp;IF(ISBLANK(AK14),"",", "&amp;AK14)
&amp;IF(ISBLANK(AQ14),"",", "&amp;AQ14)
&amp;IF(ISBLANK(AW14),"",", "&amp;AW14)
&amp;IF(ISBLANK(BC14),"",", "&amp;BC14)
&amp;IF(ISBLANK(BI14),"",", "&amp;BI14)</f>
        <v>0.05, 1, 1</v>
      </c>
      <c r="H14" s="1" t="str">
        <f t="shared" ref="H14:H17" si="45">IF(ISBLANK(N14),"",N14)
&amp;IF(ISBLANK(T14),"",", "&amp;T14)
&amp;IF(ISBLANK(Z14),"",", "&amp;Z14)
&amp;IF(ISBLANK(AF14),"",", "&amp;AF14)
&amp;IF(ISBLANK(AL14),"",", "&amp;AL14)
&amp;IF(ISBLANK(AR14),"",", "&amp;AR14)
&amp;IF(ISBLANK(AX14),"",", "&amp;AX14)
&amp;IF(ISBLANK(BD14),"",", "&amp;BD14)
&amp;IF(ISBLANK(BJ14),"",", "&amp;BJ14)</f>
        <v>0.65, 1, 1</v>
      </c>
      <c r="I14" s="3" t="s">
        <v>10</v>
      </c>
      <c r="K14" s="4" t="str">
        <f t="shared" si="12"/>
        <v/>
      </c>
      <c r="L14">
        <v>1</v>
      </c>
      <c r="M14">
        <v>4.9999999999999989E-2</v>
      </c>
      <c r="N14">
        <v>0.64999999999999991</v>
      </c>
      <c r="O14" s="3" t="s">
        <v>67</v>
      </c>
      <c r="Q14" s="4" t="str">
        <f t="shared" si="13"/>
        <v/>
      </c>
      <c r="R14">
        <v>0.7</v>
      </c>
      <c r="S14">
        <v>1</v>
      </c>
      <c r="T14">
        <v>1</v>
      </c>
      <c r="U14" s="3" t="s">
        <v>67</v>
      </c>
      <c r="W14" s="4" t="str">
        <f t="shared" si="14"/>
        <v/>
      </c>
      <c r="X14">
        <v>0.1</v>
      </c>
      <c r="Y14">
        <v>1</v>
      </c>
      <c r="Z14">
        <v>1</v>
      </c>
      <c r="AA14" s="3"/>
      <c r="AC14" s="4" t="str">
        <f t="shared" si="15"/>
        <v/>
      </c>
      <c r="AG14" s="3"/>
      <c r="AI14" s="4" t="str">
        <f t="shared" si="16"/>
        <v/>
      </c>
      <c r="AM14" s="3"/>
      <c r="AO14" s="4" t="str">
        <f t="shared" si="17"/>
        <v/>
      </c>
      <c r="AS14" s="3"/>
      <c r="AU14" s="4" t="str">
        <f t="shared" si="18"/>
        <v/>
      </c>
      <c r="BA14" s="4" t="str">
        <f t="shared" si="19"/>
        <v/>
      </c>
      <c r="BE14" s="3"/>
      <c r="BG14" s="4" t="str">
        <f t="shared" si="20"/>
        <v/>
      </c>
    </row>
    <row r="15" spans="1:70" x14ac:dyDescent="0.3">
      <c r="A15">
        <v>6002</v>
      </c>
      <c r="C15" t="str">
        <f t="shared" si="41"/>
        <v>Gold, Seal, Seal, Gacha, Gacha, Gacha</v>
      </c>
      <c r="D15" s="1" t="str">
        <f t="shared" ca="1" si="1"/>
        <v>2, 7, 7, 5, 5, 5</v>
      </c>
      <c r="E15" s="1" t="str">
        <f t="shared" si="42"/>
        <v>, , , e, e, e</v>
      </c>
      <c r="F15" s="1" t="str">
        <f t="shared" si="43"/>
        <v>1, 0.7, 0.1, 0.5, 0.1, 0.05</v>
      </c>
      <c r="G15" s="1" t="str">
        <f t="shared" si="44"/>
        <v>0.085, 1, 1, 1, 1, 1</v>
      </c>
      <c r="H15" s="1" t="str">
        <f t="shared" si="45"/>
        <v>0.685, 1, 1, 1, 1, 1</v>
      </c>
      <c r="I15" s="3" t="s">
        <v>10</v>
      </c>
      <c r="K15" s="4" t="str">
        <f t="shared" si="12"/>
        <v/>
      </c>
      <c r="L15">
        <v>1</v>
      </c>
      <c r="M15">
        <v>8.500000000000002E-2</v>
      </c>
      <c r="N15">
        <v>0.68500000000000005</v>
      </c>
      <c r="O15" s="3" t="s">
        <v>67</v>
      </c>
      <c r="Q15" s="4" t="str">
        <f t="shared" si="13"/>
        <v/>
      </c>
      <c r="R15">
        <v>0.7</v>
      </c>
      <c r="S15">
        <v>1</v>
      </c>
      <c r="T15">
        <v>1</v>
      </c>
      <c r="U15" s="3" t="s">
        <v>67</v>
      </c>
      <c r="W15" s="4" t="str">
        <f t="shared" si="14"/>
        <v/>
      </c>
      <c r="X15">
        <v>0.1</v>
      </c>
      <c r="Y15">
        <v>1</v>
      </c>
      <c r="Z15">
        <v>1</v>
      </c>
      <c r="AA15" s="3" t="s">
        <v>13</v>
      </c>
      <c r="AB15" t="s">
        <v>75</v>
      </c>
      <c r="AC15" s="4" t="str">
        <f t="shared" si="15"/>
        <v/>
      </c>
      <c r="AD15">
        <v>0.5</v>
      </c>
      <c r="AE15">
        <v>1</v>
      </c>
      <c r="AF15">
        <v>1</v>
      </c>
      <c r="AG15" s="3" t="s">
        <v>13</v>
      </c>
      <c r="AH15" t="s">
        <v>75</v>
      </c>
      <c r="AI15" s="4" t="str">
        <f t="shared" si="16"/>
        <v/>
      </c>
      <c r="AJ15">
        <v>0.1</v>
      </c>
      <c r="AK15">
        <v>1</v>
      </c>
      <c r="AL15">
        <v>1</v>
      </c>
      <c r="AM15" s="3" t="s">
        <v>13</v>
      </c>
      <c r="AN15" t="s">
        <v>75</v>
      </c>
      <c r="AO15" s="4" t="str">
        <f t="shared" si="17"/>
        <v/>
      </c>
      <c r="AP15">
        <v>0.05</v>
      </c>
      <c r="AQ15">
        <v>1</v>
      </c>
      <c r="AR15">
        <v>1</v>
      </c>
      <c r="AS15" s="3"/>
      <c r="AU15" s="4" t="str">
        <f t="shared" si="18"/>
        <v/>
      </c>
      <c r="BA15" s="4" t="str">
        <f t="shared" si="19"/>
        <v/>
      </c>
      <c r="BE15" s="3"/>
      <c r="BG15" s="4" t="str">
        <f t="shared" si="20"/>
        <v/>
      </c>
    </row>
    <row r="16" spans="1:70" x14ac:dyDescent="0.3">
      <c r="A16">
        <v>6003</v>
      </c>
      <c r="C16" t="str">
        <f t="shared" si="41"/>
        <v>Gold, Seal, Seal, Gacha, Gacha, Gacha</v>
      </c>
      <c r="D16" s="1" t="str">
        <f t="shared" ca="1" si="1"/>
        <v>2, 7, 7, 5, 5, 5</v>
      </c>
      <c r="E16" s="1" t="str">
        <f t="shared" si="42"/>
        <v>, , , e, e, e</v>
      </c>
      <c r="F16" s="1" t="str">
        <f t="shared" si="43"/>
        <v>1, 0.7, 0.1, 0.5, 0.1, 0.05</v>
      </c>
      <c r="G16" s="1" t="str">
        <f t="shared" si="44"/>
        <v>0.12, 1, 1, 1, 1, 1</v>
      </c>
      <c r="H16" s="1" t="str">
        <f t="shared" si="45"/>
        <v>0.72, 1, 1, 1, 1, 1</v>
      </c>
      <c r="I16" s="3" t="s">
        <v>10</v>
      </c>
      <c r="K16" s="4" t="str">
        <f t="shared" si="12"/>
        <v/>
      </c>
      <c r="L16">
        <v>1</v>
      </c>
      <c r="M16">
        <v>0.12</v>
      </c>
      <c r="N16">
        <v>0.72</v>
      </c>
      <c r="O16" s="3" t="s">
        <v>67</v>
      </c>
      <c r="Q16" s="4" t="str">
        <f t="shared" si="13"/>
        <v/>
      </c>
      <c r="R16">
        <v>0.7</v>
      </c>
      <c r="S16">
        <v>1</v>
      </c>
      <c r="T16">
        <v>1</v>
      </c>
      <c r="U16" s="3" t="s">
        <v>67</v>
      </c>
      <c r="W16" s="4" t="str">
        <f t="shared" si="14"/>
        <v/>
      </c>
      <c r="X16">
        <v>0.1</v>
      </c>
      <c r="Y16">
        <v>1</v>
      </c>
      <c r="Z16">
        <v>1</v>
      </c>
      <c r="AA16" s="3" t="s">
        <v>13</v>
      </c>
      <c r="AB16" t="s">
        <v>75</v>
      </c>
      <c r="AC16" s="4" t="str">
        <f t="shared" si="15"/>
        <v/>
      </c>
      <c r="AD16">
        <v>0.5</v>
      </c>
      <c r="AE16">
        <v>1</v>
      </c>
      <c r="AF16">
        <v>1</v>
      </c>
      <c r="AG16" s="3" t="s">
        <v>13</v>
      </c>
      <c r="AH16" t="s">
        <v>75</v>
      </c>
      <c r="AI16" s="4" t="str">
        <f t="shared" si="16"/>
        <v/>
      </c>
      <c r="AJ16">
        <v>0.1</v>
      </c>
      <c r="AK16">
        <v>1</v>
      </c>
      <c r="AL16">
        <v>1</v>
      </c>
      <c r="AM16" s="3" t="s">
        <v>13</v>
      </c>
      <c r="AN16" t="s">
        <v>75</v>
      </c>
      <c r="AO16" s="4" t="str">
        <f t="shared" si="17"/>
        <v/>
      </c>
      <c r="AP16">
        <v>0.05</v>
      </c>
      <c r="AQ16">
        <v>1</v>
      </c>
      <c r="AR16">
        <v>1</v>
      </c>
      <c r="AS16" s="3"/>
      <c r="AU16" s="4" t="str">
        <f t="shared" si="18"/>
        <v/>
      </c>
      <c r="BA16" s="4" t="str">
        <f t="shared" si="19"/>
        <v/>
      </c>
      <c r="BE16" s="3"/>
      <c r="BG16" s="4" t="str">
        <f t="shared" si="20"/>
        <v/>
      </c>
    </row>
    <row r="17" spans="1:62" x14ac:dyDescent="0.3">
      <c r="A17">
        <v>6004</v>
      </c>
      <c r="C17" t="str">
        <f t="shared" si="41"/>
        <v>Gold, Seal, Seal, Gacha, Gacha, Gacha</v>
      </c>
      <c r="D17" s="1" t="str">
        <f t="shared" ca="1" si="1"/>
        <v>2, 7, 7, 5, 5, 5</v>
      </c>
      <c r="E17" s="1" t="str">
        <f t="shared" si="42"/>
        <v>, , , e, e, e</v>
      </c>
      <c r="F17" s="1" t="str">
        <f t="shared" si="43"/>
        <v>1, 0.7, 0.1, 0.5, 0.1, 0.05</v>
      </c>
      <c r="G17" s="1" t="str">
        <f t="shared" si="44"/>
        <v>0.155, 1, 1, 1, 1, 1</v>
      </c>
      <c r="H17" s="1" t="str">
        <f t="shared" si="45"/>
        <v>0.755, 1, 1, 1, 1, 1</v>
      </c>
      <c r="I17" s="3" t="s">
        <v>10</v>
      </c>
      <c r="K17" s="4" t="str">
        <f t="shared" si="12"/>
        <v/>
      </c>
      <c r="L17">
        <v>1</v>
      </c>
      <c r="M17">
        <v>0.15500000000000003</v>
      </c>
      <c r="N17">
        <v>0.755</v>
      </c>
      <c r="O17" s="3" t="s">
        <v>67</v>
      </c>
      <c r="Q17" s="4" t="str">
        <f t="shared" si="13"/>
        <v/>
      </c>
      <c r="R17">
        <v>0.7</v>
      </c>
      <c r="S17">
        <v>1</v>
      </c>
      <c r="T17">
        <v>1</v>
      </c>
      <c r="U17" s="3" t="s">
        <v>67</v>
      </c>
      <c r="W17" s="4" t="str">
        <f t="shared" si="14"/>
        <v/>
      </c>
      <c r="X17">
        <v>0.1</v>
      </c>
      <c r="Y17">
        <v>1</v>
      </c>
      <c r="Z17">
        <v>1</v>
      </c>
      <c r="AA17" s="3" t="s">
        <v>13</v>
      </c>
      <c r="AB17" t="s">
        <v>75</v>
      </c>
      <c r="AC17" s="4" t="str">
        <f t="shared" si="15"/>
        <v/>
      </c>
      <c r="AD17">
        <v>0.5</v>
      </c>
      <c r="AE17">
        <v>1</v>
      </c>
      <c r="AF17">
        <v>1</v>
      </c>
      <c r="AG17" s="3" t="s">
        <v>13</v>
      </c>
      <c r="AH17" t="s">
        <v>75</v>
      </c>
      <c r="AI17" s="4" t="str">
        <f t="shared" si="16"/>
        <v/>
      </c>
      <c r="AJ17">
        <v>0.1</v>
      </c>
      <c r="AK17">
        <v>1</v>
      </c>
      <c r="AL17">
        <v>1</v>
      </c>
      <c r="AM17" s="3" t="s">
        <v>13</v>
      </c>
      <c r="AN17" t="s">
        <v>75</v>
      </c>
      <c r="AO17" s="4" t="str">
        <f t="shared" si="17"/>
        <v/>
      </c>
      <c r="AP17">
        <v>0.05</v>
      </c>
      <c r="AQ17">
        <v>1</v>
      </c>
      <c r="AR17">
        <v>1</v>
      </c>
      <c r="AS17" s="3"/>
      <c r="AU17" s="4" t="str">
        <f t="shared" si="18"/>
        <v/>
      </c>
      <c r="BA17" s="4" t="str">
        <f t="shared" si="19"/>
        <v/>
      </c>
      <c r="BE17" s="3"/>
      <c r="BG17" s="4" t="str">
        <f t="shared" si="20"/>
        <v/>
      </c>
    </row>
    <row r="18" spans="1:62" x14ac:dyDescent="0.3">
      <c r="A18" t="s">
        <v>83</v>
      </c>
      <c r="B18" t="s">
        <v>80</v>
      </c>
      <c r="C18" t="str">
        <f t="shared" ref="C18" si="46">IF(ISBLANK(I18),"",I18)
&amp;IF(ISBLANK(O18),"",", "&amp;O18)
&amp;IF(ISBLANK(U18),"",", "&amp;U18)
&amp;IF(ISBLANK(AA18),"",", "&amp;AA18)
&amp;IF(ISBLANK(AG18),"",", "&amp;AG18)
&amp;IF(ISBLANK(AM18),"",", "&amp;AM18)
&amp;IF(ISBLANK(AS18),"",", "&amp;AS18)
&amp;IF(ISBLANK(AY18),"",", "&amp;AY18)
&amp;IF(ISBLANK(BE18),"",", "&amp;BE18)</f>
        <v>Gacha</v>
      </c>
      <c r="D18" s="1" t="str">
        <f t="shared" ca="1" si="1"/>
        <v>5</v>
      </c>
      <c r="E18" s="1" t="str">
        <f t="shared" ref="E18" si="47">IF(ISBLANK(J18),"",J18)
&amp;IF(ISBLANK(O18),"",", "&amp;P18)
&amp;IF(ISBLANK(U18),"",", "&amp;V18)
&amp;IF(ISBLANK(AA18),"",", "&amp;AB18)
&amp;IF(ISBLANK(AG18),"",", "&amp;AH18)
&amp;IF(ISBLANK(AM18),"",", "&amp;AN18)
&amp;IF(ISBLANK(AS18),"",", "&amp;AT18)
&amp;IF(ISBLANK(AY18),"",", "&amp;AZ18)
&amp;IF(ISBLANK(BE18),"",", "&amp;BF18)</f>
        <v>g</v>
      </c>
      <c r="F18" s="1" t="str">
        <f t="shared" ref="F18" si="48">IF(ISBLANK(L18),"",L18)
&amp;IF(ISBLANK(R18),"",", "&amp;R18)
&amp;IF(ISBLANK(X18),"",", "&amp;X18)
&amp;IF(ISBLANK(AD18),"",", "&amp;AD18)
&amp;IF(ISBLANK(AJ18),"",", "&amp;AJ18)
&amp;IF(ISBLANK(AP18),"",", "&amp;AP18)
&amp;IF(ISBLANK(AV18),"",", "&amp;AV18)
&amp;IF(ISBLANK(BB18),"",", "&amp;BB18)
&amp;IF(ISBLANK(BH18),"",", "&amp;BH18)</f>
        <v>1</v>
      </c>
      <c r="G18" s="1" t="str">
        <f t="shared" ref="G18" si="49">IF(ISBLANK(M18),"",M18)
&amp;IF(ISBLANK(S18),"",", "&amp;S18)
&amp;IF(ISBLANK(Y18),"",", "&amp;Y18)
&amp;IF(ISBLANK(AE18),"",", "&amp;AE18)
&amp;IF(ISBLANK(AK18),"",", "&amp;AK18)
&amp;IF(ISBLANK(AQ18),"",", "&amp;AQ18)
&amp;IF(ISBLANK(AW18),"",", "&amp;AW18)
&amp;IF(ISBLANK(BC18),"",", "&amp;BC18)
&amp;IF(ISBLANK(BI18),"",", "&amp;BI18)</f>
        <v>1</v>
      </c>
      <c r="H18" s="1" t="str">
        <f t="shared" ref="H18" si="50">IF(ISBLANK(N18),"",N18)
&amp;IF(ISBLANK(T18),"",", "&amp;T18)
&amp;IF(ISBLANK(Z18),"",", "&amp;Z18)
&amp;IF(ISBLANK(AF18),"",", "&amp;AF18)
&amp;IF(ISBLANK(AL18),"",", "&amp;AL18)
&amp;IF(ISBLANK(AR18),"",", "&amp;AR18)
&amp;IF(ISBLANK(AX18),"",", "&amp;AX18)
&amp;IF(ISBLANK(BD18),"",", "&amp;BD18)
&amp;IF(ISBLANK(BJ18),"",", "&amp;BJ18)</f>
        <v>1</v>
      </c>
      <c r="I18" s="3" t="s">
        <v>81</v>
      </c>
      <c r="J18" t="s">
        <v>82</v>
      </c>
      <c r="K18" s="4" t="str">
        <f t="shared" si="12"/>
        <v/>
      </c>
      <c r="L18">
        <v>1</v>
      </c>
      <c r="M18">
        <v>1</v>
      </c>
      <c r="N18">
        <v>1</v>
      </c>
      <c r="O18" s="3"/>
      <c r="Q18" s="4" t="str">
        <f t="shared" si="13"/>
        <v/>
      </c>
      <c r="U18" s="3"/>
      <c r="W18" s="4" t="str">
        <f t="shared" si="14"/>
        <v/>
      </c>
      <c r="AA18" s="3"/>
      <c r="AC18" s="4" t="str">
        <f t="shared" si="15"/>
        <v/>
      </c>
      <c r="AG18" s="3"/>
      <c r="AI18" s="4" t="str">
        <f t="shared" si="16"/>
        <v/>
      </c>
      <c r="AM18" s="3"/>
      <c r="AO18" s="4" t="str">
        <f t="shared" si="17"/>
        <v/>
      </c>
      <c r="AS18" s="3"/>
      <c r="AU18" s="4" t="str">
        <f t="shared" si="18"/>
        <v/>
      </c>
      <c r="AY18" s="3"/>
      <c r="BA18" s="4" t="str">
        <f t="shared" si="19"/>
        <v/>
      </c>
      <c r="BE18" s="3"/>
      <c r="BG18" s="4" t="str">
        <f t="shared" si="20"/>
        <v/>
      </c>
    </row>
    <row r="19" spans="1:62" x14ac:dyDescent="0.3">
      <c r="A19" t="s">
        <v>84</v>
      </c>
      <c r="B19" t="s">
        <v>85</v>
      </c>
      <c r="C19" t="str">
        <f t="shared" ref="C19:C21" si="51">IF(ISBLANK(I19),"",I19)
&amp;IF(ISBLANK(O19),"",", "&amp;O19)
&amp;IF(ISBLANK(U19),"",", "&amp;U19)
&amp;IF(ISBLANK(AA19),"",", "&amp;AA19)
&amp;IF(ISBLANK(AG19),"",", "&amp;AG19)
&amp;IF(ISBLANK(AM19),"",", "&amp;AM19)
&amp;IF(ISBLANK(AS19),"",", "&amp;AS19)
&amp;IF(ISBLANK(AY19),"",", "&amp;AY19)
&amp;IF(ISBLANK(BE19),"",", "&amp;BE19)</f>
        <v>Gacha, Gacha, Gacha, Gacha, Gacha, Gacha, Gacha, Gacha</v>
      </c>
      <c r="D19" s="1" t="str">
        <f t="shared" ca="1" si="1"/>
        <v>5, 5, 5, 5, 5, 5, 5, 5</v>
      </c>
      <c r="E19" s="1" t="str">
        <f t="shared" ref="E19:E21" si="52">IF(ISBLANK(J19),"",J19)
&amp;IF(ISBLANK(O19),"",", "&amp;P19)
&amp;IF(ISBLANK(U19),"",", "&amp;V19)
&amp;IF(ISBLANK(AA19),"",", "&amp;AB19)
&amp;IF(ISBLANK(AG19),"",", "&amp;AH19)
&amp;IF(ISBLANK(AM19),"",", "&amp;AN19)
&amp;IF(ISBLANK(AS19),"",", "&amp;AT19)
&amp;IF(ISBLANK(AY19),"",", "&amp;AZ19)
&amp;IF(ISBLANK(BE19),"",", "&amp;BF19)</f>
        <v>g, g, g, g, g, g, g, g</v>
      </c>
      <c r="F19" s="1" t="str">
        <f t="shared" ref="F19:F21" si="53">IF(ISBLANK(L19),"",L19)
&amp;IF(ISBLANK(R19),"",", "&amp;R19)
&amp;IF(ISBLANK(X19),"",", "&amp;X19)
&amp;IF(ISBLANK(AD19),"",", "&amp;AD19)
&amp;IF(ISBLANK(AJ19),"",", "&amp;AJ19)
&amp;IF(ISBLANK(AP19),"",", "&amp;AP19)
&amp;IF(ISBLANK(AV19),"",", "&amp;AV19)
&amp;IF(ISBLANK(BB19),"",", "&amp;BB19)
&amp;IF(ISBLANK(BH19),"",", "&amp;BH19)</f>
        <v>1, 1, 1, 1, 1, 1, 1, 1</v>
      </c>
      <c r="G19" s="1" t="str">
        <f t="shared" ref="G19:G21" si="54">IF(ISBLANK(M19),"",M19)
&amp;IF(ISBLANK(S19),"",", "&amp;S19)
&amp;IF(ISBLANK(Y19),"",", "&amp;Y19)
&amp;IF(ISBLANK(AE19),"",", "&amp;AE19)
&amp;IF(ISBLANK(AK19),"",", "&amp;AK19)
&amp;IF(ISBLANK(AQ19),"",", "&amp;AQ19)
&amp;IF(ISBLANK(AW19),"",", "&amp;AW19)
&amp;IF(ISBLANK(BC19),"",", "&amp;BC19)
&amp;IF(ISBLANK(BI19),"",", "&amp;BI19)</f>
        <v>1, 1, 1, 1, 1, 1, 1, 1</v>
      </c>
      <c r="H19" s="1" t="str">
        <f t="shared" ref="H19:H21" si="55">IF(ISBLANK(N19),"",N19)
&amp;IF(ISBLANK(T19),"",", "&amp;T19)
&amp;IF(ISBLANK(Z19),"",", "&amp;Z19)
&amp;IF(ISBLANK(AF19),"",", "&amp;AF19)
&amp;IF(ISBLANK(AL19),"",", "&amp;AL19)
&amp;IF(ISBLANK(AR19),"",", "&amp;AR19)
&amp;IF(ISBLANK(AX19),"",", "&amp;AX19)
&amp;IF(ISBLANK(BD19),"",", "&amp;BD19)
&amp;IF(ISBLANK(BJ19),"",", "&amp;BJ19)</f>
        <v>1, 1, 1, 1, 1, 1, 1, 1</v>
      </c>
      <c r="I19" s="3" t="s">
        <v>13</v>
      </c>
      <c r="J19" t="s">
        <v>82</v>
      </c>
      <c r="K19" s="4" t="str">
        <f t="shared" si="12"/>
        <v/>
      </c>
      <c r="L19">
        <v>1</v>
      </c>
      <c r="M19">
        <v>1</v>
      </c>
      <c r="N19">
        <v>1</v>
      </c>
      <c r="O19" s="3" t="s">
        <v>13</v>
      </c>
      <c r="P19" t="s">
        <v>82</v>
      </c>
      <c r="Q19" s="4" t="str">
        <f t="shared" si="13"/>
        <v/>
      </c>
      <c r="R19">
        <v>1</v>
      </c>
      <c r="S19">
        <v>1</v>
      </c>
      <c r="T19">
        <v>1</v>
      </c>
      <c r="U19" s="3" t="s">
        <v>13</v>
      </c>
      <c r="V19" t="s">
        <v>82</v>
      </c>
      <c r="W19" s="4" t="str">
        <f t="shared" si="14"/>
        <v/>
      </c>
      <c r="X19">
        <v>1</v>
      </c>
      <c r="Y19">
        <v>1</v>
      </c>
      <c r="Z19">
        <v>1</v>
      </c>
      <c r="AA19" s="3" t="s">
        <v>13</v>
      </c>
      <c r="AB19" t="s">
        <v>82</v>
      </c>
      <c r="AC19" s="4" t="str">
        <f t="shared" si="15"/>
        <v/>
      </c>
      <c r="AD19">
        <v>1</v>
      </c>
      <c r="AE19">
        <v>1</v>
      </c>
      <c r="AF19">
        <v>1</v>
      </c>
      <c r="AG19" s="3" t="s">
        <v>13</v>
      </c>
      <c r="AH19" t="s">
        <v>82</v>
      </c>
      <c r="AI19" s="4" t="str">
        <f t="shared" si="16"/>
        <v/>
      </c>
      <c r="AJ19">
        <v>1</v>
      </c>
      <c r="AK19">
        <v>1</v>
      </c>
      <c r="AL19">
        <v>1</v>
      </c>
      <c r="AM19" s="3" t="s">
        <v>13</v>
      </c>
      <c r="AN19" t="s">
        <v>82</v>
      </c>
      <c r="AO19" s="4" t="str">
        <f t="shared" si="17"/>
        <v/>
      </c>
      <c r="AP19">
        <v>1</v>
      </c>
      <c r="AQ19">
        <v>1</v>
      </c>
      <c r="AR19">
        <v>1</v>
      </c>
      <c r="AS19" s="3" t="s">
        <v>13</v>
      </c>
      <c r="AT19" t="s">
        <v>82</v>
      </c>
      <c r="AU19" s="4" t="str">
        <f t="shared" si="18"/>
        <v/>
      </c>
      <c r="AV19">
        <v>1</v>
      </c>
      <c r="AW19">
        <v>1</v>
      </c>
      <c r="AX19">
        <v>1</v>
      </c>
      <c r="AY19" s="3" t="s">
        <v>13</v>
      </c>
      <c r="AZ19" t="s">
        <v>82</v>
      </c>
      <c r="BA19" s="4" t="str">
        <f t="shared" si="19"/>
        <v/>
      </c>
      <c r="BB19">
        <v>1</v>
      </c>
      <c r="BC19">
        <v>1</v>
      </c>
      <c r="BD19">
        <v>1</v>
      </c>
      <c r="BE19" s="3"/>
      <c r="BG19" s="4" t="str">
        <f t="shared" si="20"/>
        <v/>
      </c>
    </row>
    <row r="20" spans="1:62" x14ac:dyDescent="0.3">
      <c r="A20" t="s">
        <v>86</v>
      </c>
      <c r="B20" t="s">
        <v>87</v>
      </c>
      <c r="C20" t="str">
        <f t="shared" si="51"/>
        <v>Gold, Gold, Diamond, PowerPoint, PowerPoint, PowerPoint, PowerPoint, PowerPoint, Origin</v>
      </c>
      <c r="D20" s="1" t="str">
        <f t="shared" ca="1" si="1"/>
        <v>2, 2, 8, 10, 10, 10, 10, 10, 9</v>
      </c>
      <c r="E20" s="1" t="str">
        <f t="shared" si="52"/>
        <v>, , , , , , , , s</v>
      </c>
      <c r="F20" s="1" t="str">
        <f t="shared" si="53"/>
        <v>1, 1, 0.66, 1, 1, 1, 1, 1, 0.05</v>
      </c>
      <c r="G20" s="1" t="str">
        <f t="shared" si="54"/>
        <v>1400, 1400, 1, 15, 15, 15, 15, 15, 1</v>
      </c>
      <c r="H20" s="1" t="str">
        <f t="shared" si="55"/>
        <v>1600, 1600, 3, 25, 25, 25, 25, 25, 1</v>
      </c>
      <c r="I20" s="3" t="s">
        <v>88</v>
      </c>
      <c r="K20" s="4" t="str">
        <f t="shared" si="12"/>
        <v/>
      </c>
      <c r="L20">
        <v>1</v>
      </c>
      <c r="M20">
        <v>1400</v>
      </c>
      <c r="N20" s="5">
        <v>1600</v>
      </c>
      <c r="O20" s="3" t="s">
        <v>88</v>
      </c>
      <c r="Q20" s="4" t="str">
        <f t="shared" si="13"/>
        <v/>
      </c>
      <c r="R20">
        <v>1</v>
      </c>
      <c r="S20">
        <v>1400</v>
      </c>
      <c r="T20">
        <v>1600</v>
      </c>
      <c r="U20" s="9" t="s">
        <v>90</v>
      </c>
      <c r="W20" s="4" t="str">
        <f t="shared" si="14"/>
        <v/>
      </c>
      <c r="X20">
        <v>0.66</v>
      </c>
      <c r="Y20">
        <v>1</v>
      </c>
      <c r="Z20" s="5">
        <v>3</v>
      </c>
      <c r="AA20" s="3" t="s">
        <v>93</v>
      </c>
      <c r="AC20" s="4" t="str">
        <f t="shared" si="15"/>
        <v/>
      </c>
      <c r="AD20">
        <v>1</v>
      </c>
      <c r="AE20">
        <v>15</v>
      </c>
      <c r="AF20">
        <v>25</v>
      </c>
      <c r="AG20" s="3" t="s">
        <v>93</v>
      </c>
      <c r="AI20" s="4" t="str">
        <f t="shared" si="16"/>
        <v/>
      </c>
      <c r="AJ20">
        <v>1</v>
      </c>
      <c r="AK20">
        <v>15</v>
      </c>
      <c r="AL20">
        <v>25</v>
      </c>
      <c r="AM20" s="3" t="s">
        <v>93</v>
      </c>
      <c r="AO20" s="4" t="str">
        <f t="shared" si="17"/>
        <v/>
      </c>
      <c r="AP20">
        <v>1</v>
      </c>
      <c r="AQ20">
        <v>15</v>
      </c>
      <c r="AR20">
        <v>25</v>
      </c>
      <c r="AS20" s="3" t="s">
        <v>93</v>
      </c>
      <c r="AU20" s="4" t="str">
        <f t="shared" si="18"/>
        <v/>
      </c>
      <c r="AV20">
        <v>1</v>
      </c>
      <c r="AW20">
        <v>15</v>
      </c>
      <c r="AX20">
        <v>25</v>
      </c>
      <c r="AY20" s="3" t="s">
        <v>93</v>
      </c>
      <c r="BA20" s="4" t="str">
        <f t="shared" si="19"/>
        <v/>
      </c>
      <c r="BB20">
        <v>1</v>
      </c>
      <c r="BC20">
        <v>15</v>
      </c>
      <c r="BD20">
        <v>25</v>
      </c>
      <c r="BE20" s="3" t="s">
        <v>77</v>
      </c>
      <c r="BF20" t="s">
        <v>95</v>
      </c>
      <c r="BG20" s="4" t="str">
        <f t="shared" si="20"/>
        <v/>
      </c>
      <c r="BH20">
        <v>0.05</v>
      </c>
      <c r="BI20">
        <v>1</v>
      </c>
      <c r="BJ20">
        <v>1</v>
      </c>
    </row>
    <row r="21" spans="1:62" x14ac:dyDescent="0.3">
      <c r="A21" t="s">
        <v>89</v>
      </c>
      <c r="B21" t="s">
        <v>102</v>
      </c>
      <c r="C21" t="str">
        <f t="shared" si="51"/>
        <v>PowerPoint, PowerPoint, PowerPoint, PowerPoint, PowerPoint, PowerPoint, Origin, Origin</v>
      </c>
      <c r="D21" s="1" t="str">
        <f t="shared" ca="1" si="1"/>
        <v>10, 10, 10, 10, 10, 10, 9, 9</v>
      </c>
      <c r="E21" s="1" t="str">
        <f t="shared" si="52"/>
        <v>, , , , , , s, s</v>
      </c>
      <c r="F21" s="1" t="str">
        <f t="shared" si="53"/>
        <v>1, 1, 1, 1, 1, 1, 0.05, 0.05</v>
      </c>
      <c r="G21" s="1" t="str">
        <f t="shared" si="54"/>
        <v>35, 35, 35, 35, 35, 35, 1, 1</v>
      </c>
      <c r="H21" s="1" t="str">
        <f t="shared" si="55"/>
        <v>45, 45, 45, 45, 45, 45, 1, 1</v>
      </c>
      <c r="I21" s="3" t="s">
        <v>93</v>
      </c>
      <c r="K21" s="4" t="str">
        <f t="shared" si="12"/>
        <v/>
      </c>
      <c r="L21">
        <v>1</v>
      </c>
      <c r="M21">
        <v>35</v>
      </c>
      <c r="N21">
        <v>45</v>
      </c>
      <c r="O21" s="3" t="s">
        <v>93</v>
      </c>
      <c r="Q21" s="4" t="str">
        <f t="shared" si="13"/>
        <v/>
      </c>
      <c r="R21">
        <v>1</v>
      </c>
      <c r="S21">
        <v>35</v>
      </c>
      <c r="T21">
        <v>45</v>
      </c>
      <c r="U21" s="3" t="s">
        <v>93</v>
      </c>
      <c r="W21" s="4" t="str">
        <f t="shared" si="14"/>
        <v/>
      </c>
      <c r="X21">
        <v>1</v>
      </c>
      <c r="Y21">
        <v>35</v>
      </c>
      <c r="Z21">
        <v>45</v>
      </c>
      <c r="AA21" s="3" t="s">
        <v>93</v>
      </c>
      <c r="AC21" s="4" t="str">
        <f t="shared" si="15"/>
        <v/>
      </c>
      <c r="AD21">
        <v>1</v>
      </c>
      <c r="AE21">
        <v>35</v>
      </c>
      <c r="AF21">
        <v>45</v>
      </c>
      <c r="AG21" s="3" t="s">
        <v>93</v>
      </c>
      <c r="AI21" s="4" t="str">
        <f t="shared" si="16"/>
        <v/>
      </c>
      <c r="AJ21">
        <v>1</v>
      </c>
      <c r="AK21">
        <v>35</v>
      </c>
      <c r="AL21">
        <v>45</v>
      </c>
      <c r="AM21" s="3" t="s">
        <v>93</v>
      </c>
      <c r="AO21" s="4" t="str">
        <f t="shared" si="17"/>
        <v/>
      </c>
      <c r="AP21">
        <v>1</v>
      </c>
      <c r="AQ21">
        <v>35</v>
      </c>
      <c r="AR21">
        <v>45</v>
      </c>
      <c r="AS21" s="3" t="s">
        <v>77</v>
      </c>
      <c r="AT21" t="s">
        <v>95</v>
      </c>
      <c r="AU21" s="4" t="str">
        <f t="shared" si="18"/>
        <v/>
      </c>
      <c r="AV21">
        <v>0.05</v>
      </c>
      <c r="AW21">
        <v>1</v>
      </c>
      <c r="AX21">
        <v>1</v>
      </c>
      <c r="AY21" s="3" t="s">
        <v>77</v>
      </c>
      <c r="AZ21" t="s">
        <v>95</v>
      </c>
      <c r="BA21" s="4" t="str">
        <f t="shared" si="19"/>
        <v/>
      </c>
      <c r="BB21">
        <v>0.05</v>
      </c>
      <c r="BC21">
        <v>1</v>
      </c>
      <c r="BD21">
        <v>1</v>
      </c>
      <c r="BE21" s="3"/>
      <c r="BG21" s="4" t="str">
        <f t="shared" si="20"/>
        <v/>
      </c>
    </row>
  </sheetData>
  <sortState xmlns:xlrd2="http://schemas.microsoft.com/office/spreadsheetml/2017/richdata2" ref="BN2:BP11">
    <sortCondition descending="1" ref="BP2:BP11"/>
    <sortCondition ref="BO2:BO11"/>
  </sortState>
  <phoneticPr fontId="1" type="noConversion"/>
  <dataValidations count="1">
    <dataValidation type="list" showInputMessage="1" showErrorMessage="1" sqref="AY2:AY12 AY18:AY21 AM2:AM21 AG2:AG21 U2:U21 AA2:AA21 AS2:AS21 I2:I21 O2:O21 BE2:BE21" xr:uid="{CEC48807-FE80-4EBD-B9E9-1E68594402CD}">
      <formula1>OFFSET(INDIRECT("$A$1"),1,MATCH(IF(ISERROR(NOT(FIND("_",I$1))),I$1,LEFT(I$1,FIND("_",I$1)-1))&amp;"_Verify",$1:$1,0)-1,COUNTA(OFFSET(INDIRECT("$A:$A"),0,MATCH(IF(ISERROR(NOT(FIND("_",I$1))),I$1,LEFT(I$1,FIND("_",I$1)-1))&amp;"_Verify",$1:$1,0)-1))-1,1)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7D73A-09DF-49DB-AD2D-BF27D4BFBFE9}">
  <dimension ref="A1:B9"/>
  <sheetViews>
    <sheetView workbookViewId="0">
      <selection activeCell="B1" sqref="B1"/>
    </sheetView>
  </sheetViews>
  <sheetFormatPr defaultRowHeight="16.5" x14ac:dyDescent="0.3"/>
  <cols>
    <col min="1" max="1" width="15.375" customWidth="1"/>
  </cols>
  <sheetData>
    <row r="1" spans="1:2" ht="27" customHeight="1" x14ac:dyDescent="0.3">
      <c r="A1" t="s">
        <v>78</v>
      </c>
      <c r="B1" s="7" t="s">
        <v>79</v>
      </c>
    </row>
    <row r="2" spans="1:2" x14ac:dyDescent="0.3">
      <c r="A2">
        <v>0</v>
      </c>
      <c r="B2">
        <v>1</v>
      </c>
    </row>
    <row r="3" spans="1:2" x14ac:dyDescent="0.3">
      <c r="A3">
        <v>10</v>
      </c>
      <c r="B3">
        <v>1.1000000000000001</v>
      </c>
    </row>
    <row r="4" spans="1:2" x14ac:dyDescent="0.3">
      <c r="A4">
        <v>20</v>
      </c>
      <c r="B4">
        <v>1.2</v>
      </c>
    </row>
    <row r="5" spans="1:2" x14ac:dyDescent="0.3">
      <c r="A5">
        <v>30</v>
      </c>
      <c r="B5">
        <v>1.3</v>
      </c>
    </row>
    <row r="6" spans="1:2" x14ac:dyDescent="0.3">
      <c r="A6">
        <v>40</v>
      </c>
      <c r="B6">
        <v>1.4</v>
      </c>
    </row>
    <row r="7" spans="1:2" x14ac:dyDescent="0.3">
      <c r="A7">
        <v>50</v>
      </c>
      <c r="B7">
        <v>1.5</v>
      </c>
    </row>
    <row r="8" spans="1:2" x14ac:dyDescent="0.3">
      <c r="A8">
        <v>60</v>
      </c>
      <c r="B8">
        <v>1.6</v>
      </c>
    </row>
    <row r="9" spans="1:2" x14ac:dyDescent="0.3">
      <c r="A9">
        <v>70</v>
      </c>
      <c r="B9">
        <v>1.7</v>
      </c>
    </row>
  </sheetData>
  <phoneticPr fontId="1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0AB79-C825-4F18-BA6C-94FFE1CA0F6E}">
  <dimension ref="A1:H6"/>
  <sheetViews>
    <sheetView workbookViewId="0">
      <selection activeCell="D3" sqref="D3"/>
    </sheetView>
  </sheetViews>
  <sheetFormatPr defaultRowHeight="16.5" x14ac:dyDescent="0.3"/>
  <cols>
    <col min="2" max="2" width="47.875" customWidth="1"/>
  </cols>
  <sheetData>
    <row r="1" spans="1:8" ht="27" customHeight="1" x14ac:dyDescent="0.3">
      <c r="B1" t="s">
        <v>68</v>
      </c>
      <c r="D1" s="8" t="s">
        <v>96</v>
      </c>
      <c r="F1" t="s">
        <v>97</v>
      </c>
      <c r="G1" t="s">
        <v>100</v>
      </c>
      <c r="H1" t="s">
        <v>101</v>
      </c>
    </row>
    <row r="2" spans="1:8" x14ac:dyDescent="0.3">
      <c r="A2">
        <v>1</v>
      </c>
      <c r="B2" t="s">
        <v>73</v>
      </c>
      <c r="D2">
        <v>1.5</v>
      </c>
      <c r="F2" t="s">
        <v>98</v>
      </c>
      <c r="G2">
        <f>D2-1</f>
        <v>0.5</v>
      </c>
      <c r="H2">
        <f>G2/SUM($G$2:$G$3)</f>
        <v>0.25</v>
      </c>
    </row>
    <row r="3" spans="1:8" x14ac:dyDescent="0.3">
      <c r="A3">
        <v>2</v>
      </c>
      <c r="B3" t="s">
        <v>74</v>
      </c>
      <c r="F3" t="s">
        <v>99</v>
      </c>
      <c r="G3">
        <f>D2</f>
        <v>1.5</v>
      </c>
      <c r="H3">
        <f>G3/SUM($G$2:$G$3)</f>
        <v>0.75</v>
      </c>
    </row>
    <row r="4" spans="1:8" x14ac:dyDescent="0.3">
      <c r="A4">
        <v>3</v>
      </c>
      <c r="B4" t="s">
        <v>69</v>
      </c>
    </row>
    <row r="5" spans="1:8" x14ac:dyDescent="0.3">
      <c r="A5">
        <v>4</v>
      </c>
      <c r="B5" t="s">
        <v>70</v>
      </c>
    </row>
    <row r="6" spans="1:8" x14ac:dyDescent="0.3">
      <c r="A6">
        <v>5</v>
      </c>
      <c r="B6" t="s">
        <v>71</v>
      </c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DropTable</vt:lpstr>
      <vt:lpstr>NotCharTable</vt:lpstr>
      <vt:lpstr>드랍규칙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2019-08-23T05:54:19Z</dcterms:created>
  <dcterms:modified xsi:type="dcterms:W3CDTF">2020-04-30T06:48:06Z</dcterms:modified>
</cp:coreProperties>
</file>