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EDE4B4A-C19F-4285-8E3E-8B36F9AF65B9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0" i="1" l="1"/>
  <c r="J10" i="1"/>
  <c r="F10" i="1"/>
  <c r="D10" i="1"/>
  <c r="L5" i="1"/>
  <c r="J5" i="1"/>
  <c r="F5" i="1"/>
  <c r="D5" i="1"/>
  <c r="L4" i="1"/>
  <c r="J4" i="1"/>
  <c r="F4" i="1"/>
  <c r="D4" i="1"/>
  <c r="L3" i="1"/>
  <c r="J3" i="1"/>
  <c r="F3" i="1"/>
  <c r="D3" i="1"/>
  <c r="L2" i="1"/>
  <c r="J2" i="1"/>
  <c r="F2" i="1"/>
  <c r="D2" i="1"/>
  <c r="F12" i="5" l="1"/>
  <c r="L12" i="5"/>
  <c r="O12" i="5" s="1"/>
  <c r="T12" i="5"/>
  <c r="U12" i="5"/>
  <c r="V12" i="5"/>
  <c r="AA12" i="5"/>
  <c r="AB12" i="5"/>
  <c r="AC12" i="5"/>
  <c r="F9" i="5"/>
  <c r="M9" i="5"/>
  <c r="N9" i="5"/>
  <c r="O9" i="5"/>
  <c r="T9" i="5"/>
  <c r="U9" i="5"/>
  <c r="V9" i="5"/>
  <c r="AA9" i="5"/>
  <c r="AB9" i="5"/>
  <c r="AC9" i="5"/>
  <c r="N12" i="5" l="1"/>
  <c r="M12" i="5"/>
  <c r="AC16" i="5"/>
  <c r="AB16" i="5"/>
  <c r="AA16" i="5"/>
  <c r="V16" i="5"/>
  <c r="U16" i="5"/>
  <c r="T16" i="5"/>
  <c r="O16" i="5"/>
  <c r="N16" i="5"/>
  <c r="M16" i="5"/>
  <c r="AC15" i="5"/>
  <c r="AB15" i="5"/>
  <c r="AA15" i="5"/>
  <c r="V15" i="5"/>
  <c r="U15" i="5"/>
  <c r="T15" i="5"/>
  <c r="O15" i="5"/>
  <c r="N15" i="5"/>
  <c r="M15" i="5"/>
  <c r="AC14" i="5"/>
  <c r="AB14" i="5"/>
  <c r="AA14" i="5"/>
  <c r="V14" i="5"/>
  <c r="U14" i="5"/>
  <c r="T14" i="5"/>
  <c r="O14" i="5"/>
  <c r="N14" i="5"/>
  <c r="M14" i="5"/>
  <c r="AC13" i="5"/>
  <c r="AB13" i="5"/>
  <c r="AA13" i="5"/>
  <c r="V13" i="5"/>
  <c r="U13" i="5"/>
  <c r="T13" i="5"/>
  <c r="O13" i="5"/>
  <c r="N13" i="5"/>
  <c r="M13" i="5"/>
  <c r="AC11" i="5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8" i="5"/>
  <c r="AB8" i="5"/>
  <c r="AA8" i="5"/>
  <c r="V8" i="5"/>
  <c r="U8" i="5"/>
  <c r="T8" i="5"/>
  <c r="O8" i="5"/>
  <c r="N8" i="5"/>
  <c r="M8" i="5"/>
  <c r="AC7" i="5"/>
  <c r="AB7" i="5"/>
  <c r="AA7" i="5"/>
  <c r="V7" i="5"/>
  <c r="U7" i="5"/>
  <c r="T7" i="5"/>
  <c r="O7" i="5"/>
  <c r="N7" i="5"/>
  <c r="M7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O3" i="5"/>
  <c r="N3" i="5"/>
  <c r="M3" i="5"/>
  <c r="O2" i="5"/>
  <c r="AC2" i="5"/>
  <c r="AB2" i="5"/>
  <c r="AA2" i="5"/>
  <c r="V2" i="5"/>
  <c r="U2" i="5"/>
  <c r="T2" i="5"/>
  <c r="M2" i="5" l="1"/>
  <c r="N2" i="5"/>
  <c r="R3" i="1" l="1"/>
  <c r="C6" i="2" l="1"/>
  <c r="F16" i="5" l="1"/>
  <c r="F15" i="5"/>
  <c r="F14" i="5"/>
  <c r="F13" i="5"/>
  <c r="F11" i="5"/>
  <c r="F10" i="5"/>
  <c r="F8" i="5"/>
  <c r="F7" i="5"/>
  <c r="F6" i="5"/>
  <c r="F5" i="5"/>
  <c r="F4" i="5"/>
  <c r="F3" i="5"/>
  <c r="F2" i="5"/>
  <c r="K7" i="4" l="1"/>
  <c r="J7" i="4"/>
  <c r="K6" i="4"/>
  <c r="J6" i="4"/>
  <c r="K5" i="4"/>
  <c r="J5" i="4"/>
  <c r="K4" i="4"/>
  <c r="J4" i="4"/>
  <c r="K3" i="4"/>
  <c r="J3" i="4"/>
  <c r="K2" i="4"/>
  <c r="J2" i="4"/>
  <c r="G7" i="4"/>
  <c r="G6" i="4"/>
  <c r="G5" i="4"/>
  <c r="G4" i="4"/>
  <c r="G3" i="4"/>
  <c r="G2" i="4"/>
  <c r="L6" i="1" l="1"/>
  <c r="L7" i="1"/>
  <c r="L8" i="1"/>
  <c r="L9" i="1"/>
  <c r="J6" i="1"/>
  <c r="J7" i="1"/>
  <c r="J8" i="1"/>
  <c r="J9" i="1"/>
  <c r="C5" i="3"/>
  <c r="C4" i="3"/>
  <c r="C3" i="3"/>
  <c r="C2" i="3"/>
  <c r="C5" i="2" l="1"/>
  <c r="C4" i="2"/>
  <c r="C3" i="2"/>
  <c r="C2" i="2"/>
  <c r="F9" i="1" l="1"/>
  <c r="F8" i="1"/>
  <c r="F7" i="1"/>
  <c r="F6" i="1"/>
  <c r="D9" i="1"/>
  <c r="D8" i="1"/>
  <c r="D7" i="1"/>
  <c r="D6" i="1"/>
  <c r="P7" i="4" l="1"/>
  <c r="P6" i="4"/>
  <c r="P5" i="4"/>
  <c r="P4" i="4"/>
  <c r="J12" i="5" s="1"/>
  <c r="P3" i="4"/>
  <c r="J9" i="5" s="1"/>
  <c r="P2" i="4"/>
  <c r="J10" i="5" l="1"/>
  <c r="J8" i="5"/>
  <c r="J7" i="5"/>
  <c r="J11" i="5"/>
  <c r="J16" i="5"/>
  <c r="J15" i="5"/>
  <c r="J14" i="5"/>
  <c r="J13" i="5"/>
  <c r="J2" i="5"/>
  <c r="J4" i="5"/>
  <c r="J3" i="5"/>
  <c r="J6" i="5"/>
  <c r="J5" i="5"/>
  <c r="O3" i="4" l="1"/>
  <c r="I9" i="5" s="1"/>
  <c r="O4" i="4"/>
  <c r="I12" i="5" s="1"/>
  <c r="O5" i="4"/>
  <c r="O6" i="4"/>
  <c r="O7" i="4"/>
  <c r="O2" i="4"/>
  <c r="I2" i="5" s="1"/>
  <c r="I11" i="5" l="1"/>
  <c r="I10" i="5"/>
  <c r="I7" i="5"/>
  <c r="I8" i="5"/>
  <c r="I3" i="5"/>
  <c r="I5" i="5"/>
  <c r="I4" i="5"/>
  <c r="I6" i="5"/>
  <c r="I15" i="5"/>
  <c r="I16" i="5"/>
  <c r="I13" i="5"/>
  <c r="I14" i="5"/>
  <c r="N3" i="4"/>
  <c r="N4" i="4"/>
  <c r="N5" i="4"/>
  <c r="N6" i="4"/>
  <c r="N7" i="4"/>
  <c r="N2" i="4"/>
  <c r="M7" i="4" l="1"/>
  <c r="M6" i="4"/>
  <c r="M5" i="4"/>
  <c r="M4" i="4"/>
  <c r="M3" i="4"/>
  <c r="M2" i="4"/>
  <c r="L7" i="4"/>
  <c r="L6" i="4"/>
  <c r="L5" i="4"/>
  <c r="L4" i="4"/>
  <c r="L3" i="4"/>
  <c r="L2" i="4"/>
  <c r="O3" i="3" l="1"/>
  <c r="O2" i="3"/>
  <c r="O5" i="3"/>
  <c r="O4" i="3"/>
  <c r="R2" i="1"/>
  <c r="R4" i="1"/>
  <c r="R6" i="1"/>
  <c r="R5" i="1"/>
  <c r="Q7" i="2"/>
  <c r="Q6" i="2"/>
  <c r="Q4" i="2"/>
  <c r="Q5" i="2"/>
  <c r="Q2" i="2"/>
  <c r="Q3" i="2"/>
  <c r="K2" i="2"/>
  <c r="K5" i="2"/>
  <c r="K4" i="2"/>
  <c r="K3" i="2"/>
  <c r="O1" i="3" l="1"/>
  <c r="Q2" i="3" s="1"/>
  <c r="Q1" i="2"/>
  <c r="K1" i="2"/>
  <c r="E6" i="2" s="1"/>
  <c r="R1" i="1"/>
  <c r="E5" i="2" l="1"/>
  <c r="E2" i="2"/>
  <c r="E4" i="2"/>
  <c r="E3" i="2"/>
  <c r="T2" i="1"/>
  <c r="S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52E4861-15E8-45BE-9404-E35EC07B2FBE}">
      <text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DefaultMonster
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DefaultPlayer
</t>
        </r>
        <r>
          <rPr>
            <sz val="9"/>
            <color indexed="81"/>
            <rFont val="돋움"/>
            <family val="3"/>
            <charset val="129"/>
          </rPr>
          <t>이러면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디폴트에서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M1" authorId="0" shapeId="0" xr:uid="{097A843D-F75D-4114-9986-5778BD048F59}">
      <text>
        <r>
          <rPr>
            <sz val="9"/>
            <color indexed="81"/>
            <rFont val="Tahoma"/>
            <family val="2"/>
          </rPr>
          <t xml:space="preserve">Tab:
</t>
        </r>
        <r>
          <rPr>
            <sz val="9"/>
            <color indexed="81"/>
            <rFont val="돋움"/>
            <family val="3"/>
            <charset val="129"/>
          </rPr>
          <t>터치하고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나간다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Hold: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0.5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Swipe:
</t>
        </r>
        <r>
          <rPr>
            <sz val="9"/>
            <color indexed="81"/>
            <rFont val="돋움"/>
            <family val="3"/>
            <charset val="129"/>
          </rPr>
          <t>움직이고나서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스와이프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Press:
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 xml:space="preserve">.
Release:
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버튼에다가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눌렀다가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갔다가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되돌아와서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
Pressed: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쿨타임이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<sst xmlns="http://schemas.openxmlformats.org/spreadsheetml/2006/main" count="235" uniqueCount="131">
  <si>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</si>
  <si>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</si>
  <si>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</si>
  <si>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</si>
  <si>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</si>
  <si>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</si>
  <si>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</si>
  <si>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ActiveTwo001</t>
  </si>
  <si>
    <t>ActiveOne002</t>
  </si>
  <si>
    <t>ActiveTwo002</t>
  </si>
  <si>
    <t>Attacked</t>
  </si>
  <si>
    <t>Attack</t>
  </si>
  <si>
    <t>ScreenController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</si>
  <si>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</si>
  <si>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</si>
  <si>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</si>
  <si>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</si>
  <si>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</si>
  <si>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</si>
  <si>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</si>
  <si>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</si>
  <si>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</si>
  <si>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</si>
  <si>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</si>
  <si>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</si>
  <si>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</si>
  <si>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</si>
  <si>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</si>
  <si>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</si>
  <si>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</si>
  <si>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</si>
  <si>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</si>
  <si>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</si>
  <si>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listState_Verify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</si>
  <si>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</si>
  <si>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</si>
  <si>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</si>
  <si>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</si>
  <si>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</si>
  <si>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</si>
  <si>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</si>
  <si>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</si>
  <si>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</si>
  <si>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</si>
  <si>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</si>
  <si>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</si>
  <si>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</si>
  <si>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</si>
  <si>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</si>
  <si>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</si>
  <si>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</si>
  <si>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</si>
  <si>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</si>
  <si>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</si>
  <si>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</si>
  <si>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</si>
  <si>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</si>
  <si>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</si>
  <si>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</si>
  <si>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</si>
  <si>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</si>
  <si>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</si>
  <si>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</si>
  <si>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controlType_List</t>
    <phoneticPr fontId="1" type="noConversion"/>
  </si>
  <si>
    <t>inputType_Verify</t>
    <phoneticPr fontId="1" type="noConversion"/>
  </si>
  <si>
    <t>inputType_List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</si>
  <si>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</si>
  <si>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</si>
  <si>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</si>
  <si>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</si>
  <si>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</si>
  <si>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</si>
  <si>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</si>
  <si>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</si>
  <si>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</si>
  <si>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castingType_List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</si>
  <si>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</si>
  <si>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</si>
  <si>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</si>
  <si>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</si>
  <si>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</si>
  <si>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</si>
  <si>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</si>
  <si>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</si>
  <si>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</si>
  <si>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</si>
  <si>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</si>
  <si>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</si>
  <si>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</si>
  <si>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</si>
  <si>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</si>
  <si>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</si>
  <si>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usePassiveAffectorValueIdOverriding|Bool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</si>
  <si>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</si>
  <si>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</si>
  <si>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</si>
  <si>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</si>
  <si>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</si>
  <si>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</si>
  <si>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</si>
  <si>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passiveAffectorValueId|String!</t>
    <phoneticPr fontId="1" type="noConversion"/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</si>
  <si>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</si>
  <si>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</si>
  <si>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</si>
  <si>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</si>
  <si>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</si>
  <si>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</si>
  <si>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</si>
  <si>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</si>
  <si>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</si>
  <si>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</si>
  <si>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</si>
  <si>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</si>
  <si>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</si>
  <si>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</si>
  <si>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</si>
  <si>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</si>
  <si>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</si>
  <si>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</si>
  <si>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</si>
  <si>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Tab</t>
    <phoneticPr fontId="1" type="noConversion"/>
  </si>
  <si>
    <t>Control401</t>
    <phoneticPr fontId="1" type="noConversion"/>
  </si>
  <si>
    <t>ActiveSkillSlot1</t>
  </si>
  <si>
    <t>ActiveSkillSlot1</t>
    <phoneticPr fontId="1" type="noConversion"/>
  </si>
  <si>
    <t>ActiveSkillSlot1</t>
    <phoneticPr fontId="1" type="noConversion"/>
  </si>
  <si>
    <t>Base Layer.Ultimate1</t>
    <phoneticPr fontId="1" type="noConversion"/>
  </si>
  <si>
    <t>Ultimate</t>
    <phoneticPr fontId="1" type="noConversion"/>
  </si>
  <si>
    <t>Ultimate</t>
    <phoneticPr fontId="1" type="noConversion"/>
  </si>
  <si>
    <t>Attack, Ultimate</t>
    <phoneticPr fontId="1" type="noConversion"/>
  </si>
  <si>
    <t>DefaultMonster</t>
    <phoneticPr fontId="1" type="noConversion"/>
  </si>
  <si>
    <t>DefaultPlayer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</si>
</sst>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NormalAttackKeepSeries</v>
          </cell>
        </row>
        <row r="4">
          <cell r="A4" t="str">
            <v>NormalAttackBigBatSuccubus</v>
          </cell>
        </row>
        <row r="5">
          <cell r="A5" t="str">
            <v>NormalAttackBei</v>
          </cell>
        </row>
        <row r="6">
          <cell r="A6" t="str">
            <v>CallInvincibleTortoise</v>
          </cell>
        </row>
        <row r="7">
          <cell r="A7" t="str">
            <v>InvincibleTortoise</v>
          </cell>
        </row>
        <row r="8">
          <cell r="A8" t="str">
            <v>CountBarrier5Times</v>
          </cell>
        </row>
        <row r="9">
          <cell r="A9" t="str">
            <v>CallBurrowNinjaAssassin</v>
          </cell>
        </row>
        <row r="10">
          <cell r="A10" t="str">
            <v>BurrowNinjaAssassin</v>
          </cell>
        </row>
        <row r="11">
          <cell r="A11" t="str">
            <v>LP_AtkLow</v>
          </cell>
        </row>
        <row r="12">
          <cell r="A12" t="str">
            <v>LP_AtkMedium</v>
          </cell>
        </row>
        <row r="13">
          <cell r="A13" t="str">
            <v>LP_AtkHigh</v>
          </cell>
        </row>
        <row r="14">
          <cell r="A14" t="str">
            <v>LP_AtkSpeedLow</v>
          </cell>
        </row>
        <row r="15">
          <cell r="A15" t="str">
            <v>LP_AtkSpeedMedium</v>
          </cell>
        </row>
        <row r="16">
          <cell r="A16" t="str">
            <v>LP_AtkSpeedHigh</v>
          </cell>
        </row>
        <row r="17">
          <cell r="A17" t="str">
            <v>LP_CritLow</v>
          </cell>
        </row>
        <row r="18">
          <cell r="A18" t="str">
            <v>LP_CritMedium</v>
          </cell>
        </row>
        <row r="19">
          <cell r="A19" t="str">
            <v>LP_CritHigh</v>
          </cell>
        </row>
        <row r="20">
          <cell r="A20" t="str">
            <v>LP_CritDmgLow</v>
          </cell>
        </row>
        <row r="21">
          <cell r="A21" t="str">
            <v>LP_CritDmgMedium</v>
          </cell>
        </row>
        <row r="22">
          <cell r="A22" t="str">
            <v>LP_CritDmgHigh</v>
          </cell>
        </row>
        <row r="23">
          <cell r="A23" t="str">
            <v>LP_CritDmgLow_Crit</v>
          </cell>
        </row>
        <row r="24">
          <cell r="A24" t="str">
            <v>LP_CritDmgMedium_Crit</v>
          </cell>
        </row>
        <row r="25">
          <cell r="A25" t="str">
            <v>LP_CritDmgHigh_Crit</v>
          </cell>
        </row>
        <row r="26">
          <cell r="A26" t="str">
            <v>LP_MaxHpLow</v>
          </cell>
        </row>
        <row r="27">
          <cell r="A27" t="str">
            <v>LP_MaxHpMedium</v>
          </cell>
        </row>
        <row r="28">
          <cell r="A28" t="str">
            <v>LP_MaxHpHigh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  <cell r="J1" t="str">
            <v>fValue2|Float</v>
          </cell>
          <cell r="K1" t="str">
            <v>fValue3|Float</v>
          </cell>
          <cell r="L1" t="str">
            <v>fValue4|Float</v>
          </cell>
          <cell r="M1" t="str">
            <v>iValue1</v>
          </cell>
          <cell r="N1" t="str">
            <v>iValue1오버라이딩</v>
          </cell>
          <cell r="O1" t="str">
            <v>iValue1|Int</v>
          </cell>
          <cell r="P1" t="str">
            <v>iValue2|Int</v>
          </cell>
          <cell r="Q1" t="str">
            <v>iValue3|Int</v>
          </cell>
          <cell r="R1" t="str">
            <v>sValue1|String</v>
          </cell>
          <cell r="S1" t="str">
            <v>sValue2|String</v>
          </cell>
          <cell r="T1" t="str">
            <v>sValue3|String</v>
          </cell>
          <cell r="U1" t="str">
            <v>sValue4|String</v>
          </cell>
          <cell r="W1" t="str">
            <v>iValue1_Verify</v>
          </cell>
          <cell r="Y1" t="str">
            <v>iValue1_List</v>
          </cell>
          <cell r="Z1" t="str">
            <v>value</v>
          </cell>
          <cell r="AA1" t="str">
            <v>len</v>
          </cell>
          <cell r="AC1"/>
        </row>
        <row r="2">
          <cell r="E2" t="str">
            <v>ChangeActorStatus</v>
          </cell>
          <cell r="F2" t="str">
            <v>액터스탯 변경</v>
          </cell>
          <cell r="G2"/>
          <cell r="H2"/>
          <cell r="I2" t="str">
            <v>지속시간
무제한은 -1</v>
          </cell>
          <cell r="J2" t="str">
            <v>변경할 수치</v>
          </cell>
          <cell r="K2" t="str">
            <v/>
          </cell>
          <cell r="L2" t="str">
            <v/>
          </cell>
          <cell r="M2" t="str">
            <v>스탯타입
유효성 검사</v>
          </cell>
          <cell r="N2" t="str">
            <v>오버라이딩
우측 입력은 여기</v>
          </cell>
          <cell r="O2" t="str">
            <v>스탯타입
인자 좌측참고</v>
          </cell>
          <cell r="P2" t="str">
            <v>피격받아 종료할 지속횟수</v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  <cell r="U2" t="str">
            <v/>
          </cell>
          <cell r="W2" t="str">
            <v>MaxHp</v>
          </cell>
          <cell r="Y2" t="str">
            <v>NormalMonsterDamageIncreaseAddRate</v>
          </cell>
          <cell r="Z2">
            <v>11</v>
          </cell>
          <cell r="AA2">
            <v>34</v>
          </cell>
          <cell r="AC2" t="str">
            <v/>
          </cell>
        </row>
        <row r="3">
          <cell r="A3" t="str">
            <v>NormalAttack01_01</v>
          </cell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  <cell r="O3" t="str">
            <v/>
          </cell>
          <cell r="W3" t="str">
            <v>Attack</v>
          </cell>
          <cell r="Y3" t="str">
            <v>NormalMonsterDamageDecreaseAddRate</v>
          </cell>
          <cell r="Z3">
            <v>12</v>
          </cell>
          <cell r="AA3">
            <v>34</v>
          </cell>
        </row>
        <row r="4">
          <cell r="A4" t="str">
            <v>NormalAttackKeepSeries_01</v>
          </cell>
          <cell r="B4" t="str">
            <v>NormalAttackKeepSeries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0.5625</v>
          </cell>
          <cell r="O4" t="str">
            <v/>
          </cell>
          <cell r="W4" t="str">
            <v>AttackDelay</v>
          </cell>
          <cell r="Y4" t="str">
            <v>BossMonsterDamageIncreaseAddRate</v>
          </cell>
          <cell r="Z4">
            <v>13</v>
          </cell>
          <cell r="AA4">
            <v>32</v>
          </cell>
        </row>
        <row r="5">
          <cell r="A5" t="str">
            <v>NormalAttackBigBatSuccubus_01</v>
          </cell>
          <cell r="B5" t="str">
            <v>NormalAttackBigBatSuccubus</v>
          </cell>
          <cell r="C5" t="str">
            <v/>
          </cell>
          <cell r="D5">
            <v>1</v>
          </cell>
          <cell r="E5" t="str">
            <v>BaseDamage</v>
          </cell>
          <cell r="I5">
            <v>0.33333333329999998</v>
          </cell>
          <cell r="O5" t="str">
            <v/>
          </cell>
          <cell r="W5" t="str">
            <v>AttackSpeedAddRate</v>
          </cell>
          <cell r="Y5" t="str">
            <v>BossMonsterDamageDecreaseAddRate</v>
          </cell>
          <cell r="Z5">
            <v>14</v>
          </cell>
          <cell r="AA5">
            <v>32</v>
          </cell>
        </row>
        <row r="6">
          <cell r="A6" t="str">
            <v>NormalAttackBei_01</v>
          </cell>
          <cell r="B6" t="str">
            <v>NormalAttackBei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1</v>
          </cell>
          <cell r="O6" t="str">
            <v/>
          </cell>
          <cell r="W6" t="str">
            <v>EvadeRate</v>
          </cell>
          <cell r="Y6" t="str">
            <v>PowerSourceHealAddRate</v>
          </cell>
          <cell r="Z6">
            <v>15</v>
          </cell>
          <cell r="AA6">
            <v>22</v>
          </cell>
        </row>
        <row r="7">
          <cell r="A7" t="str">
            <v>CallInvincibleTortoise_01</v>
          </cell>
          <cell r="B7" t="str">
            <v>CallInvincibleTortoise</v>
          </cell>
          <cell r="C7" t="str">
            <v/>
          </cell>
          <cell r="D7">
            <v>1</v>
          </cell>
          <cell r="E7" t="str">
            <v>CallAffectorValue</v>
          </cell>
          <cell r="H7" t="str">
            <v/>
          </cell>
          <cell r="I7">
            <v>-1</v>
          </cell>
          <cell r="N7">
            <v>4</v>
          </cell>
          <cell r="O7">
            <v>4</v>
          </cell>
          <cell r="S7" t="str">
            <v>InvincibleTortoise</v>
          </cell>
          <cell r="W7" t="str">
            <v>MoveSpeed</v>
          </cell>
          <cell r="Y7" t="str">
            <v>CriticalDamageAddRate</v>
          </cell>
          <cell r="Z7">
            <v>9</v>
          </cell>
          <cell r="AA7">
            <v>21</v>
          </cell>
        </row>
        <row r="8">
          <cell r="A8" t="str">
            <v>InvincibleTortoise_01</v>
          </cell>
          <cell r="B8" t="str">
            <v>InvincibleTortoise</v>
          </cell>
          <cell r="C8" t="str">
            <v/>
          </cell>
          <cell r="D8">
            <v>1</v>
          </cell>
          <cell r="E8" t="str">
            <v>InvincibleTortoise</v>
          </cell>
          <cell r="H8" t="str">
            <v/>
          </cell>
          <cell r="I8">
            <v>3</v>
          </cell>
          <cell r="O8" t="str">
            <v/>
          </cell>
          <cell r="R8" t="str">
            <v>GuardStart</v>
          </cell>
          <cell r="S8" t="str">
            <v>GuardEnd</v>
          </cell>
          <cell r="W8" t="str">
            <v>MaxSp</v>
          </cell>
          <cell r="Y8" t="str">
            <v>AttackSpeedAddRate</v>
          </cell>
          <cell r="Z8">
            <v>3</v>
          </cell>
          <cell r="AA8">
            <v>18</v>
          </cell>
        </row>
        <row r="9">
          <cell r="A9" t="str">
            <v>CountBarrier5Times_01</v>
          </cell>
          <cell r="B9" t="str">
            <v>CountBarrier5Times</v>
          </cell>
          <cell r="C9" t="str">
            <v/>
          </cell>
          <cell r="D9">
            <v>1</v>
          </cell>
          <cell r="E9" t="str">
            <v>CountBarrier</v>
          </cell>
          <cell r="H9" t="str">
            <v/>
          </cell>
          <cell r="I9">
            <v>-1</v>
          </cell>
          <cell r="O9" t="str">
            <v/>
          </cell>
          <cell r="P9">
            <v>5</v>
          </cell>
          <cell r="T9" t="str">
            <v>Effect29_D</v>
          </cell>
          <cell r="W9" t="str">
            <v>SpGainAddRate</v>
          </cell>
          <cell r="Y9" t="str">
            <v>MoveSpeedAddRate</v>
          </cell>
          <cell r="Z9">
            <v>10</v>
          </cell>
          <cell r="AA9">
            <v>16</v>
          </cell>
        </row>
        <row r="10">
          <cell r="A10" t="str">
            <v>CallBurrowNinjaAssassin_01</v>
          </cell>
          <cell r="B10" t="str">
            <v>CallBurrowNinjaAssassin</v>
          </cell>
          <cell r="C10" t="str">
            <v/>
          </cell>
          <cell r="D10">
            <v>1</v>
          </cell>
          <cell r="E10" t="str">
            <v>CallAffectorValue</v>
          </cell>
          <cell r="H10" t="str">
            <v/>
          </cell>
          <cell r="I10">
            <v>-1</v>
          </cell>
          <cell r="N10">
            <v>4</v>
          </cell>
          <cell r="O10">
            <v>4</v>
          </cell>
          <cell r="S10" t="str">
            <v>BurrowNinjaAssassin</v>
          </cell>
          <cell r="W10" t="str">
            <v>CriticalRate</v>
          </cell>
          <cell r="Y10" t="str">
            <v>SwapHealAddRate</v>
          </cell>
          <cell r="Z10">
            <v>16</v>
          </cell>
          <cell r="AA10">
            <v>15</v>
          </cell>
        </row>
        <row r="11">
          <cell r="A11" t="str">
            <v>BurrowNinjaAssassin_01</v>
          </cell>
          <cell r="B11" t="str">
            <v>BurrowNinjaAssassin</v>
          </cell>
          <cell r="C11" t="str">
            <v/>
          </cell>
          <cell r="D11">
            <v>1</v>
          </cell>
          <cell r="E11" t="str">
            <v>Burrow</v>
          </cell>
          <cell r="H11" t="str">
            <v/>
          </cell>
          <cell r="I11">
            <v>3</v>
          </cell>
          <cell r="K11">
            <v>0.5</v>
          </cell>
          <cell r="L11">
            <v>1</v>
          </cell>
          <cell r="O11" t="str">
            <v/>
          </cell>
          <cell r="P11">
            <v>2</v>
          </cell>
          <cell r="R11" t="str">
            <v>BurrowStart</v>
          </cell>
          <cell r="S11" t="str">
            <v>BurrowEnd</v>
          </cell>
          <cell r="T11" t="str">
            <v>BurrowScrollObject</v>
          </cell>
          <cell r="U11" t="str">
            <v>BurrowAttack</v>
          </cell>
          <cell r="W11" t="str">
            <v>CriticalDamageAddRate</v>
          </cell>
          <cell r="Y11" t="str">
            <v>SpGainAddRate</v>
          </cell>
          <cell r="Z11">
            <v>7</v>
          </cell>
          <cell r="AA11">
            <v>13</v>
          </cell>
        </row>
        <row r="12">
          <cell r="A12" t="str">
            <v>LP_AtkLow_01</v>
          </cell>
          <cell r="B12" t="str">
            <v>LP_AtkLow</v>
          </cell>
          <cell r="C12" t="str">
            <v/>
          </cell>
          <cell r="D12">
            <v>1</v>
          </cell>
          <cell r="E12" t="str">
            <v>ChangeActorStatus</v>
          </cell>
          <cell r="H12" t="str">
            <v/>
          </cell>
          <cell r="I12">
            <v>-1</v>
          </cell>
          <cell r="J12">
            <v>0.1</v>
          </cell>
          <cell r="M12" t="str">
            <v>AttackAddRate</v>
          </cell>
          <cell r="O12" t="str">
            <v>18</v>
          </cell>
          <cell r="W12" t="str">
            <v>MoveSpeedAddRate</v>
          </cell>
          <cell r="Y12" t="str">
            <v>AttackAddRate</v>
          </cell>
          <cell r="Z12">
            <v>18</v>
          </cell>
          <cell r="AA12">
            <v>13</v>
          </cell>
        </row>
        <row r="13">
          <cell r="A13" t="str">
            <v>LP_AtkLow_02</v>
          </cell>
          <cell r="B13" t="str">
            <v>LP_AtkLow</v>
          </cell>
          <cell r="C13" t="str">
            <v/>
          </cell>
          <cell r="D13">
            <v>2</v>
          </cell>
          <cell r="E13" t="str">
            <v>ChangeActorStatus</v>
          </cell>
          <cell r="H13" t="str">
            <v/>
          </cell>
          <cell r="I13">
            <v>-1</v>
          </cell>
          <cell r="J13">
            <v>0.2</v>
          </cell>
          <cell r="M13" t="str">
            <v>AttackAddRate</v>
          </cell>
          <cell r="O13" t="str">
            <v>18</v>
          </cell>
          <cell r="W13" t="str">
            <v>NormalMonsterDamageIncreaseAddRate</v>
          </cell>
          <cell r="Y13" t="str">
            <v>CriticalRate</v>
          </cell>
          <cell r="Z13">
            <v>8</v>
          </cell>
          <cell r="AA13">
            <v>12</v>
          </cell>
        </row>
        <row r="14">
          <cell r="A14" t="str">
            <v>LP_AtkLow_03</v>
          </cell>
          <cell r="B14" t="str">
            <v>LP_AtkLow</v>
          </cell>
          <cell r="C14" t="str">
            <v/>
          </cell>
          <cell r="D14">
            <v>3</v>
          </cell>
          <cell r="E14" t="str">
            <v>ChangeActorStatus</v>
          </cell>
          <cell r="H14" t="str">
            <v/>
          </cell>
          <cell r="I14">
            <v>-1</v>
          </cell>
          <cell r="J14">
            <v>0.3</v>
          </cell>
          <cell r="M14" t="str">
            <v>AttackAddRate</v>
          </cell>
          <cell r="O14" t="str">
            <v>18</v>
          </cell>
          <cell r="W14" t="str">
            <v>NormalMonsterDamageDecreaseAddRate</v>
          </cell>
          <cell r="Y14" t="str">
            <v>MaxHpAddRate</v>
          </cell>
          <cell r="Z14">
            <v>17</v>
          </cell>
          <cell r="AA14">
            <v>12</v>
          </cell>
        </row>
        <row r="15">
          <cell r="A15" t="str">
            <v>LP_AtkLow_04</v>
          </cell>
          <cell r="B15" t="str">
            <v>LP_AtkLow</v>
          </cell>
          <cell r="C15" t="str">
            <v/>
          </cell>
          <cell r="D15">
            <v>4</v>
          </cell>
          <cell r="E15" t="str">
            <v>ChangeActorStatus</v>
          </cell>
          <cell r="H15" t="str">
            <v/>
          </cell>
          <cell r="I15">
            <v>-1</v>
          </cell>
          <cell r="J15">
            <v>0.4</v>
          </cell>
          <cell r="M15" t="str">
            <v>AttackAddRate</v>
          </cell>
          <cell r="O15" t="str">
            <v>18</v>
          </cell>
          <cell r="W15" t="str">
            <v>BossMonsterDamageIncreaseAddRate</v>
          </cell>
          <cell r="Y15" t="str">
            <v>AttackDelay</v>
          </cell>
          <cell r="Z15">
            <v>2</v>
          </cell>
          <cell r="AA15">
            <v>11</v>
          </cell>
        </row>
        <row r="16">
          <cell r="A16" t="str">
            <v>LP_AtkLow_05</v>
          </cell>
          <cell r="B16" t="str">
            <v>LP_AtkLow</v>
          </cell>
          <cell r="C16" t="str">
            <v/>
          </cell>
          <cell r="D16">
            <v>5</v>
          </cell>
          <cell r="E16" t="str">
            <v>ChangeActorStatus</v>
          </cell>
          <cell r="H16" t="str">
            <v/>
          </cell>
          <cell r="I16">
            <v>-1</v>
          </cell>
          <cell r="J16">
            <v>0.5</v>
          </cell>
          <cell r="M16" t="str">
            <v>AttackAddRate</v>
          </cell>
          <cell r="O16" t="str">
            <v>18</v>
          </cell>
          <cell r="W16" t="str">
            <v>BossMonsterDamageDecreaseAddRate</v>
          </cell>
          <cell r="Y16" t="str">
            <v>EvadeRate</v>
          </cell>
          <cell r="Z16">
            <v>4</v>
          </cell>
          <cell r="AA16">
            <v>9</v>
          </cell>
        </row>
        <row r="17">
          <cell r="A17" t="str">
            <v>LP_AtkLow_06</v>
          </cell>
          <cell r="B17" t="str">
            <v>LP_AtkLow</v>
          </cell>
          <cell r="C17" t="str">
            <v/>
          </cell>
          <cell r="D17">
            <v>6</v>
          </cell>
          <cell r="E17" t="str">
            <v>ChangeActorStatus</v>
          </cell>
          <cell r="H17" t="str">
            <v/>
          </cell>
          <cell r="I17">
            <v>-1</v>
          </cell>
          <cell r="J17">
            <v>0.6</v>
          </cell>
          <cell r="M17" t="str">
            <v>AttackAddRate</v>
          </cell>
          <cell r="O17" t="str">
            <v>18</v>
          </cell>
          <cell r="W17" t="str">
            <v>PowerSourceHealAddRate</v>
          </cell>
          <cell r="Y17" t="str">
            <v>MoveSpeed</v>
          </cell>
          <cell r="Z17">
            <v>5</v>
          </cell>
          <cell r="AA17">
            <v>9</v>
          </cell>
        </row>
        <row r="18">
          <cell r="A18" t="str">
            <v>LP_AtkLow_07</v>
          </cell>
          <cell r="B18" t="str">
            <v>LP_AtkLow</v>
          </cell>
          <cell r="C18" t="str">
            <v/>
          </cell>
          <cell r="D18">
            <v>7</v>
          </cell>
          <cell r="E18" t="str">
            <v>ChangeActorStatus</v>
          </cell>
          <cell r="H18" t="str">
            <v/>
          </cell>
          <cell r="I18">
            <v>-1</v>
          </cell>
          <cell r="J18">
            <v>0.7</v>
          </cell>
          <cell r="M18" t="str">
            <v>AttackAddRate</v>
          </cell>
          <cell r="O18" t="str">
            <v>18</v>
          </cell>
          <cell r="W18" t="str">
            <v>SwapHealAddRate</v>
          </cell>
          <cell r="Y18" t="str">
            <v>Attack</v>
          </cell>
          <cell r="Z18">
            <v>1</v>
          </cell>
          <cell r="AA18">
            <v>6</v>
          </cell>
        </row>
        <row r="19">
          <cell r="A19" t="str">
            <v>LP_AtkLow_08</v>
          </cell>
          <cell r="B19" t="str">
            <v>LP_AtkLow</v>
          </cell>
          <cell r="C19" t="str">
            <v/>
          </cell>
          <cell r="D19">
            <v>8</v>
          </cell>
          <cell r="E19" t="str">
            <v>ChangeActorStatus</v>
          </cell>
          <cell r="H19" t="str">
            <v/>
          </cell>
          <cell r="I19">
            <v>-1</v>
          </cell>
          <cell r="J19">
            <v>0.8</v>
          </cell>
          <cell r="M19" t="str">
            <v>AttackAddRate</v>
          </cell>
          <cell r="O19" t="str">
            <v>18</v>
          </cell>
          <cell r="W19" t="str">
            <v>MaxHpAddRate</v>
          </cell>
          <cell r="Y19" t="str">
            <v>MaxHp</v>
          </cell>
          <cell r="Z19">
            <v>0</v>
          </cell>
          <cell r="AA19">
            <v>5</v>
          </cell>
        </row>
        <row r="20">
          <cell r="A20" t="str">
            <v>LP_AtkLow_09</v>
          </cell>
          <cell r="B20" t="str">
            <v>LP_AtkLow</v>
          </cell>
          <cell r="C20" t="str">
            <v/>
          </cell>
          <cell r="D20">
            <v>9</v>
          </cell>
          <cell r="E20" t="str">
            <v>ChangeActorStatus</v>
          </cell>
          <cell r="H20" t="str">
            <v/>
          </cell>
          <cell r="I20">
            <v>-1</v>
          </cell>
          <cell r="J20">
            <v>0.9</v>
          </cell>
          <cell r="M20" t="str">
            <v>AttackAddRate</v>
          </cell>
          <cell r="O20" t="str">
            <v>18</v>
          </cell>
          <cell r="W20" t="str">
            <v>AttackAddRate</v>
          </cell>
          <cell r="Y20" t="str">
            <v>MaxSp</v>
          </cell>
          <cell r="Z20">
            <v>6</v>
          </cell>
          <cell r="AA20">
            <v>5</v>
          </cell>
        </row>
        <row r="21">
          <cell r="A21" t="str">
            <v>LP_AtkMedium_01</v>
          </cell>
          <cell r="B21" t="str">
            <v>LP_AtkMedium</v>
          </cell>
          <cell r="C21" t="str">
            <v/>
          </cell>
          <cell r="D21">
            <v>1</v>
          </cell>
          <cell r="E21" t="str">
            <v>ChangeActorStatus</v>
          </cell>
          <cell r="H21" t="str">
            <v/>
          </cell>
          <cell r="I21">
            <v>-1</v>
          </cell>
          <cell r="J21">
            <v>0.2</v>
          </cell>
          <cell r="M21" t="str">
            <v>AttackAddRate</v>
          </cell>
          <cell r="O21" t="str">
            <v>18</v>
          </cell>
        </row>
        <row r="22">
          <cell r="A22" t="str">
            <v>LP_AtkMedium_02</v>
          </cell>
          <cell r="B22" t="str">
            <v>LP_AtkMedium</v>
          </cell>
          <cell r="C22" t="str">
            <v/>
          </cell>
          <cell r="D22">
            <v>2</v>
          </cell>
          <cell r="E22" t="str">
            <v>ChangeActorStatus</v>
          </cell>
          <cell r="H22" t="str">
            <v/>
          </cell>
          <cell r="I22">
            <v>-1</v>
          </cell>
          <cell r="J22">
            <v>0.4</v>
          </cell>
          <cell r="M22" t="str">
            <v>AttackAddRate</v>
          </cell>
          <cell r="O22" t="str">
            <v>18</v>
          </cell>
        </row>
        <row r="23">
          <cell r="A23" t="str">
            <v>LP_AtkMedium_03</v>
          </cell>
          <cell r="B23" t="str">
            <v>LP_AtkMedium</v>
          </cell>
          <cell r="C23" t="str">
            <v/>
          </cell>
          <cell r="D23">
            <v>3</v>
          </cell>
          <cell r="E23" t="str">
            <v>ChangeActorStatus</v>
          </cell>
          <cell r="H23" t="str">
            <v/>
          </cell>
          <cell r="I23">
            <v>-1</v>
          </cell>
          <cell r="J23">
            <v>0.6</v>
          </cell>
          <cell r="M23" t="str">
            <v>AttackAddRate</v>
          </cell>
          <cell r="O23" t="str">
            <v>18</v>
          </cell>
        </row>
        <row r="24">
          <cell r="A24" t="str">
            <v>LP_AtkMedium_04</v>
          </cell>
          <cell r="B24" t="str">
            <v>LP_AtkMedium</v>
          </cell>
          <cell r="C24" t="str">
            <v/>
          </cell>
          <cell r="D24">
            <v>4</v>
          </cell>
          <cell r="E24" t="str">
            <v>ChangeActorStatus</v>
          </cell>
          <cell r="H24" t="str">
            <v/>
          </cell>
          <cell r="I24">
            <v>-1</v>
          </cell>
          <cell r="J24">
            <v>0.8</v>
          </cell>
          <cell r="M24" t="str">
            <v>AttackAddRate</v>
          </cell>
          <cell r="O24" t="str">
            <v>18</v>
          </cell>
        </row>
        <row r="25">
          <cell r="A25" t="str">
            <v>LP_AtkMedium_05</v>
          </cell>
          <cell r="B25" t="str">
            <v>LP_AtkMedium</v>
          </cell>
          <cell r="C25" t="str">
            <v/>
          </cell>
          <cell r="D25">
            <v>5</v>
          </cell>
          <cell r="E25" t="str">
            <v>ChangeActorStatus</v>
          </cell>
          <cell r="H25" t="str">
            <v/>
          </cell>
          <cell r="I25">
            <v>-1</v>
          </cell>
          <cell r="J25">
            <v>1</v>
          </cell>
          <cell r="M25" t="str">
            <v>AttackAddRate</v>
          </cell>
          <cell r="O25" t="str">
            <v>18</v>
          </cell>
        </row>
        <row r="26">
          <cell r="A26" t="str">
            <v>LP_AtkMedium_06</v>
          </cell>
          <cell r="B26" t="str">
            <v>LP_AtkMedium</v>
          </cell>
          <cell r="C26" t="str">
            <v/>
          </cell>
          <cell r="D26">
            <v>6</v>
          </cell>
          <cell r="E26" t="str">
            <v>ChangeActorStatus</v>
          </cell>
          <cell r="H26" t="str">
            <v/>
          </cell>
          <cell r="I26">
            <v>-1</v>
          </cell>
          <cell r="J26">
            <v>1.2</v>
          </cell>
          <cell r="M26" t="str">
            <v>AttackAddRate</v>
          </cell>
          <cell r="O26" t="str">
            <v>18</v>
          </cell>
        </row>
        <row r="27">
          <cell r="A27" t="str">
            <v>LP_AtkMedium_07</v>
          </cell>
          <cell r="B27" t="str">
            <v>LP_AtkMedium</v>
          </cell>
          <cell r="C27" t="str">
            <v/>
          </cell>
          <cell r="D27">
            <v>7</v>
          </cell>
          <cell r="E27" t="str">
            <v>ChangeActorStatus</v>
          </cell>
          <cell r="H27" t="str">
            <v/>
          </cell>
          <cell r="I27">
            <v>-1</v>
          </cell>
          <cell r="J27">
            <v>1.4</v>
          </cell>
          <cell r="M27" t="str">
            <v>AttackAddRate</v>
          </cell>
          <cell r="O27" t="str">
            <v>18</v>
          </cell>
        </row>
        <row r="28">
          <cell r="A28" t="str">
            <v>LP_AtkMedium_08</v>
          </cell>
          <cell r="B28" t="str">
            <v>LP_AtkMedium</v>
          </cell>
          <cell r="C28" t="str">
            <v/>
          </cell>
          <cell r="D28">
            <v>8</v>
          </cell>
          <cell r="E28" t="str">
            <v>ChangeActorStatus</v>
          </cell>
          <cell r="H28" t="str">
            <v/>
          </cell>
          <cell r="I28">
            <v>-1</v>
          </cell>
          <cell r="J28">
            <v>1.6</v>
          </cell>
          <cell r="M28" t="str">
            <v>AttackAddRate</v>
          </cell>
          <cell r="O28" t="str">
            <v>18</v>
          </cell>
        </row>
        <row r="29">
          <cell r="A29" t="str">
            <v>LP_AtkMedium_09</v>
          </cell>
          <cell r="B29" t="str">
            <v>LP_AtkMedium</v>
          </cell>
          <cell r="C29" t="str">
            <v/>
          </cell>
          <cell r="D29">
            <v>9</v>
          </cell>
          <cell r="E29" t="str">
            <v>ChangeActorStatus</v>
          </cell>
          <cell r="H29" t="str">
            <v/>
          </cell>
          <cell r="I29">
            <v>-1</v>
          </cell>
          <cell r="J29">
            <v>1.8</v>
          </cell>
          <cell r="M29" t="str">
            <v>AttackAddRate</v>
          </cell>
          <cell r="O29" t="str">
            <v>18</v>
          </cell>
        </row>
        <row r="30">
          <cell r="A30" t="str">
            <v>LP_AtkHigh_01</v>
          </cell>
          <cell r="B30" t="str">
            <v>LP_AtkHigh</v>
          </cell>
          <cell r="C30" t="str">
            <v/>
          </cell>
          <cell r="D30">
            <v>1</v>
          </cell>
          <cell r="E30" t="str">
            <v>ChangeActorStatus</v>
          </cell>
          <cell r="H30" t="str">
            <v/>
          </cell>
          <cell r="I30">
            <v>-1</v>
          </cell>
          <cell r="J30">
            <v>0.5</v>
          </cell>
          <cell r="M30" t="str">
            <v>AttackAddRate</v>
          </cell>
          <cell r="O30" t="str">
            <v>18</v>
          </cell>
        </row>
        <row r="31">
          <cell r="A31" t="str">
            <v>LP_AtkSpeedLow_01</v>
          </cell>
          <cell r="B31" t="str">
            <v>LP_AtkSpeedLow</v>
          </cell>
          <cell r="C31" t="str">
            <v/>
          </cell>
          <cell r="D31">
            <v>1</v>
          </cell>
          <cell r="E31" t="str">
            <v>ChangeActorStatus</v>
          </cell>
          <cell r="H31" t="str">
            <v/>
          </cell>
          <cell r="I31">
            <v>-1</v>
          </cell>
          <cell r="J31">
            <v>8.5000000000000006E-2</v>
          </cell>
          <cell r="M31" t="str">
            <v>AttackSpeedAddRate</v>
          </cell>
          <cell r="O31" t="str">
            <v>3</v>
          </cell>
        </row>
        <row r="32">
          <cell r="A32" t="str">
            <v>LP_AtkSpeedLow_02</v>
          </cell>
          <cell r="B32" t="str">
            <v>LP_AtkSpeedLow</v>
          </cell>
          <cell r="C32" t="str">
            <v/>
          </cell>
          <cell r="D32">
            <v>2</v>
          </cell>
          <cell r="E32" t="str">
            <v>ChangeActorStatus</v>
          </cell>
          <cell r="H32" t="str">
            <v/>
          </cell>
          <cell r="I32">
            <v>-1</v>
          </cell>
          <cell r="J32">
            <v>0.17</v>
          </cell>
          <cell r="M32" t="str">
            <v>AttackSpeedAddRate</v>
          </cell>
          <cell r="O32" t="str">
            <v>3</v>
          </cell>
        </row>
        <row r="33">
          <cell r="A33" t="str">
            <v>LP_AtkSpeedLow_03</v>
          </cell>
          <cell r="B33" t="str">
            <v>LP_AtkSpeedLow</v>
          </cell>
          <cell r="C33" t="str">
            <v/>
          </cell>
          <cell r="D33">
            <v>3</v>
          </cell>
          <cell r="E33" t="str">
            <v>ChangeActorStatus</v>
          </cell>
          <cell r="H33" t="str">
            <v/>
          </cell>
          <cell r="I33">
            <v>-1</v>
          </cell>
          <cell r="J33">
            <v>0.255</v>
          </cell>
          <cell r="M33" t="str">
            <v>AttackSpeedAddRate</v>
          </cell>
          <cell r="O33" t="str">
            <v>3</v>
          </cell>
        </row>
        <row r="34">
          <cell r="A34" t="str">
            <v>LP_AtkSpeedLow_04</v>
          </cell>
          <cell r="B34" t="str">
            <v>LP_AtkSpeedLow</v>
          </cell>
          <cell r="C34" t="str">
            <v/>
          </cell>
          <cell r="D34">
            <v>4</v>
          </cell>
          <cell r="E34" t="str">
            <v>ChangeActorStatus</v>
          </cell>
          <cell r="H34" t="str">
            <v/>
          </cell>
          <cell r="I34">
            <v>-1</v>
          </cell>
          <cell r="J34">
            <v>0.34</v>
          </cell>
          <cell r="M34" t="str">
            <v>AttackSpeedAddRate</v>
          </cell>
          <cell r="O34" t="str">
            <v>3</v>
          </cell>
        </row>
        <row r="35">
          <cell r="A35" t="str">
            <v>LP_AtkSpeedLow_05</v>
          </cell>
          <cell r="B35" t="str">
            <v>LP_AtkSpeedLow</v>
          </cell>
          <cell r="C35" t="str">
            <v/>
          </cell>
          <cell r="D35">
            <v>5</v>
          </cell>
          <cell r="E35" t="str">
            <v>ChangeActorStatus</v>
          </cell>
          <cell r="H35" t="str">
            <v/>
          </cell>
          <cell r="I35">
            <v>-1</v>
          </cell>
          <cell r="J35">
            <v>0.42500000000000004</v>
          </cell>
          <cell r="M35" t="str">
            <v>AttackSpeedAddRate</v>
          </cell>
          <cell r="O35" t="str">
            <v>3</v>
          </cell>
        </row>
        <row r="36">
          <cell r="A36" t="str">
            <v>LP_AtkSpeedLow_06</v>
          </cell>
          <cell r="B36" t="str">
            <v>LP_AtkSpeedLow</v>
          </cell>
          <cell r="C36" t="str">
            <v/>
          </cell>
          <cell r="D36">
            <v>6</v>
          </cell>
          <cell r="E36" t="str">
            <v>ChangeActorStatus</v>
          </cell>
          <cell r="H36" t="str">
            <v/>
          </cell>
          <cell r="I36">
            <v>-1</v>
          </cell>
          <cell r="J36">
            <v>0.51</v>
          </cell>
          <cell r="M36" t="str">
            <v>AttackSpeedAddRate</v>
          </cell>
          <cell r="O36" t="str">
            <v>3</v>
          </cell>
        </row>
        <row r="37">
          <cell r="A37" t="str">
            <v>LP_AtkSpeedLow_07</v>
          </cell>
          <cell r="B37" t="str">
            <v>LP_AtkSpeedLow</v>
          </cell>
          <cell r="C37" t="str">
            <v/>
          </cell>
          <cell r="D37">
            <v>7</v>
          </cell>
          <cell r="E37" t="str">
            <v>ChangeActorStatus</v>
          </cell>
          <cell r="H37" t="str">
            <v/>
          </cell>
          <cell r="I37">
            <v>-1</v>
          </cell>
          <cell r="J37">
            <v>0.59499999999999997</v>
          </cell>
          <cell r="M37" t="str">
            <v>AttackSpeedAddRate</v>
          </cell>
          <cell r="O37" t="str">
            <v>3</v>
          </cell>
        </row>
        <row r="38">
          <cell r="A38" t="str">
            <v>LP_AtkSpeedLow_08</v>
          </cell>
          <cell r="B38" t="str">
            <v>LP_AtkSpeedLow</v>
          </cell>
          <cell r="C38" t="str">
            <v/>
          </cell>
          <cell r="D38">
            <v>8</v>
          </cell>
          <cell r="E38" t="str">
            <v>ChangeActorStatus</v>
          </cell>
          <cell r="H38" t="str">
            <v/>
          </cell>
          <cell r="I38">
            <v>-1</v>
          </cell>
          <cell r="J38">
            <v>0.67999999999999994</v>
          </cell>
          <cell r="M38" t="str">
            <v>AttackSpeedAddRate</v>
          </cell>
          <cell r="O38" t="str">
            <v>3</v>
          </cell>
        </row>
        <row r="39">
          <cell r="A39" t="str">
            <v>LP_AtkSpeedLow_09</v>
          </cell>
          <cell r="B39" t="str">
            <v>LP_AtkSpeedLow</v>
          </cell>
          <cell r="C39" t="str">
            <v/>
          </cell>
          <cell r="D39">
            <v>9</v>
          </cell>
          <cell r="E39" t="str">
            <v>ChangeActorStatus</v>
          </cell>
          <cell r="H39" t="str">
            <v/>
          </cell>
          <cell r="I39">
            <v>-1</v>
          </cell>
          <cell r="J39">
            <v>0.7649999999999999</v>
          </cell>
          <cell r="M39" t="str">
            <v>AttackSpeedAddRate</v>
          </cell>
          <cell r="O39" t="str">
            <v>3</v>
          </cell>
        </row>
        <row r="40">
          <cell r="A40" t="str">
            <v>LP_AtkSpeedMedium_01</v>
          </cell>
          <cell r="B40" t="str">
            <v>LP_AtkSpeedMedium</v>
          </cell>
          <cell r="C40" t="str">
            <v/>
          </cell>
          <cell r="D40">
            <v>1</v>
          </cell>
          <cell r="E40" t="str">
            <v>ChangeActorStatus</v>
          </cell>
          <cell r="H40" t="str">
            <v/>
          </cell>
          <cell r="I40">
            <v>-1</v>
          </cell>
          <cell r="J40">
            <v>0.17</v>
          </cell>
          <cell r="M40" t="str">
            <v>AttackSpeedAddRate</v>
          </cell>
          <cell r="O40" t="str">
            <v>3</v>
          </cell>
        </row>
        <row r="41">
          <cell r="A41" t="str">
            <v>LP_AtkSpeedMedium_02</v>
          </cell>
          <cell r="B41" t="str">
            <v>LP_AtkSpeedMedium</v>
          </cell>
          <cell r="C41" t="str">
            <v/>
          </cell>
          <cell r="D41">
            <v>2</v>
          </cell>
          <cell r="E41" t="str">
            <v>ChangeActorStatus</v>
          </cell>
          <cell r="H41" t="str">
            <v/>
          </cell>
          <cell r="I41">
            <v>-1</v>
          </cell>
          <cell r="J41">
            <v>0.34</v>
          </cell>
          <cell r="M41" t="str">
            <v>AttackSpeedAddRate</v>
          </cell>
          <cell r="O41" t="str">
            <v>3</v>
          </cell>
        </row>
        <row r="42">
          <cell r="A42" t="str">
            <v>LP_AtkSpeedMedium_03</v>
          </cell>
          <cell r="B42" t="str">
            <v>LP_AtkSpeedMedium</v>
          </cell>
          <cell r="C42" t="str">
            <v/>
          </cell>
          <cell r="D42">
            <v>3</v>
          </cell>
          <cell r="E42" t="str">
            <v>ChangeActorStatus</v>
          </cell>
          <cell r="H42" t="str">
            <v/>
          </cell>
          <cell r="I42">
            <v>-1</v>
          </cell>
          <cell r="J42">
            <v>0.51</v>
          </cell>
          <cell r="M42" t="str">
            <v>AttackSpeedAddRate</v>
          </cell>
          <cell r="O42" t="str">
            <v>3</v>
          </cell>
        </row>
        <row r="43">
          <cell r="A43" t="str">
            <v>LP_AtkSpeedMedium_04</v>
          </cell>
          <cell r="B43" t="str">
            <v>LP_AtkSpeedMedium</v>
          </cell>
          <cell r="C43" t="str">
            <v/>
          </cell>
          <cell r="D43">
            <v>4</v>
          </cell>
          <cell r="E43" t="str">
            <v>ChangeActorStatus</v>
          </cell>
          <cell r="H43" t="str">
            <v/>
          </cell>
          <cell r="I43">
            <v>-1</v>
          </cell>
          <cell r="J43">
            <v>0.68</v>
          </cell>
          <cell r="M43" t="str">
            <v>AttackSpeedAddRate</v>
          </cell>
          <cell r="O43" t="str">
            <v>3</v>
          </cell>
        </row>
        <row r="44">
          <cell r="A44" t="str">
            <v>LP_AtkSpeedMedium_05</v>
          </cell>
          <cell r="B44" t="str">
            <v>LP_AtkSpeedMedium</v>
          </cell>
          <cell r="C44" t="str">
            <v/>
          </cell>
          <cell r="D44">
            <v>5</v>
          </cell>
          <cell r="E44" t="str">
            <v>ChangeActorStatus</v>
          </cell>
          <cell r="H44" t="str">
            <v/>
          </cell>
          <cell r="I44">
            <v>-1</v>
          </cell>
          <cell r="J44">
            <v>0.85</v>
          </cell>
          <cell r="M44" t="str">
            <v>AttackSpeedAddRate</v>
          </cell>
          <cell r="O44" t="str">
            <v>3</v>
          </cell>
        </row>
        <row r="45">
          <cell r="A45" t="str">
            <v>LP_AtkSpeedMedium_06</v>
          </cell>
          <cell r="B45" t="str">
            <v>LP_AtkSpeedMedium</v>
          </cell>
          <cell r="C45" t="str">
            <v/>
          </cell>
          <cell r="D45">
            <v>6</v>
          </cell>
          <cell r="E45" t="str">
            <v>ChangeActorStatus</v>
          </cell>
          <cell r="H45" t="str">
            <v/>
          </cell>
          <cell r="I45">
            <v>-1</v>
          </cell>
          <cell r="J45">
            <v>1.02</v>
          </cell>
          <cell r="M45" t="str">
            <v>AttackSpeedAddRate</v>
          </cell>
          <cell r="O45" t="str">
            <v>3</v>
          </cell>
        </row>
        <row r="46">
          <cell r="A46" t="str">
            <v>LP_AtkSpeedMedium_07</v>
          </cell>
          <cell r="B46" t="str">
            <v>LP_AtkSpeedMedium</v>
          </cell>
          <cell r="C46" t="str">
            <v/>
          </cell>
          <cell r="D46">
            <v>7</v>
          </cell>
          <cell r="E46" t="str">
            <v>ChangeActorStatus</v>
          </cell>
          <cell r="H46" t="str">
            <v/>
          </cell>
          <cell r="I46">
            <v>-1</v>
          </cell>
          <cell r="J46">
            <v>1.19</v>
          </cell>
          <cell r="M46" t="str">
            <v>AttackSpeedAddRate</v>
          </cell>
          <cell r="O46" t="str">
            <v>3</v>
          </cell>
        </row>
        <row r="47">
          <cell r="A47" t="str">
            <v>LP_AtkSpeedMedium_08</v>
          </cell>
          <cell r="B47" t="str">
            <v>LP_AtkSpeedMedium</v>
          </cell>
          <cell r="C47" t="str">
            <v/>
          </cell>
          <cell r="D47">
            <v>8</v>
          </cell>
          <cell r="E47" t="str">
            <v>ChangeActorStatus</v>
          </cell>
          <cell r="H47" t="str">
            <v/>
          </cell>
          <cell r="I47">
            <v>-1</v>
          </cell>
          <cell r="J47">
            <v>1.36</v>
          </cell>
          <cell r="M47" t="str">
            <v>AttackSpeedAddRate</v>
          </cell>
          <cell r="O47" t="str">
            <v>3</v>
          </cell>
        </row>
        <row r="48">
          <cell r="A48" t="str">
            <v>LP_AtkSpeedMedium_09</v>
          </cell>
          <cell r="B48" t="str">
            <v>LP_AtkSpeedMedium</v>
          </cell>
          <cell r="C48" t="str">
            <v/>
          </cell>
          <cell r="D48">
            <v>9</v>
          </cell>
          <cell r="E48" t="str">
            <v>ChangeActorStatus</v>
          </cell>
          <cell r="H48" t="str">
            <v/>
          </cell>
          <cell r="I48">
            <v>-1</v>
          </cell>
          <cell r="J48">
            <v>1.53</v>
          </cell>
          <cell r="M48" t="str">
            <v>AttackSpeedAddRate</v>
          </cell>
          <cell r="O48" t="str">
            <v>3</v>
          </cell>
        </row>
        <row r="49">
          <cell r="A49" t="str">
            <v>LP_AtkSpeedHigh_01</v>
          </cell>
          <cell r="B49" t="str">
            <v>LP_AtkSpeedHigh</v>
          </cell>
          <cell r="C49" t="str">
            <v/>
          </cell>
          <cell r="D49">
            <v>1</v>
          </cell>
          <cell r="E49" t="str">
            <v>ChangeActorStatus</v>
          </cell>
          <cell r="H49" t="str">
            <v/>
          </cell>
          <cell r="I49">
            <v>-1</v>
          </cell>
          <cell r="J49">
            <v>0.42500000000000004</v>
          </cell>
          <cell r="M49" t="str">
            <v>AttackSpeedAddRate</v>
          </cell>
          <cell r="O49" t="str">
            <v>3</v>
          </cell>
        </row>
        <row r="50">
          <cell r="A50" t="str">
            <v>LP_CritLow_01</v>
          </cell>
          <cell r="B50" t="str">
            <v>LP_CritLow</v>
          </cell>
          <cell r="C50" t="str">
            <v/>
          </cell>
          <cell r="D50">
            <v>1</v>
          </cell>
          <cell r="E50" t="str">
            <v>ChangeActorStatus</v>
          </cell>
          <cell r="H50" t="str">
            <v/>
          </cell>
          <cell r="I50">
            <v>-1</v>
          </cell>
          <cell r="J50">
            <v>7.4999999999999997E-2</v>
          </cell>
          <cell r="M50" t="str">
            <v>CriticalRate</v>
          </cell>
          <cell r="O50" t="str">
            <v>8</v>
          </cell>
        </row>
        <row r="51">
          <cell r="A51" t="str">
            <v>LP_CritLow_02</v>
          </cell>
          <cell r="B51" t="str">
            <v>LP_CritLow</v>
          </cell>
          <cell r="C51" t="str">
            <v/>
          </cell>
          <cell r="D51">
            <v>2</v>
          </cell>
          <cell r="E51" t="str">
            <v>ChangeActorStatus</v>
          </cell>
          <cell r="H51" t="str">
            <v/>
          </cell>
          <cell r="I51">
            <v>-1</v>
          </cell>
          <cell r="J51">
            <v>0.15</v>
          </cell>
          <cell r="M51" t="str">
            <v>CriticalRate</v>
          </cell>
          <cell r="O51" t="str">
            <v>8</v>
          </cell>
        </row>
        <row r="52">
          <cell r="A52" t="str">
            <v>LP_CritLow_03</v>
          </cell>
          <cell r="B52" t="str">
            <v>LP_CritLow</v>
          </cell>
          <cell r="C52" t="str">
            <v/>
          </cell>
          <cell r="D52">
            <v>3</v>
          </cell>
          <cell r="E52" t="str">
            <v>ChangeActorStatus</v>
          </cell>
          <cell r="H52" t="str">
            <v/>
          </cell>
          <cell r="I52">
            <v>-1</v>
          </cell>
          <cell r="J52">
            <v>0.22500000000000001</v>
          </cell>
          <cell r="M52" t="str">
            <v>CriticalRate</v>
          </cell>
          <cell r="O52" t="str">
            <v>8</v>
          </cell>
        </row>
        <row r="53">
          <cell r="A53" t="str">
            <v>LP_CritLow_04</v>
          </cell>
          <cell r="B53" t="str">
            <v>LP_CritLow</v>
          </cell>
          <cell r="C53" t="str">
            <v/>
          </cell>
          <cell r="D53">
            <v>4</v>
          </cell>
          <cell r="E53" t="str">
            <v>ChangeActorStatus</v>
          </cell>
          <cell r="H53" t="str">
            <v/>
          </cell>
          <cell r="I53">
            <v>-1</v>
          </cell>
          <cell r="J53">
            <v>0.3</v>
          </cell>
          <cell r="M53" t="str">
            <v>CriticalRate</v>
          </cell>
          <cell r="O53" t="str">
            <v>8</v>
          </cell>
        </row>
        <row r="54">
          <cell r="A54" t="str">
            <v>LP_CritLow_05</v>
          </cell>
          <cell r="B54" t="str">
            <v>LP_CritLow</v>
          </cell>
          <cell r="C54" t="str">
            <v/>
          </cell>
          <cell r="D54">
            <v>5</v>
          </cell>
          <cell r="E54" t="str">
            <v>ChangeActorStatus</v>
          </cell>
          <cell r="H54" t="str">
            <v/>
          </cell>
          <cell r="I54">
            <v>-1</v>
          </cell>
          <cell r="J54">
            <v>0.375</v>
          </cell>
          <cell r="M54" t="str">
            <v>CriticalRate</v>
          </cell>
          <cell r="O54" t="str">
            <v>8</v>
          </cell>
        </row>
        <row r="55">
          <cell r="A55" t="str">
            <v>LP_CritLow_06</v>
          </cell>
          <cell r="B55" t="str">
            <v>LP_CritLow</v>
          </cell>
          <cell r="C55" t="str">
            <v/>
          </cell>
          <cell r="D55">
            <v>6</v>
          </cell>
          <cell r="E55" t="str">
            <v>ChangeActorStatus</v>
          </cell>
          <cell r="H55" t="str">
            <v/>
          </cell>
          <cell r="I55">
            <v>-1</v>
          </cell>
          <cell r="J55">
            <v>0.45</v>
          </cell>
          <cell r="M55" t="str">
            <v>CriticalRate</v>
          </cell>
          <cell r="O55" t="str">
            <v>8</v>
          </cell>
        </row>
        <row r="56">
          <cell r="A56" t="str">
            <v>LP_CritLow_07</v>
          </cell>
          <cell r="B56" t="str">
            <v>LP_CritLow</v>
          </cell>
          <cell r="C56" t="str">
            <v/>
          </cell>
          <cell r="D56">
            <v>7</v>
          </cell>
          <cell r="E56" t="str">
            <v>ChangeActorStatus</v>
          </cell>
          <cell r="H56" t="str">
            <v/>
          </cell>
          <cell r="I56">
            <v>-1</v>
          </cell>
          <cell r="J56">
            <v>0.52500000000000002</v>
          </cell>
          <cell r="M56" t="str">
            <v>CriticalRate</v>
          </cell>
          <cell r="O56" t="str">
            <v>8</v>
          </cell>
        </row>
        <row r="57">
          <cell r="A57" t="str">
            <v>LP_CritLow_08</v>
          </cell>
          <cell r="B57" t="str">
            <v>LP_CritLow</v>
          </cell>
          <cell r="C57" t="str">
            <v/>
          </cell>
          <cell r="D57">
            <v>8</v>
          </cell>
          <cell r="E57" t="str">
            <v>ChangeActorStatus</v>
          </cell>
          <cell r="H57" t="str">
            <v/>
          </cell>
          <cell r="I57">
            <v>-1</v>
          </cell>
          <cell r="J57">
            <v>0.6</v>
          </cell>
          <cell r="M57" t="str">
            <v>CriticalRate</v>
          </cell>
          <cell r="O57" t="str">
            <v>8</v>
          </cell>
        </row>
        <row r="58">
          <cell r="A58" t="str">
            <v>LP_CritLow_09</v>
          </cell>
          <cell r="B58" t="str">
            <v>LP_CritLow</v>
          </cell>
          <cell r="C58" t="str">
            <v/>
          </cell>
          <cell r="D58">
            <v>9</v>
          </cell>
          <cell r="E58" t="str">
            <v>ChangeActorStatus</v>
          </cell>
          <cell r="H58" t="str">
            <v/>
          </cell>
          <cell r="I58">
            <v>-1</v>
          </cell>
          <cell r="J58">
            <v>0.67500000000000004</v>
          </cell>
          <cell r="M58" t="str">
            <v>CriticalRate</v>
          </cell>
          <cell r="O58" t="str">
            <v>8</v>
          </cell>
        </row>
        <row r="59">
          <cell r="A59" t="str">
            <v>LP_CritMedium_01</v>
          </cell>
          <cell r="B59" t="str">
            <v>LP_CritMedium</v>
          </cell>
          <cell r="C59" t="str">
            <v/>
          </cell>
          <cell r="D59">
            <v>1</v>
          </cell>
          <cell r="E59" t="str">
            <v>ChangeActorStatus</v>
          </cell>
          <cell r="H59" t="str">
            <v/>
          </cell>
          <cell r="I59">
            <v>-1</v>
          </cell>
          <cell r="J59">
            <v>0.15</v>
          </cell>
          <cell r="M59" t="str">
            <v>CriticalRate</v>
          </cell>
          <cell r="O59" t="str">
            <v>8</v>
          </cell>
        </row>
        <row r="60">
          <cell r="A60" t="str">
            <v>LP_CritMedium_02</v>
          </cell>
          <cell r="B60" t="str">
            <v>LP_CritMedium</v>
          </cell>
          <cell r="C60" t="str">
            <v/>
          </cell>
          <cell r="D60">
            <v>2</v>
          </cell>
          <cell r="E60" t="str">
            <v>ChangeActorStatus</v>
          </cell>
          <cell r="H60" t="str">
            <v/>
          </cell>
          <cell r="I60">
            <v>-1</v>
          </cell>
          <cell r="J60">
            <v>0.3</v>
          </cell>
          <cell r="M60" t="str">
            <v>CriticalRate</v>
          </cell>
          <cell r="O60" t="str">
            <v>8</v>
          </cell>
        </row>
        <row r="61">
          <cell r="A61" t="str">
            <v>LP_CritMedium_03</v>
          </cell>
          <cell r="B61" t="str">
            <v>LP_CritMedium</v>
          </cell>
          <cell r="C61" t="str">
            <v/>
          </cell>
          <cell r="D61">
            <v>3</v>
          </cell>
          <cell r="E61" t="str">
            <v>ChangeActorStatus</v>
          </cell>
          <cell r="H61" t="str">
            <v/>
          </cell>
          <cell r="I61">
            <v>-1</v>
          </cell>
          <cell r="J61">
            <v>0.45</v>
          </cell>
          <cell r="M61" t="str">
            <v>CriticalRate</v>
          </cell>
          <cell r="O61" t="str">
            <v>8</v>
          </cell>
        </row>
        <row r="62">
          <cell r="A62" t="str">
            <v>LP_CritMedium_04</v>
          </cell>
          <cell r="B62" t="str">
            <v>LP_CritMedium</v>
          </cell>
          <cell r="C62" t="str">
            <v/>
          </cell>
          <cell r="D62">
            <v>4</v>
          </cell>
          <cell r="E62" t="str">
            <v>ChangeActorStatus</v>
          </cell>
          <cell r="H62" t="str">
            <v/>
          </cell>
          <cell r="I62">
            <v>-1</v>
          </cell>
          <cell r="J62">
            <v>0.6</v>
          </cell>
          <cell r="M62" t="str">
            <v>CriticalRate</v>
          </cell>
          <cell r="O62" t="str">
            <v>8</v>
          </cell>
        </row>
        <row r="63">
          <cell r="A63" t="str">
            <v>LP_CritMedium_05</v>
          </cell>
          <cell r="B63" t="str">
            <v>LP_CritMedium</v>
          </cell>
          <cell r="C63" t="str">
            <v/>
          </cell>
          <cell r="D63">
            <v>5</v>
          </cell>
          <cell r="E63" t="str">
            <v>ChangeActorStatus</v>
          </cell>
          <cell r="H63" t="str">
            <v/>
          </cell>
          <cell r="I63">
            <v>-1</v>
          </cell>
          <cell r="J63">
            <v>0.75</v>
          </cell>
          <cell r="M63" t="str">
            <v>CriticalRate</v>
          </cell>
          <cell r="O63" t="str">
            <v>8</v>
          </cell>
        </row>
        <row r="64">
          <cell r="A64" t="str">
            <v>LP_CritHigh_01</v>
          </cell>
          <cell r="B64" t="str">
            <v>LP_CritHigh</v>
          </cell>
          <cell r="C64" t="str">
            <v/>
          </cell>
          <cell r="D64">
            <v>1</v>
          </cell>
          <cell r="E64" t="str">
            <v>ChangeActorStatus</v>
          </cell>
          <cell r="H64" t="str">
            <v/>
          </cell>
          <cell r="I64">
            <v>-1</v>
          </cell>
          <cell r="J64">
            <v>0.375</v>
          </cell>
          <cell r="M64" t="str">
            <v>CriticalRate</v>
          </cell>
          <cell r="O64" t="str">
            <v>8</v>
          </cell>
        </row>
        <row r="65">
          <cell r="A65" t="str">
            <v>LP_CritDmgLow_01</v>
          </cell>
          <cell r="B65" t="str">
            <v>LP_CritDmgLow</v>
          </cell>
          <cell r="C65" t="str">
            <v/>
          </cell>
          <cell r="D65">
            <v>1</v>
          </cell>
          <cell r="E65" t="str">
            <v>ChangeActorStatus</v>
          </cell>
          <cell r="H65" t="str">
            <v/>
          </cell>
          <cell r="I65">
            <v>-1</v>
          </cell>
          <cell r="J65">
            <v>0.25</v>
          </cell>
          <cell r="M65" t="str">
            <v>CriticalDamageAddRate</v>
          </cell>
          <cell r="O65" t="str">
            <v>9</v>
          </cell>
        </row>
        <row r="66">
          <cell r="A66" t="str">
            <v>LP_CritDmgLow_02</v>
          </cell>
          <cell r="B66" t="str">
            <v>LP_CritDmgLow</v>
          </cell>
          <cell r="C66" t="str">
            <v/>
          </cell>
          <cell r="D66">
            <v>2</v>
          </cell>
          <cell r="E66" t="str">
            <v>ChangeActorStatus</v>
          </cell>
          <cell r="H66" t="str">
            <v/>
          </cell>
          <cell r="I66">
            <v>-1</v>
          </cell>
          <cell r="J66">
            <v>0.25</v>
          </cell>
          <cell r="M66" t="str">
            <v>CriticalDamageAddRate</v>
          </cell>
          <cell r="O66" t="str">
            <v>9</v>
          </cell>
        </row>
        <row r="67">
          <cell r="A67" t="str">
            <v>LP_CritDmgLow_03</v>
          </cell>
          <cell r="B67" t="str">
            <v>LP_CritDmgLow</v>
          </cell>
          <cell r="C67" t="str">
            <v/>
          </cell>
          <cell r="D67">
            <v>3</v>
          </cell>
          <cell r="E67" t="str">
            <v>ChangeActorStatus</v>
          </cell>
          <cell r="H67" t="str">
            <v/>
          </cell>
          <cell r="I67">
            <v>-1</v>
          </cell>
          <cell r="J67">
            <v>0.5</v>
          </cell>
          <cell r="M67" t="str">
            <v>CriticalDamageAddRate</v>
          </cell>
          <cell r="O67" t="str">
            <v>9</v>
          </cell>
        </row>
        <row r="68">
          <cell r="A68" t="str">
            <v>LP_CritDmgLow_04</v>
          </cell>
          <cell r="B68" t="str">
            <v>LP_CritDmgLow</v>
          </cell>
          <cell r="C68" t="str">
            <v/>
          </cell>
          <cell r="D68">
            <v>4</v>
          </cell>
          <cell r="E68" t="str">
            <v>ChangeActorStatus</v>
          </cell>
          <cell r="H68" t="str">
            <v/>
          </cell>
          <cell r="I68">
            <v>-1</v>
          </cell>
          <cell r="J68">
            <v>0.5</v>
          </cell>
          <cell r="M68" t="str">
            <v>CriticalDamageAddRate</v>
          </cell>
          <cell r="O68" t="str">
            <v>9</v>
          </cell>
        </row>
        <row r="69">
          <cell r="A69" t="str">
            <v>LP_CritDmgLow_05</v>
          </cell>
          <cell r="B69" t="str">
            <v>LP_CritDmgLow</v>
          </cell>
          <cell r="C69" t="str">
            <v/>
          </cell>
          <cell r="D69">
            <v>5</v>
          </cell>
          <cell r="E69" t="str">
            <v>ChangeActorStatus</v>
          </cell>
          <cell r="H69" t="str">
            <v/>
          </cell>
          <cell r="I69">
            <v>-1</v>
          </cell>
          <cell r="J69">
            <v>0.75</v>
          </cell>
          <cell r="M69" t="str">
            <v>CriticalDamageAddRate</v>
          </cell>
          <cell r="O69" t="str">
            <v>9</v>
          </cell>
        </row>
        <row r="70">
          <cell r="A70" t="str">
            <v>LP_CritDmgLow_06</v>
          </cell>
          <cell r="B70" t="str">
            <v>LP_CritDmgLow</v>
          </cell>
          <cell r="C70" t="str">
            <v/>
          </cell>
          <cell r="D70">
            <v>6</v>
          </cell>
          <cell r="E70" t="str">
            <v>ChangeActorStatus</v>
          </cell>
          <cell r="H70" t="str">
            <v/>
          </cell>
          <cell r="I70">
            <v>-1</v>
          </cell>
          <cell r="J70">
            <v>0.75</v>
          </cell>
          <cell r="M70" t="str">
            <v>CriticalDamageAddRate</v>
          </cell>
          <cell r="O70" t="str">
            <v>9</v>
          </cell>
        </row>
        <row r="71">
          <cell r="A71" t="str">
            <v>LP_CritDmgLow_07</v>
          </cell>
          <cell r="B71" t="str">
            <v>LP_CritDmgLow</v>
          </cell>
          <cell r="C71" t="str">
            <v/>
          </cell>
          <cell r="D71">
            <v>7</v>
          </cell>
          <cell r="E71" t="str">
            <v>ChangeActorStatus</v>
          </cell>
          <cell r="H71" t="str">
            <v/>
          </cell>
          <cell r="I71">
            <v>-1</v>
          </cell>
          <cell r="J71">
            <v>0.75</v>
          </cell>
          <cell r="M71" t="str">
            <v>CriticalDamageAddRate</v>
          </cell>
          <cell r="O71" t="str">
            <v>9</v>
          </cell>
        </row>
        <row r="72">
          <cell r="A72" t="str">
            <v>LP_CritDmgLow_08</v>
          </cell>
          <cell r="B72" t="str">
            <v>LP_CritDmgLow</v>
          </cell>
          <cell r="C72" t="str">
            <v/>
          </cell>
          <cell r="D72">
            <v>8</v>
          </cell>
          <cell r="E72" t="str">
            <v>ChangeActorStatus</v>
          </cell>
          <cell r="H72" t="str">
            <v/>
          </cell>
          <cell r="I72">
            <v>-1</v>
          </cell>
          <cell r="J72">
            <v>1</v>
          </cell>
          <cell r="M72" t="str">
            <v>CriticalDamageAddRate</v>
          </cell>
          <cell r="O72" t="str">
            <v>9</v>
          </cell>
        </row>
        <row r="73">
          <cell r="A73" t="str">
            <v>LP_CritDmgLow_09</v>
          </cell>
          <cell r="B73" t="str">
            <v>LP_CritDmgLow</v>
          </cell>
          <cell r="C73" t="str">
            <v/>
          </cell>
          <cell r="D73">
            <v>9</v>
          </cell>
          <cell r="E73" t="str">
            <v>ChangeActorStatus</v>
          </cell>
          <cell r="H73" t="str">
            <v/>
          </cell>
          <cell r="I73">
            <v>-1</v>
          </cell>
          <cell r="J73">
            <v>1</v>
          </cell>
          <cell r="M73" t="str">
            <v>CriticalDamageAddRate</v>
          </cell>
          <cell r="O73" t="str">
            <v>9</v>
          </cell>
        </row>
        <row r="74">
          <cell r="A74" t="str">
            <v>LP_CritDmgMedium_01</v>
          </cell>
          <cell r="B74" t="str">
            <v>LP_CritDmgMedium</v>
          </cell>
          <cell r="C74" t="str">
            <v/>
          </cell>
          <cell r="D74">
            <v>1</v>
          </cell>
          <cell r="E74" t="str">
            <v>ChangeActorStatus</v>
          </cell>
          <cell r="H74" t="str">
            <v/>
          </cell>
          <cell r="I74">
            <v>-1</v>
          </cell>
          <cell r="J74">
            <v>0.25</v>
          </cell>
          <cell r="M74" t="str">
            <v>CriticalDamageAddRate</v>
          </cell>
          <cell r="O74" t="str">
            <v>9</v>
          </cell>
        </row>
        <row r="75">
          <cell r="A75" t="str">
            <v>LP_CritDmgMedium_02</v>
          </cell>
          <cell r="B75" t="str">
            <v>LP_CritDmgMedium</v>
          </cell>
          <cell r="C75" t="str">
            <v/>
          </cell>
          <cell r="D75">
            <v>2</v>
          </cell>
          <cell r="E75" t="str">
            <v>ChangeActorStatus</v>
          </cell>
          <cell r="H75" t="str">
            <v/>
          </cell>
          <cell r="I75">
            <v>-1</v>
          </cell>
          <cell r="J75">
            <v>0.5</v>
          </cell>
          <cell r="M75" t="str">
            <v>CriticalDamageAddRate</v>
          </cell>
          <cell r="O75" t="str">
            <v>9</v>
          </cell>
        </row>
        <row r="76">
          <cell r="A76" t="str">
            <v>LP_CritDmgMedium_03</v>
          </cell>
          <cell r="B76" t="str">
            <v>LP_CritDmgMedium</v>
          </cell>
          <cell r="C76" t="str">
            <v/>
          </cell>
          <cell r="D76">
            <v>3</v>
          </cell>
          <cell r="E76" t="str">
            <v>ChangeActorStatus</v>
          </cell>
          <cell r="H76" t="str">
            <v/>
          </cell>
          <cell r="I76">
            <v>-1</v>
          </cell>
          <cell r="J76">
            <v>0.75</v>
          </cell>
          <cell r="M76" t="str">
            <v>CriticalDamageAddRate</v>
          </cell>
          <cell r="O76" t="str">
            <v>9</v>
          </cell>
        </row>
        <row r="77">
          <cell r="A77" t="str">
            <v>LP_CritDmgMedium_04</v>
          </cell>
          <cell r="B77" t="str">
            <v>LP_CritDmgMedium</v>
          </cell>
          <cell r="C77" t="str">
            <v/>
          </cell>
          <cell r="D77">
            <v>4</v>
          </cell>
          <cell r="E77" t="str">
            <v>ChangeActorStatus</v>
          </cell>
          <cell r="H77" t="str">
            <v/>
          </cell>
          <cell r="I77">
            <v>-1</v>
          </cell>
          <cell r="J77">
            <v>1</v>
          </cell>
          <cell r="M77" t="str">
            <v>CriticalDamageAddRate</v>
          </cell>
          <cell r="O77" t="str">
            <v>9</v>
          </cell>
        </row>
        <row r="78">
          <cell r="A78" t="str">
            <v>LP_CritDmgMedium_05</v>
          </cell>
          <cell r="B78" t="str">
            <v>LP_CritDmgMedium</v>
          </cell>
          <cell r="C78" t="str">
            <v/>
          </cell>
          <cell r="D78">
            <v>5</v>
          </cell>
          <cell r="E78" t="str">
            <v>ChangeActorStatus</v>
          </cell>
          <cell r="H78" t="str">
            <v/>
          </cell>
          <cell r="I78">
            <v>-1</v>
          </cell>
          <cell r="J78">
            <v>1</v>
          </cell>
          <cell r="M78" t="str">
            <v>CriticalDamageAddRate</v>
          </cell>
          <cell r="O78" t="str">
            <v>9</v>
          </cell>
        </row>
        <row r="79">
          <cell r="A79" t="str">
            <v>LP_CritDmgHigh_01</v>
          </cell>
          <cell r="B79" t="str">
            <v>LP_CritDmgHigh</v>
          </cell>
          <cell r="C79" t="str">
            <v/>
          </cell>
          <cell r="D79">
            <v>1</v>
          </cell>
          <cell r="E79" t="str">
            <v>ChangeActorStatus</v>
          </cell>
          <cell r="H79" t="str">
            <v/>
          </cell>
          <cell r="I79">
            <v>-1</v>
          </cell>
          <cell r="J79">
            <v>0.75</v>
          </cell>
          <cell r="M79" t="str">
            <v>CriticalDamageAddRate</v>
          </cell>
          <cell r="O79" t="str">
            <v>9</v>
          </cell>
        </row>
        <row r="80">
          <cell r="A80" t="str">
            <v>LP_CritDmgLow_Crit_01</v>
          </cell>
          <cell r="B80" t="str">
            <v>LP_CritDmgLow_Crit</v>
          </cell>
          <cell r="C80" t="str">
            <v/>
          </cell>
          <cell r="D80">
            <v>1</v>
          </cell>
          <cell r="E80" t="str">
            <v>ChangeActorStatus</v>
          </cell>
          <cell r="H80" t="str">
            <v/>
          </cell>
          <cell r="I80">
            <v>-1</v>
          </cell>
          <cell r="J80">
            <v>0.05</v>
          </cell>
          <cell r="M80" t="str">
            <v>CriticalRate</v>
          </cell>
          <cell r="O80" t="str">
            <v>8</v>
          </cell>
        </row>
        <row r="81">
          <cell r="A81" t="str">
            <v>LP_CritDmgLow_Crit_02</v>
          </cell>
          <cell r="B81" t="str">
            <v>LP_CritDmgLow_Crit</v>
          </cell>
          <cell r="C81" t="str">
            <v/>
          </cell>
          <cell r="D81">
            <v>2</v>
          </cell>
          <cell r="E81" t="str">
            <v>ChangeActorStatus</v>
          </cell>
          <cell r="H81" t="str">
            <v/>
          </cell>
          <cell r="I81">
            <v>-1</v>
          </cell>
          <cell r="J81">
            <v>0.1</v>
          </cell>
          <cell r="M81" t="str">
            <v>CriticalRate</v>
          </cell>
          <cell r="O81" t="str">
            <v>8</v>
          </cell>
        </row>
        <row r="82">
          <cell r="A82" t="str">
            <v>LP_CritDmgLow_Crit_03</v>
          </cell>
          <cell r="B82" t="str">
            <v>LP_CritDmgLow_Crit</v>
          </cell>
          <cell r="C82" t="str">
            <v/>
          </cell>
          <cell r="D82">
            <v>3</v>
          </cell>
          <cell r="E82" t="str">
            <v>ChangeActorStatus</v>
          </cell>
          <cell r="H82" t="str">
            <v/>
          </cell>
          <cell r="I82">
            <v>-1</v>
          </cell>
          <cell r="J82">
            <v>0.15</v>
          </cell>
          <cell r="M82" t="str">
            <v>CriticalRate</v>
          </cell>
          <cell r="O82" t="str">
            <v>8</v>
          </cell>
        </row>
        <row r="83">
          <cell r="A83" t="str">
            <v>LP_CritDmgLow_Crit_04</v>
          </cell>
          <cell r="B83" t="str">
            <v>LP_CritDmgLow_Crit</v>
          </cell>
          <cell r="C83" t="str">
            <v/>
          </cell>
          <cell r="D83">
            <v>4</v>
          </cell>
          <cell r="E83" t="str">
            <v>ChangeActorStatus</v>
          </cell>
          <cell r="H83" t="str">
            <v/>
          </cell>
          <cell r="I83">
            <v>-1</v>
          </cell>
          <cell r="J83">
            <v>0.2</v>
          </cell>
          <cell r="M83" t="str">
            <v>CriticalRate</v>
          </cell>
          <cell r="O83" t="str">
            <v>8</v>
          </cell>
        </row>
        <row r="84">
          <cell r="A84" t="str">
            <v>LP_CritDmgLow_Crit_05</v>
          </cell>
          <cell r="B84" t="str">
            <v>LP_CritDmgLow_Crit</v>
          </cell>
          <cell r="C84" t="str">
            <v/>
          </cell>
          <cell r="D84">
            <v>5</v>
          </cell>
          <cell r="E84" t="str">
            <v>ChangeActorStatus</v>
          </cell>
          <cell r="H84" t="str">
            <v/>
          </cell>
          <cell r="I84">
            <v>-1</v>
          </cell>
          <cell r="J84">
            <v>0.2</v>
          </cell>
          <cell r="M84" t="str">
            <v>CriticalRate</v>
          </cell>
          <cell r="O84" t="str">
            <v>8</v>
          </cell>
        </row>
        <row r="85">
          <cell r="A85" t="str">
            <v>LP_CritDmgLow_Crit_06</v>
          </cell>
          <cell r="B85" t="str">
            <v>LP_CritDmgLow_Crit</v>
          </cell>
          <cell r="C85" t="str">
            <v/>
          </cell>
          <cell r="D85">
            <v>6</v>
          </cell>
          <cell r="E85" t="str">
            <v>ChangeActorStatus</v>
          </cell>
          <cell r="H85" t="str">
            <v/>
          </cell>
          <cell r="I85">
            <v>-1</v>
          </cell>
          <cell r="J85">
            <v>0.25</v>
          </cell>
          <cell r="M85" t="str">
            <v>CriticalRate</v>
          </cell>
          <cell r="O85" t="str">
            <v>8</v>
          </cell>
        </row>
        <row r="86">
          <cell r="A86" t="str">
            <v>LP_CritDmgLow_Crit_07</v>
          </cell>
          <cell r="B86" t="str">
            <v>LP_CritDmgLow_Crit</v>
          </cell>
          <cell r="C86" t="str">
            <v/>
          </cell>
          <cell r="D86">
            <v>7</v>
          </cell>
          <cell r="E86" t="str">
            <v>ChangeActorStatus</v>
          </cell>
          <cell r="H86" t="str">
            <v/>
          </cell>
          <cell r="I86">
            <v>-1</v>
          </cell>
          <cell r="J86">
            <v>0.3</v>
          </cell>
          <cell r="M86" t="str">
            <v>CriticalRate</v>
          </cell>
          <cell r="O86" t="str">
            <v>8</v>
          </cell>
        </row>
        <row r="87">
          <cell r="A87" t="str">
            <v>LP_CritDmgLow_Crit_08</v>
          </cell>
          <cell r="B87" t="str">
            <v>LP_CritDmgLow_Crit</v>
          </cell>
          <cell r="C87" t="str">
            <v/>
          </cell>
          <cell r="D87">
            <v>8</v>
          </cell>
          <cell r="E87" t="str">
            <v>ChangeActorStatus</v>
          </cell>
          <cell r="H87" t="str">
            <v/>
          </cell>
          <cell r="I87">
            <v>-1</v>
          </cell>
          <cell r="J87">
            <v>0.3</v>
          </cell>
          <cell r="M87" t="str">
            <v>CriticalRate</v>
          </cell>
          <cell r="O87" t="str">
            <v>8</v>
          </cell>
        </row>
        <row r="88">
          <cell r="A88" t="str">
            <v>LP_CritDmgLow_Crit_09</v>
          </cell>
          <cell r="B88" t="str">
            <v>LP_CritDmgLow_Crit</v>
          </cell>
          <cell r="C88" t="str">
            <v/>
          </cell>
          <cell r="D88">
            <v>9</v>
          </cell>
          <cell r="E88" t="str">
            <v>ChangeActorStatus</v>
          </cell>
          <cell r="H88" t="str">
            <v/>
          </cell>
          <cell r="I88">
            <v>-1</v>
          </cell>
          <cell r="J88">
            <v>0.35</v>
          </cell>
          <cell r="M88" t="str">
            <v>CriticalRate</v>
          </cell>
          <cell r="O88" t="str">
            <v>8</v>
          </cell>
        </row>
        <row r="89">
          <cell r="A89" t="str">
            <v>LP_CritDmgMedium_Crit_01</v>
          </cell>
          <cell r="B89" t="str">
            <v>LP_CritDmgMedium_Crit</v>
          </cell>
          <cell r="C89" t="str">
            <v/>
          </cell>
          <cell r="D89">
            <v>1</v>
          </cell>
          <cell r="E89" t="str">
            <v>ChangeActorStatus</v>
          </cell>
          <cell r="H89" t="str">
            <v/>
          </cell>
          <cell r="I89">
            <v>-1</v>
          </cell>
          <cell r="J89">
            <v>0.1</v>
          </cell>
          <cell r="M89" t="str">
            <v>CriticalRate</v>
          </cell>
          <cell r="O89" t="str">
            <v>8</v>
          </cell>
        </row>
        <row r="90">
          <cell r="A90" t="str">
            <v>LP_CritDmgMedium_Crit_02</v>
          </cell>
          <cell r="B90" t="str">
            <v>LP_CritDmgMedium_Crit</v>
          </cell>
          <cell r="C90" t="str">
            <v/>
          </cell>
          <cell r="D90">
            <v>2</v>
          </cell>
          <cell r="E90" t="str">
            <v>ChangeActorStatus</v>
          </cell>
          <cell r="H90" t="str">
            <v/>
          </cell>
          <cell r="I90">
            <v>-1</v>
          </cell>
          <cell r="J90">
            <v>0.2</v>
          </cell>
          <cell r="M90" t="str">
            <v>CriticalRate</v>
          </cell>
          <cell r="O90" t="str">
            <v>8</v>
          </cell>
        </row>
        <row r="91">
          <cell r="A91" t="str">
            <v>LP_CritDmgMedium_Crit_03</v>
          </cell>
          <cell r="B91" t="str">
            <v>LP_CritDmgMedium_Crit</v>
          </cell>
          <cell r="C91" t="str">
            <v/>
          </cell>
          <cell r="D91">
            <v>3</v>
          </cell>
          <cell r="E91" t="str">
            <v>ChangeActorStatus</v>
          </cell>
          <cell r="H91" t="str">
            <v/>
          </cell>
          <cell r="I91">
            <v>-1</v>
          </cell>
          <cell r="J91">
            <v>0.25</v>
          </cell>
          <cell r="M91" t="str">
            <v>CriticalRate</v>
          </cell>
          <cell r="O91" t="str">
            <v>8</v>
          </cell>
        </row>
        <row r="92">
          <cell r="A92" t="str">
            <v>LP_CritDmgMedium_Crit_04</v>
          </cell>
          <cell r="B92" t="str">
            <v>LP_CritDmgMedium_Crit</v>
          </cell>
          <cell r="C92" t="str">
            <v/>
          </cell>
          <cell r="D92">
            <v>4</v>
          </cell>
          <cell r="E92" t="str">
            <v>ChangeActorStatus</v>
          </cell>
          <cell r="H92" t="str">
            <v/>
          </cell>
          <cell r="I92">
            <v>-1</v>
          </cell>
          <cell r="J92">
            <v>0.3</v>
          </cell>
          <cell r="M92" t="str">
            <v>CriticalRate</v>
          </cell>
          <cell r="O92" t="str">
            <v>8</v>
          </cell>
        </row>
        <row r="93">
          <cell r="A93" t="str">
            <v>LP_CritDmgMedium_Crit_05</v>
          </cell>
          <cell r="B93" t="str">
            <v>LP_CritDmgMedium_Crit</v>
          </cell>
          <cell r="C93" t="str">
            <v/>
          </cell>
          <cell r="D93">
            <v>5</v>
          </cell>
          <cell r="E93" t="str">
            <v>ChangeActorStatus</v>
          </cell>
          <cell r="H93" t="str">
            <v/>
          </cell>
          <cell r="I93">
            <v>-1</v>
          </cell>
          <cell r="J93">
            <v>0.4</v>
          </cell>
          <cell r="M93" t="str">
            <v>CriticalRate</v>
          </cell>
          <cell r="O93" t="str">
            <v>8</v>
          </cell>
        </row>
        <row r="94">
          <cell r="A94" t="str">
            <v>LP_CritDmgHigh_Crit_01</v>
          </cell>
          <cell r="B94" t="str">
            <v>LP_CritDmgHigh_Crit</v>
          </cell>
          <cell r="C94" t="str">
            <v/>
          </cell>
          <cell r="D94">
            <v>1</v>
          </cell>
          <cell r="E94" t="str">
            <v>ChangeActorStatus</v>
          </cell>
          <cell r="H94" t="str">
            <v/>
          </cell>
          <cell r="I94">
            <v>-1</v>
          </cell>
          <cell r="J94">
            <v>0.2</v>
          </cell>
          <cell r="M94" t="str">
            <v>CriticalRate</v>
          </cell>
          <cell r="O94" t="str">
            <v>8</v>
          </cell>
        </row>
        <row r="95">
          <cell r="A95" t="str">
            <v>LP_MaxHpLow_01</v>
          </cell>
          <cell r="B95" t="str">
            <v>LP_MaxHpLow</v>
          </cell>
          <cell r="C95" t="str">
            <v/>
          </cell>
          <cell r="D95">
            <v>1</v>
          </cell>
          <cell r="E95" t="str">
            <v>ChangeActorStatus</v>
          </cell>
          <cell r="H95" t="str">
            <v/>
          </cell>
          <cell r="I95">
            <v>-1</v>
          </cell>
          <cell r="J95">
            <v>0.1</v>
          </cell>
          <cell r="M95" t="str">
            <v>MaxHpAddRate</v>
          </cell>
          <cell r="O95" t="str">
            <v>17</v>
          </cell>
        </row>
        <row r="96">
          <cell r="A96" t="str">
            <v>LP_MaxHpLow_02</v>
          </cell>
          <cell r="B96" t="str">
            <v>LP_MaxHpLow</v>
          </cell>
          <cell r="C96" t="str">
            <v/>
          </cell>
          <cell r="D96">
            <v>2</v>
          </cell>
          <cell r="E96" t="str">
            <v>ChangeActorStatus</v>
          </cell>
          <cell r="H96" t="str">
            <v/>
          </cell>
          <cell r="I96">
            <v>-1</v>
          </cell>
          <cell r="J96">
            <v>0.2</v>
          </cell>
          <cell r="M96" t="str">
            <v>MaxHpAddRate</v>
          </cell>
          <cell r="O96" t="str">
            <v>17</v>
          </cell>
        </row>
        <row r="97">
          <cell r="A97" t="str">
            <v>LP_MaxHpLow_03</v>
          </cell>
          <cell r="B97" t="str">
            <v>LP_MaxHpLow</v>
          </cell>
          <cell r="C97" t="str">
            <v/>
          </cell>
          <cell r="D97">
            <v>3</v>
          </cell>
          <cell r="E97" t="str">
            <v>ChangeActorStatus</v>
          </cell>
          <cell r="H97" t="str">
            <v/>
          </cell>
          <cell r="I97">
            <v>-1</v>
          </cell>
          <cell r="J97">
            <v>0.3</v>
          </cell>
          <cell r="M97" t="str">
            <v>MaxHpAddRate</v>
          </cell>
          <cell r="O97" t="str">
            <v>17</v>
          </cell>
        </row>
        <row r="98">
          <cell r="A98" t="str">
            <v>LP_MaxHpLow_04</v>
          </cell>
          <cell r="B98" t="str">
            <v>LP_MaxHpLow</v>
          </cell>
          <cell r="C98" t="str">
            <v/>
          </cell>
          <cell r="D98">
            <v>4</v>
          </cell>
          <cell r="E98" t="str">
            <v>ChangeActorStatus</v>
          </cell>
          <cell r="H98" t="str">
            <v/>
          </cell>
          <cell r="I98">
            <v>-1</v>
          </cell>
          <cell r="J98">
            <v>0.4</v>
          </cell>
          <cell r="M98" t="str">
            <v>MaxHpAddRate</v>
          </cell>
          <cell r="O98" t="str">
            <v>17</v>
          </cell>
        </row>
        <row r="99">
          <cell r="A99" t="str">
            <v>LP_MaxHpLow_05</v>
          </cell>
          <cell r="B99" t="str">
            <v>LP_MaxHpLow</v>
          </cell>
          <cell r="C99" t="str">
            <v/>
          </cell>
          <cell r="D99">
            <v>5</v>
          </cell>
          <cell r="E99" t="str">
            <v>ChangeActorStatus</v>
          </cell>
          <cell r="H99" t="str">
            <v/>
          </cell>
          <cell r="I99">
            <v>-1</v>
          </cell>
          <cell r="J99">
            <v>0.5</v>
          </cell>
          <cell r="M99" t="str">
            <v>MaxHpAddRate</v>
          </cell>
          <cell r="O99" t="str">
            <v>17</v>
          </cell>
        </row>
        <row r="100">
          <cell r="A100" t="str">
            <v>LP_MaxHpLow_06</v>
          </cell>
          <cell r="B100" t="str">
            <v>LP_MaxHpLow</v>
          </cell>
          <cell r="C100" t="str">
            <v/>
          </cell>
          <cell r="D100">
            <v>6</v>
          </cell>
          <cell r="E100" t="str">
            <v>ChangeActorStatus</v>
          </cell>
          <cell r="H100" t="str">
            <v/>
          </cell>
          <cell r="I100">
            <v>-1</v>
          </cell>
          <cell r="J100">
            <v>0.6</v>
          </cell>
          <cell r="M100" t="str">
            <v>MaxHpAddRate</v>
          </cell>
          <cell r="O100" t="str">
            <v>17</v>
          </cell>
        </row>
        <row r="101">
          <cell r="A101" t="str">
            <v>LP_MaxHpLow_07</v>
          </cell>
          <cell r="B101" t="str">
            <v>LP_MaxHpLow</v>
          </cell>
          <cell r="C101" t="str">
            <v/>
          </cell>
          <cell r="D101">
            <v>7</v>
          </cell>
          <cell r="E101" t="str">
            <v>ChangeActorStatus</v>
          </cell>
          <cell r="H101" t="str">
            <v/>
          </cell>
          <cell r="I101">
            <v>-1</v>
          </cell>
          <cell r="J101">
            <v>0.7</v>
          </cell>
          <cell r="M101" t="str">
            <v>MaxHpAddRate</v>
          </cell>
          <cell r="O101" t="str">
            <v>17</v>
          </cell>
        </row>
        <row r="102">
          <cell r="A102" t="str">
            <v>LP_MaxHpLow_08</v>
          </cell>
          <cell r="B102" t="str">
            <v>LP_MaxHpLow</v>
          </cell>
          <cell r="C102" t="str">
            <v/>
          </cell>
          <cell r="D102">
            <v>8</v>
          </cell>
          <cell r="E102" t="str">
            <v>ChangeActorStatus</v>
          </cell>
          <cell r="H102" t="str">
            <v/>
          </cell>
          <cell r="I102">
            <v>-1</v>
          </cell>
          <cell r="J102">
            <v>0.8</v>
          </cell>
          <cell r="M102" t="str">
            <v>MaxHpAddRate</v>
          </cell>
          <cell r="O102" t="str">
            <v>17</v>
          </cell>
        </row>
        <row r="103">
          <cell r="A103" t="str">
            <v>LP_MaxHpLow_09</v>
          </cell>
          <cell r="B103" t="str">
            <v>LP_MaxHpLow</v>
          </cell>
          <cell r="C103" t="str">
            <v/>
          </cell>
          <cell r="D103">
            <v>9</v>
          </cell>
          <cell r="E103" t="str">
            <v>ChangeActorStatus</v>
          </cell>
          <cell r="H103" t="str">
            <v/>
          </cell>
          <cell r="I103">
            <v>-1</v>
          </cell>
          <cell r="J103">
            <v>0.9</v>
          </cell>
          <cell r="M103" t="str">
            <v>MaxHpAddRate</v>
          </cell>
          <cell r="O103" t="str">
            <v>17</v>
          </cell>
        </row>
        <row r="104">
          <cell r="A104" t="str">
            <v>LP_MaxHpMedium_01</v>
          </cell>
          <cell r="B104" t="str">
            <v>LP_MaxHpMedium</v>
          </cell>
          <cell r="C104" t="str">
            <v/>
          </cell>
          <cell r="D104">
            <v>1</v>
          </cell>
          <cell r="E104" t="str">
            <v>ChangeActorStatus</v>
          </cell>
          <cell r="H104" t="str">
            <v/>
          </cell>
          <cell r="I104">
            <v>-1</v>
          </cell>
          <cell r="J104">
            <v>0.2</v>
          </cell>
          <cell r="M104" t="str">
            <v>MaxHpAddRate</v>
          </cell>
          <cell r="O104" t="str">
            <v>17</v>
          </cell>
        </row>
        <row r="105">
          <cell r="A105" t="str">
            <v>LP_MaxHpMedium_02</v>
          </cell>
          <cell r="B105" t="str">
            <v>LP_MaxHpMedium</v>
          </cell>
          <cell r="C105" t="str">
            <v/>
          </cell>
          <cell r="D105">
            <v>2</v>
          </cell>
          <cell r="E105" t="str">
            <v>ChangeActorStatus</v>
          </cell>
          <cell r="H105" t="str">
            <v/>
          </cell>
          <cell r="I105">
            <v>-1</v>
          </cell>
          <cell r="J105">
            <v>0.4</v>
          </cell>
          <cell r="M105" t="str">
            <v>MaxHpAddRate</v>
          </cell>
          <cell r="O105" t="str">
            <v>17</v>
          </cell>
        </row>
        <row r="106">
          <cell r="A106" t="str">
            <v>LP_MaxHpMedium_03</v>
          </cell>
          <cell r="B106" t="str">
            <v>LP_MaxHpMedium</v>
          </cell>
          <cell r="C106" t="str">
            <v/>
          </cell>
          <cell r="D106">
            <v>3</v>
          </cell>
          <cell r="E106" t="str">
            <v>ChangeActorStatus</v>
          </cell>
          <cell r="H106" t="str">
            <v/>
          </cell>
          <cell r="I106">
            <v>-1</v>
          </cell>
          <cell r="J106">
            <v>0.6</v>
          </cell>
          <cell r="M106" t="str">
            <v>MaxHpAddRate</v>
          </cell>
          <cell r="O106" t="str">
            <v>17</v>
          </cell>
        </row>
        <row r="107">
          <cell r="A107" t="str">
            <v>LP_MaxHpMedium_04</v>
          </cell>
          <cell r="B107" t="str">
            <v>LP_MaxHpMedium</v>
          </cell>
          <cell r="C107" t="str">
            <v/>
          </cell>
          <cell r="D107">
            <v>4</v>
          </cell>
          <cell r="E107" t="str">
            <v>ChangeActorStatus</v>
          </cell>
          <cell r="H107" t="str">
            <v/>
          </cell>
          <cell r="I107">
            <v>-1</v>
          </cell>
          <cell r="J107">
            <v>0.8</v>
          </cell>
          <cell r="M107" t="str">
            <v>MaxHpAddRate</v>
          </cell>
          <cell r="O107" t="str">
            <v>17</v>
          </cell>
        </row>
        <row r="108">
          <cell r="A108" t="str">
            <v>LP_MaxHpMedium_05</v>
          </cell>
          <cell r="B108" t="str">
            <v>LP_MaxHpMedium</v>
          </cell>
          <cell r="C108" t="str">
            <v/>
          </cell>
          <cell r="D108">
            <v>5</v>
          </cell>
          <cell r="E108" t="str">
            <v>ChangeActorStatus</v>
          </cell>
          <cell r="H108" t="str">
            <v/>
          </cell>
          <cell r="I108">
            <v>-1</v>
          </cell>
          <cell r="J108">
            <v>1</v>
          </cell>
          <cell r="M108" t="str">
            <v>MaxHpAddRate</v>
          </cell>
          <cell r="O108" t="str">
            <v>17</v>
          </cell>
        </row>
        <row r="109">
          <cell r="A109" t="str">
            <v>LP_MaxHpMedium_06</v>
          </cell>
          <cell r="B109" t="str">
            <v>LP_MaxHpMedium</v>
          </cell>
          <cell r="C109" t="str">
            <v/>
          </cell>
          <cell r="D109">
            <v>6</v>
          </cell>
          <cell r="E109" t="str">
            <v>ChangeActorStatus</v>
          </cell>
          <cell r="H109" t="str">
            <v/>
          </cell>
          <cell r="I109">
            <v>-1</v>
          </cell>
          <cell r="J109">
            <v>1.2</v>
          </cell>
          <cell r="M109" t="str">
            <v>MaxHpAddRate</v>
          </cell>
          <cell r="O109" t="str">
            <v>17</v>
          </cell>
        </row>
        <row r="110">
          <cell r="A110" t="str">
            <v>LP_MaxHpMedium_07</v>
          </cell>
          <cell r="B110" t="str">
            <v>LP_MaxHpMedium</v>
          </cell>
          <cell r="C110" t="str">
            <v/>
          </cell>
          <cell r="D110">
            <v>7</v>
          </cell>
          <cell r="E110" t="str">
            <v>ChangeActorStatus</v>
          </cell>
          <cell r="H110" t="str">
            <v/>
          </cell>
          <cell r="I110">
            <v>-1</v>
          </cell>
          <cell r="J110">
            <v>1.4</v>
          </cell>
          <cell r="M110" t="str">
            <v>MaxHpAddRate</v>
          </cell>
          <cell r="O110" t="str">
            <v>17</v>
          </cell>
        </row>
        <row r="111">
          <cell r="A111" t="str">
            <v>LP_MaxHpMedium_08</v>
          </cell>
          <cell r="B111" t="str">
            <v>LP_MaxHpMedium</v>
          </cell>
          <cell r="C111" t="str">
            <v/>
          </cell>
          <cell r="D111">
            <v>8</v>
          </cell>
          <cell r="E111" t="str">
            <v>ChangeActorStatus</v>
          </cell>
          <cell r="H111" t="str">
            <v/>
          </cell>
          <cell r="I111">
            <v>-1</v>
          </cell>
          <cell r="J111">
            <v>1.6</v>
          </cell>
          <cell r="M111" t="str">
            <v>MaxHpAddRate</v>
          </cell>
          <cell r="O111" t="str">
            <v>17</v>
          </cell>
        </row>
        <row r="112">
          <cell r="A112" t="str">
            <v>LP_MaxHpMedium_09</v>
          </cell>
          <cell r="B112" t="str">
            <v>LP_MaxHpMedium</v>
          </cell>
          <cell r="C112" t="str">
            <v/>
          </cell>
          <cell r="D112">
            <v>9</v>
          </cell>
          <cell r="E112" t="str">
            <v>ChangeActorStatus</v>
          </cell>
          <cell r="H112" t="str">
            <v/>
          </cell>
          <cell r="I112">
            <v>-1</v>
          </cell>
          <cell r="J112">
            <v>1.8</v>
          </cell>
          <cell r="M112" t="str">
            <v>MaxHpAddRate</v>
          </cell>
          <cell r="O112" t="str">
            <v>17</v>
          </cell>
        </row>
        <row r="113">
          <cell r="A113" t="str">
            <v>LP_MaxHpHigh_01</v>
          </cell>
          <cell r="B113" t="str">
            <v>LP_MaxHpHigh</v>
          </cell>
          <cell r="C113" t="str">
            <v/>
          </cell>
          <cell r="D113">
            <v>1</v>
          </cell>
          <cell r="E113" t="str">
            <v>ChangeActorStatus</v>
          </cell>
          <cell r="H113" t="str">
            <v/>
          </cell>
          <cell r="I113">
            <v>-1</v>
          </cell>
          <cell r="J113">
            <v>0.3</v>
          </cell>
          <cell r="M113" t="str">
            <v>MaxHpAddRate</v>
          </cell>
          <cell r="O113" t="str">
            <v>17</v>
          </cell>
        </row>
        <row r="114">
          <cell r="A114" t="str">
            <v>LP_MaxHpHigh_02</v>
          </cell>
          <cell r="B114" t="str">
            <v>LP_MaxHpHigh</v>
          </cell>
          <cell r="C114" t="str">
            <v/>
          </cell>
          <cell r="D114">
            <v>2</v>
          </cell>
          <cell r="E114" t="str">
            <v>ChangeActorStatus</v>
          </cell>
          <cell r="H114" t="str">
            <v/>
          </cell>
          <cell r="I114">
            <v>-1</v>
          </cell>
          <cell r="J114">
            <v>0.6</v>
          </cell>
          <cell r="M114" t="str">
            <v>MaxHpAddRate</v>
          </cell>
          <cell r="O114" t="str">
            <v>17</v>
          </cell>
        </row>
        <row r="115">
          <cell r="A115" t="str">
            <v>LP_MaxHpHigh_03</v>
          </cell>
          <cell r="B115" t="str">
            <v>LP_MaxHpHigh</v>
          </cell>
          <cell r="C115" t="str">
            <v/>
          </cell>
          <cell r="D115">
            <v>3</v>
          </cell>
          <cell r="E115" t="str">
            <v>ChangeActorStatus</v>
          </cell>
          <cell r="H115" t="str">
            <v/>
          </cell>
          <cell r="I115">
            <v>-1</v>
          </cell>
          <cell r="J115">
            <v>0.85</v>
          </cell>
          <cell r="M115" t="str">
            <v>MaxHpAddRate</v>
          </cell>
          <cell r="O115" t="str">
            <v>17</v>
          </cell>
        </row>
        <row r="116">
          <cell r="A116" t="str">
            <v>LP_MaxHpHigh_04</v>
          </cell>
          <cell r="B116" t="str">
            <v>LP_MaxHpHigh</v>
          </cell>
          <cell r="C116" t="str">
            <v/>
          </cell>
          <cell r="D116">
            <v>4</v>
          </cell>
          <cell r="E116" t="str">
            <v>ChangeActorStatus</v>
          </cell>
          <cell r="H116" t="str">
            <v/>
          </cell>
          <cell r="I116">
            <v>-1</v>
          </cell>
          <cell r="J116">
            <v>1.1000000000000001</v>
          </cell>
          <cell r="M116" t="str">
            <v>MaxHpAddRate</v>
          </cell>
          <cell r="O116" t="str">
            <v>17</v>
          </cell>
        </row>
        <row r="117">
          <cell r="A117" t="str">
            <v>LP_MaxHpHigh_05</v>
          </cell>
          <cell r="B117" t="str">
            <v>LP_MaxHpHigh</v>
          </cell>
          <cell r="C117" t="str">
            <v/>
          </cell>
          <cell r="D117">
            <v>5</v>
          </cell>
          <cell r="E117" t="str">
            <v>ChangeActorStatus</v>
          </cell>
          <cell r="H117" t="str">
            <v/>
          </cell>
          <cell r="I117">
            <v>-1</v>
          </cell>
          <cell r="J117">
            <v>1.35</v>
          </cell>
          <cell r="M117" t="str">
            <v>MaxHpAddRate</v>
          </cell>
          <cell r="O117" t="str">
            <v>17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/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customWidth="1" outlineLevel="1"/>
    <col min="4" max="4" width="16.375" bestFit="1" customWidth="1"/>
    <col min="5" max="5" width="21.875" customWidth="1" outlineLevel="1"/>
    <col min="6" max="6" width="19.875" bestFit="1" customWidth="1"/>
    <col min="7" max="7" width="24.125" bestFit="1" customWidth="1"/>
    <col min="8" max="8" width="13" bestFit="1" customWidth="1"/>
    <col min="9" max="9" width="11" bestFit="1" customWidth="1"/>
    <col min="10" max="10" width="11" customWidth="1" outlineLevel="1"/>
    <col min="11" max="11" width="13.625" bestFit="1" customWidth="1"/>
    <col min="12" max="12" width="13.625" customWidth="1" outlineLevel="1"/>
    <col min="14" max="14" width="14.25" customWidth="1" outlineLevel="1"/>
    <col min="16" max="16" width="12.125" customWidth="1" outlineLevel="1"/>
    <col min="17" max="18" width="9" customWidth="1" outlineLevel="1"/>
    <col min="20" max="20" width="9" customWidth="1" outlineLevel="1"/>
  </cols>
  <sheetData>
    <row r="1" spans="1:20" ht="27" customHeight="1" x14ac:dyDescent="0.3">
      <c r="A1" t="s">
        <v>84</v>
      </c>
      <c r="B1" t="s">
        <v>46</v>
      </c>
      <c r="C1" t="s">
        <v>31</v>
      </c>
      <c r="D1" t="s">
        <v>47</v>
      </c>
      <c r="E1" t="s">
        <v>31</v>
      </c>
      <c r="F1" t="s">
        <v>48</v>
      </c>
      <c r="G1" t="s">
        <v>49</v>
      </c>
      <c r="H1" t="s">
        <v>50</v>
      </c>
      <c r="I1" t="s">
        <v>51</v>
      </c>
      <c r="J1" t="s">
        <v>112</v>
      </c>
      <c r="K1" t="s">
        <v>52</v>
      </c>
      <c r="L1" t="s">
        <v>113</v>
      </c>
      <c r="N1" t="s">
        <v>33</v>
      </c>
      <c r="P1" t="s">
        <v>32</v>
      </c>
      <c r="Q1" t="s">
        <v>21</v>
      </c>
      <c r="R1" t="str">
        <f ca="1">IF(OR(OFFSET(R1,1,0)&lt;OFFSET(R1,2,0),OFFSET(R1,2,0)&lt;OFFSET(R1,3,0),
OFFSET(R1,3,0)&lt;OFFSET(R1,4,0),OFFSET(R1,4,0)&lt;OFFSET(R1,5,0),
OFFSET(R1,5,0)&lt;OFFSET(R1,6,0),OFFSET(R1,6,0)&lt;OFFSET(R1,7,0),
OFFSET(R1,7,0)&lt;OFFSET(R1,8,0),OFFSET(R1,8,0)&lt;OFFSET(R1,9,0),
OFFSET(R1,9,0)&lt;OFFSET(R1,10,0),OFFSET(R1,10,0)&lt;OFFSET(R1,11,0),
OFFSET(R1,11,0)&lt;OFFSET(R1,12,0),OFFSET(R1,12,0)&lt;OFFSET(R1,13,0),
OFFSET(R1,13,0)&lt;OFFSET(R1,14,0),OFFSET(R1,14,0)&lt;OFFSET(R1,15,0),
OFFSET(R1,15,0)&lt;OFFSET(R1,16,0),OFFSET(R1,16,0)&lt;OFFSET(R1,17,0),
OFFSET(R1,17,0)&lt;OFFSET(R1,18,0),OFFSET(R1,18,0)&lt;OFFSET(R1,19,0),
OFFSET(R1,19,0)&lt;OFFSET(R1,20,0),OFFSET(R1,20,0)&lt;OFFSET(R1,21,0),
OFFSET(R1,21,0)&lt;OFFSET(R1,22,0),OFFSET(R1,22,0)&lt;OFFSET(R1,23,0),
OFFSET(R1,23,0)&lt;OFFSET(R1,24,0),OFFSET(R1,24,0)&lt;OFFSET(R1,25,0),
OFFSET(R1,25,0)&lt;OFFSET(R1,26,0),OFFSET(R1,26,0)&lt;OFFSET(R1,27,0),
OFFSET(R1,27,0)&lt;OFFSET(R1,28,0),OFFSET(R1,28,0)&lt;OFFSET(R1,29,0),
OFFSET(R1,29,0)&lt;OFFSET(R1,30,0),OFFSET(R1,30,0)&lt;OFFSET(R1,31,0),
OFFSET(R1,31,0)&lt;OFFSET(R1,32,0),OFFSET(R1,32,0)&lt;OFFSET(R1,33,0),
OFFSET(R1,33,0)&lt;OFFSET(R1,34,0),OFFSET(R1,34,0)&lt;OFFSET(R1,35,0),
OFFSET(R1,35,0)&lt;OFFSET(R1,36,0),OFFSET(R1,36,0)&lt;OFFSET(R1,37,0),
OFFSET(R1,37,0)&lt;OFFSET(R1,38,0),OFFSET(R1,38,0)&lt;OFFSET(R1,39,0),
OFFSET(R1,39,0)&lt;OFFSET(R1,40,0),OFFSET(R1,40,0)&lt;OFFSET(R1,41,0),
OFFSET(R1,41,0)&lt;OFFSET(R1,42,0),OFFSET(R1,42,0)&lt;OFFSET(R1,43,0),
OFFSET(R1,43,0)&lt;OFFSET(R1,44,0),OFFSET(R1,44,0)&lt;OFFSET(R1,45,0),
OFFSET(R1,45,0)&lt;OFFSET(R1,46,0),OFFSET(R1,46,0)&lt;OFFSET(R1,47,0),
OFFSET(R1,47,0)&lt;OFFSET(R1,48,0),OFFSET(R1,48,0)&lt;OFFSET(R1,49,0),
OFFSET(R1,49,0)&lt;OFFSET(R1,50,0)),"내림차순 정렬할 것","len")</f>
        <v>len</v>
      </c>
    </row>
    <row r="2" spans="1:20" x14ac:dyDescent="0.3">
      <c r="A2" t="s">
        <v>129</v>
      </c>
      <c r="B2" t="s">
        <v>87</v>
      </c>
      <c r="C2" s="2"/>
      <c r="D2" t="str">
        <f t="shared" ref="D2:D5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t="shared" ref="F2:F5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" t="s">
        <v>1</v>
      </c>
      <c r="H2">
        <v>0.1</v>
      </c>
      <c r="J2" t="str">
        <f>IF(ISBLANK(I2),"",IF(ISERROR(VLOOKUP(I2,ControlTable!$A:$A,1,0)),"컨트롤없음",""))</f>
        <v/>
      </c>
      <c r="L2" t="str">
        <f>IF(ISBLANK(K2),"",IF(ISERROR(VLOOKUP(K2,SkillTable!$A:$A,1,0)),"스킬없음",""))</f>
        <v/>
      </c>
      <c r="N2" t="s">
        <v>0</v>
      </c>
      <c r="P2" t="s">
        <v>10</v>
      </c>
      <c r="Q2">
        <v>4</v>
      </c>
      <c r="R2">
        <f>LEN(P2)</f>
        <v>8</v>
      </c>
      <c r="T2" t="str">
        <f ca="1">IFERROR(HLOOKUP("내림차순 정렬할 것",$1:$1,1,0),"")</f>
        <v/>
      </c>
    </row>
    <row r="3" spans="1:20" x14ac:dyDescent="0.3">
      <c r="A3" t="s">
        <v>129</v>
      </c>
      <c r="B3" t="s">
        <v>88</v>
      </c>
      <c r="C3" s="2"/>
      <c r="D3" t="str">
        <f t="shared" ca="1" si="0"/>
        <v/>
      </c>
      <c r="E3" t="s">
        <v>119</v>
      </c>
      <c r="F3" s="2" t="str">
        <f t="shared" ca="1" si="1"/>
        <v>3</v>
      </c>
      <c r="G3" t="s">
        <v>3</v>
      </c>
      <c r="H3">
        <v>0.1</v>
      </c>
      <c r="J3" t="str">
        <f>IF(ISBLANK(I3),"",IF(ISERROR(VLOOKUP(I3,ControlTable!$A:$A,1,0)),"컨트롤없음",""))</f>
        <v/>
      </c>
      <c r="L3" t="str">
        <f>IF(ISBLANK(K3),"",IF(ISERROR(VLOOKUP(K3,SkillTable!$A:$A,1,0)),"스킬없음",""))</f>
        <v/>
      </c>
      <c r="N3" t="s">
        <v>2</v>
      </c>
      <c r="P3" t="s">
        <v>127</v>
      </c>
      <c r="Q3">
        <v>5</v>
      </c>
      <c r="R3">
        <f>LEN(P3)</f>
        <v>8</v>
      </c>
    </row>
    <row r="4" spans="1:20" x14ac:dyDescent="0.3">
      <c r="A4" t="s">
        <v>129</v>
      </c>
      <c r="B4" t="s">
        <v>89</v>
      </c>
      <c r="C4" s="2"/>
      <c r="D4" t="str">
        <f t="shared" ca="1" si="0"/>
        <v/>
      </c>
      <c r="F4" s="2" t="str">
        <f t="shared" ca="1" si="1"/>
        <v/>
      </c>
      <c r="G4" t="s">
        <v>90</v>
      </c>
      <c r="H4">
        <v>0.05</v>
      </c>
      <c r="J4" t="str">
        <f>IF(ISBLANK(I4),"",IF(ISERROR(VLOOKUP(I4,ControlTable!$A:$A,1,0)),"컨트롤없음",""))</f>
        <v/>
      </c>
      <c r="L4" t="str">
        <f>IF(ISBLANK(K4),"",IF(ISERROR(VLOOKUP(K4,SkillTable!$A:$A,1,0)),"스킬없음",""))</f>
        <v/>
      </c>
      <c r="N4" t="s">
        <v>11</v>
      </c>
      <c r="P4" t="s">
        <v>11</v>
      </c>
      <c r="Q4">
        <v>3</v>
      </c>
      <c r="R4">
        <f>LEN(P4)</f>
        <v>6</v>
      </c>
    </row>
    <row r="5" spans="1:20" x14ac:dyDescent="0.3">
      <c r="A5" t="s">
        <v>129</v>
      </c>
      <c r="B5" t="s">
        <v>119</v>
      </c>
      <c r="C5" s="2"/>
      <c r="D5" t="str">
        <f t="shared" ca="1" si="0"/>
        <v/>
      </c>
      <c r="E5" t="s">
        <v>119</v>
      </c>
      <c r="F5" s="2" t="str">
        <f t="shared" ca="1" si="1"/>
        <v>3</v>
      </c>
      <c r="G5" t="s">
        <v>53</v>
      </c>
      <c r="H5">
        <v>0.05</v>
      </c>
      <c r="J5" t="str">
        <f>IF(ISBLANK(I5),"",IF(ISERROR(VLOOKUP(I5,ControlTable!$A:$A,1,0)),"컨트롤없음",""))</f>
        <v/>
      </c>
      <c r="L5" t="str">
        <f>IF(ISBLANK(K5),"",IF(ISERROR(VLOOKUP(K5,SkillTable!$A:$A,1,0)),"스킬없음",""))</f>
        <v/>
      </c>
      <c r="N5" t="s">
        <v>10</v>
      </c>
      <c r="P5" t="s">
        <v>0</v>
      </c>
      <c r="Q5">
        <v>1</v>
      </c>
      <c r="R5">
        <f>LEN(P5)</f>
        <v>4</v>
      </c>
    </row>
    <row r="6" spans="1:20" x14ac:dyDescent="0.3">
      <c r="A6" t="s">
        <v>130</v>
      </c>
      <c r="B6" t="s">
        <v>0</v>
      </c>
      <c r="C6" s="2"/>
      <c r="D6" t="str">
        <f t="shared" ref="D6:D9" ca="1" si="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6" s="2" t="str">
        <f t="shared" ref="F6:F9" ca="1" si="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SUBSTITUTE(SUBSTITUTE(SUBSTITUTE(SUBSTITUTE(SUBSTITUTE(SUBSTITUTE(SUBSTITUTE(SUBSTITUTE(SUBSTITUTE(SUBSTITUTE(E6,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6" t="s">
        <v>1</v>
      </c>
      <c r="H6">
        <v>0.1</v>
      </c>
      <c r="J6" t="str">
        <f>IF(ISBLANK(I6),"",IF(ISERROR(VLOOKUP(I6,ControlTable!$A:$A,1,0)),"컨트롤없음",""))</f>
        <v/>
      </c>
      <c r="L6" t="str">
        <f>IF(ISBLANK(K6),"",IF(ISERROR(VLOOKUP(K6,SkillTable!$A:$A,1,0)),"스킬없음",""))</f>
        <v/>
      </c>
      <c r="N6" t="s">
        <v>127</v>
      </c>
      <c r="P6" t="s">
        <v>2</v>
      </c>
      <c r="Q6">
        <v>2</v>
      </c>
      <c r="R6">
        <f>LEN(P6)</f>
        <v>4</v>
      </c>
    </row>
    <row r="7" spans="1:20" x14ac:dyDescent="0.3">
      <c r="A7" t="s">
        <v>130</v>
      </c>
      <c r="B7" t="s">
        <v>2</v>
      </c>
      <c r="C7" s="2"/>
      <c r="D7" t="str">
        <f t="shared" ca="1" si="2"/>
        <v/>
      </c>
      <c r="E7" t="s">
        <v>126</v>
      </c>
      <c r="F7" s="2" t="str">
        <f t="shared" ca="1" si="3"/>
        <v>5</v>
      </c>
      <c r="G7" t="s">
        <v>3</v>
      </c>
      <c r="H7">
        <v>0.1</v>
      </c>
      <c r="J7" t="str">
        <f>IF(ISBLANK(I7),"",IF(ISERROR(VLOOKUP(I7,ControlTable!$A:$A,1,0)),"컨트롤없음",""))</f>
        <v/>
      </c>
      <c r="L7" t="str">
        <f>IF(ISBLANK(K7),"",IF(ISERROR(VLOOKUP(K7,SkillTable!$A:$A,1,0)),"스킬없음",""))</f>
        <v/>
      </c>
    </row>
    <row r="8" spans="1:20" x14ac:dyDescent="0.3">
      <c r="A8" t="s">
        <v>130</v>
      </c>
      <c r="B8" t="s">
        <v>89</v>
      </c>
      <c r="C8" s="2"/>
      <c r="D8" t="str">
        <f t="shared" ca="1" si="2"/>
        <v/>
      </c>
      <c r="F8" s="2" t="str">
        <f t="shared" ca="1" si="3"/>
        <v/>
      </c>
      <c r="G8" t="s">
        <v>90</v>
      </c>
      <c r="H8">
        <v>0.05</v>
      </c>
      <c r="J8" t="str">
        <f>IF(ISBLANK(I8),"",IF(ISERROR(VLOOKUP(I8,ControlTable!$A:$A,1,0)),"컨트롤없음",""))</f>
        <v/>
      </c>
      <c r="L8" t="str">
        <f>IF(ISBLANK(K8),"",IF(ISERROR(VLOOKUP(K8,SkillTable!$A:$A,1,0)),"스킬없음",""))</f>
        <v/>
      </c>
    </row>
    <row r="9" spans="1:20" x14ac:dyDescent="0.3">
      <c r="A9" t="s">
        <v>130</v>
      </c>
      <c r="B9" t="s">
        <v>119</v>
      </c>
      <c r="C9" s="2"/>
      <c r="D9" t="str">
        <f t="shared" ca="1" si="2"/>
        <v/>
      </c>
      <c r="E9" t="s">
        <v>128</v>
      </c>
      <c r="F9" s="2" t="str">
        <f t="shared" ca="1" si="3"/>
        <v>3, 5</v>
      </c>
      <c r="G9" t="s">
        <v>53</v>
      </c>
      <c r="H9">
        <v>0.05</v>
      </c>
      <c r="I9" t="s">
        <v>4</v>
      </c>
      <c r="J9" t="str">
        <f>IF(ISBLANK(I9),"",IF(ISERROR(VLOOKUP(I9,ControlTable!$A:$A,1,0)),"컨트롤없음",""))</f>
        <v/>
      </c>
      <c r="L9" t="str">
        <f>IF(ISBLANK(K9),"",IF(ISERROR(VLOOKUP(K9,SkillTable!$A:$A,1,0)),"스킬없음",""))</f>
        <v/>
      </c>
    </row>
    <row r="10" spans="1:20" x14ac:dyDescent="0.3">
      <c r="A10" t="s">
        <v>85</v>
      </c>
      <c r="B10" t="s">
        <v>126</v>
      </c>
      <c r="C10" s="2"/>
      <c r="D10" t="str">
        <f t="shared" ref="D10" ca="1" si="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10" t="s">
        <v>126</v>
      </c>
      <c r="F10" s="2" t="str">
        <f t="shared" ref="F10" ca="1" si="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SUBSTITUTE(SUBSTITUTE(SUBSTITUTE(SUBSTITUTE(SUBSTITUTE(SUBSTITUTE(SUBSTITUTE(SUBSTITUTE(SUBSTITUTE(SUBSTITUTE(E10,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5</v>
      </c>
      <c r="G10" t="s">
        <v>125</v>
      </c>
      <c r="H10">
        <v>0.05</v>
      </c>
      <c r="I10" t="s">
        <v>121</v>
      </c>
      <c r="J10" t="str">
        <f>IF(ISBLANK(I10),"",IF(ISERROR(VLOOKUP(I10,ControlTable!$A:$A,1,0)),"컨트롤없음",""))</f>
        <v/>
      </c>
      <c r="L10" t="str">
        <f>IF(ISBLANK(K10),"",IF(ISERROR(VLOOKUP(K10,SkillTable!$A:$A,1,0)),"스킬없음",""))</f>
        <v/>
      </c>
    </row>
  </sheetData>
  <sortState ref="P2:R5">
    <sortCondition descending="1" ref="R2:R5"/>
    <sortCondition ref="Q2:Q5"/>
  </sortState>
  <phoneticPr fontId="1" type="noConversion"/>
  <dataValidations count="1">
    <dataValidation type="list" allowBlank="1" showInputMessage="1" sqref="C2:C10 E2:E10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K2:K10</xm:sqref>
        </x14:dataValidation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I2:I10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zoomScaleNormal="100" workbookViewId="0"/>
  </sheetViews>
  <sheetFormatPr defaultRowHeight="16.5" outlineLevelCol="1" x14ac:dyDescent="0.3"/>
  <cols>
    <col min="1" max="1" width="14.375" bestFit="1" customWidth="1"/>
    <col min="2" max="2" width="16.25" hidden="1" customWidth="1" outlineLevel="1"/>
    <col min="3" max="3" width="12.125" bestFit="1" customWidth="1" collapsed="1"/>
    <col min="4" max="4" width="12.125" hidden="1" customWidth="1" outlineLevel="1"/>
    <col min="5" max="5" width="10" bestFit="1" customWidth="1" collapsed="1"/>
    <col min="7" max="7" width="18.375" hidden="1" customWidth="1" outlineLevel="1"/>
    <col min="8" max="8" width="9" collapsed="1"/>
    <col min="9" max="9" width="16.25" hidden="1" customWidth="1" outlineLevel="1"/>
    <col min="10" max="10" width="6" hidden="1" customWidth="1" outlineLevel="1"/>
    <col min="11" max="11" width="4.125" hidden="1" customWidth="1" outlineLevel="1"/>
    <col min="12" max="12" width="9" collapsed="1"/>
    <col min="13" max="13" width="16.25" hidden="1" customWidth="1" outlineLevel="1"/>
    <col min="14" max="14" width="9" collapsed="1"/>
    <col min="15" max="15" width="14" hidden="1" customWidth="1" outlineLevel="1"/>
    <col min="16" max="16" width="6" hidden="1" customWidth="1" outlineLevel="1"/>
    <col min="17" max="17" width="4.125" hidden="1" customWidth="1" outlineLevel="1"/>
    <col min="18" max="18" width="9" collapsed="1"/>
    <col min="19" max="19" width="9" hidden="1" customWidth="1" outlineLevel="1"/>
    <col min="20" max="20" width="9" collapsed="1"/>
  </cols>
  <sheetData>
    <row r="1" spans="1:19" ht="27" customHeight="1" x14ac:dyDescent="0.3">
      <c r="A1" t="s">
        <v>57</v>
      </c>
      <c r="B1" t="s">
        <v>60</v>
      </c>
      <c r="C1" t="s">
        <v>58</v>
      </c>
      <c r="D1" t="s">
        <v>61</v>
      </c>
      <c r="E1" t="s">
        <v>59</v>
      </c>
      <c r="G1" t="s">
        <v>62</v>
      </c>
      <c r="I1" t="s">
        <v>63</v>
      </c>
      <c r="J1" t="s">
        <v>21</v>
      </c>
      <c r="K1" t="str">
        <f ca="1">IF(OR(OFFSET(K1,1,0)&lt;OFFSET(K1,2,0),OFFSET(K1,2,0)&lt;OFFSET(K1,3,0),
OFFSET(K1,3,0)&lt;OFFSET(K1,4,0),OFFSET(K1,4,0)&lt;OFFSET(K1,5,0),
OFFSET(K1,5,0)&lt;OFFSET(K1,6,0),OFFSET(K1,6,0)&lt;OFFSET(K1,7,0),
OFFSET(K1,7,0)&lt;OFFSET(K1,8,0),OFFSET(K1,8,0)&lt;OFFSET(K1,9,0),
OFFSET(K1,9,0)&lt;OFFSET(K1,10,0),OFFSET(K1,10,0)&lt;OFFSET(K1,11,0),
OFFSET(K1,11,0)&lt;OFFSET(K1,12,0),OFFSET(K1,12,0)&lt;OFFSET(K1,13,0),
OFFSET(K1,13,0)&lt;OFFSET(K1,14,0),OFFSET(K1,14,0)&lt;OFFSET(K1,15,0),
OFFSET(K1,15,0)&lt;OFFSET(K1,16,0),OFFSET(K1,16,0)&lt;OFFSET(K1,17,0),
OFFSET(K1,17,0)&lt;OFFSET(K1,18,0),OFFSET(K1,18,0)&lt;OFFSET(K1,19,0),
OFFSET(K1,19,0)&lt;OFFSET(K1,20,0),OFFSET(K1,20,0)&lt;OFFSET(K1,21,0),
OFFSET(K1,21,0)&lt;OFFSET(K1,22,0),OFFSET(K1,22,0)&lt;OFFSET(K1,23,0),
OFFSET(K1,23,0)&lt;OFFSET(K1,24,0),OFFSET(K1,24,0)&lt;OFFSET(K1,25,0),
OFFSET(K1,25,0)&lt;OFFSET(K1,26,0),OFFSET(K1,26,0)&lt;OFFSET(K1,27,0),
OFFSET(K1,27,0)&lt;OFFSET(K1,28,0),OFFSET(K1,28,0)&lt;OFFSET(K1,29,0),
OFFSET(K1,29,0)&lt;OFFSET(K1,30,0),OFFSET(K1,30,0)&lt;OFFSET(K1,31,0),
OFFSET(K1,31,0)&lt;OFFSET(K1,32,0),OFFSET(K1,32,0)&lt;OFFSET(K1,33,0),
OFFSET(K1,33,0)&lt;OFFSET(K1,34,0),OFFSET(K1,34,0)&lt;OFFSET(K1,35,0),
OFFSET(K1,35,0)&lt;OFFSET(K1,36,0),OFFSET(K1,36,0)&lt;OFFSET(K1,37,0),
OFFSET(K1,37,0)&lt;OFFSET(K1,38,0),OFFSET(K1,38,0)&lt;OFFSET(K1,39,0),
OFFSET(K1,39,0)&lt;OFFSET(K1,40,0),OFFSET(K1,40,0)&lt;OFFSET(K1,41,0),
OFFSET(K1,41,0)&lt;OFFSET(K1,42,0),OFFSET(K1,42,0)&lt;OFFSET(K1,43,0),
OFFSET(K1,43,0)&lt;OFFSET(K1,44,0),OFFSET(K1,44,0)&lt;OFFSET(K1,45,0),
OFFSET(K1,45,0)&lt;OFFSET(K1,46,0),OFFSET(K1,46,0)&lt;OFFSET(K1,47,0),
OFFSET(K1,47,0)&lt;OFFSET(K1,48,0),OFFSET(K1,48,0)&lt;OFFSET(K1,49,0),
OFFSET(K1,49,0)&lt;OFFSET(K1,50,0)),"내림차순 정렬할 것","len")</f>
        <v>len</v>
      </c>
      <c r="M1" t="s">
        <v>64</v>
      </c>
      <c r="O1" t="s">
        <v>65</v>
      </c>
      <c r="P1" t="s">
        <v>21</v>
      </c>
      <c r="Q1" t="str">
        <f ca="1">IF(OR(OFFSET(Q1,1,0)&lt;OFFSET(Q1,2,0),OFFSET(Q1,2,0)&lt;OFFSET(Q1,3,0),
OFFSET(Q1,3,0)&lt;OFFSET(Q1,4,0),OFFSET(Q1,4,0)&lt;OFFSET(Q1,5,0),
OFFSET(Q1,5,0)&lt;OFFSET(Q1,6,0),OFFSET(Q1,6,0)&lt;OFFSET(Q1,7,0),
OFFSET(Q1,7,0)&lt;OFFSET(Q1,8,0),OFFSET(Q1,8,0)&lt;OFFSET(Q1,9,0),
OFFSET(Q1,9,0)&lt;OFFSET(Q1,10,0),OFFSET(Q1,10,0)&lt;OFFSET(Q1,11,0),
OFFSET(Q1,11,0)&lt;OFFSET(Q1,12,0),OFFSET(Q1,12,0)&lt;OFFSET(Q1,13,0),
OFFSET(Q1,13,0)&lt;OFFSET(Q1,14,0),OFFSET(Q1,14,0)&lt;OFFSET(Q1,15,0),
OFFSET(Q1,15,0)&lt;OFFSET(Q1,16,0),OFFSET(Q1,16,0)&lt;OFFSET(Q1,17,0),
OFFSET(Q1,17,0)&lt;OFFSET(Q1,18,0),OFFSET(Q1,18,0)&lt;OFFSET(Q1,19,0),
OFFSET(Q1,19,0)&lt;OFFSET(Q1,20,0),OFFSET(Q1,20,0)&lt;OFFSET(Q1,21,0),
OFFSET(Q1,21,0)&lt;OFFSET(Q1,22,0),OFFSET(Q1,22,0)&lt;OFFSET(Q1,23,0),
OFFSET(Q1,23,0)&lt;OFFSET(Q1,24,0),OFFSET(Q1,24,0)&lt;OFFSET(Q1,25,0),
OFFSET(Q1,25,0)&lt;OFFSET(Q1,26,0),OFFSET(Q1,26,0)&lt;OFFSET(Q1,27,0),
OFFSET(Q1,27,0)&lt;OFFSET(Q1,28,0),OFFSET(Q1,28,0)&lt;OFFSET(Q1,29,0),
OFFSET(Q1,29,0)&lt;OFFSET(Q1,30,0),OFFSET(Q1,30,0)&lt;OFFSET(Q1,31,0),
OFFSET(Q1,31,0)&lt;OFFSET(Q1,32,0),OFFSET(Q1,32,0)&lt;OFFSET(Q1,33,0),
OFFSET(Q1,33,0)&lt;OFFSET(Q1,34,0),OFFSET(Q1,34,0)&lt;OFFSET(Q1,35,0),
OFFSET(Q1,35,0)&lt;OFFSET(Q1,36,0),OFFSET(Q1,36,0)&lt;OFFSET(Q1,37,0),
OFFSET(Q1,37,0)&lt;OFFSET(Q1,38,0),OFFSET(Q1,38,0)&lt;OFFSET(Q1,39,0),
OFFSET(Q1,39,0)&lt;OFFSET(Q1,40,0),OFFSET(Q1,40,0)&lt;OFFSET(Q1,41,0),
OFFSET(Q1,41,0)&lt;OFFSET(Q1,42,0),OFFSET(Q1,42,0)&lt;OFFSET(Q1,43,0),
OFFSET(Q1,43,0)&lt;OFFSET(Q1,44,0),OFFSET(Q1,44,0)&lt;OFFSET(Q1,45,0),
OFFSET(Q1,45,0)&lt;OFFSET(Q1,46,0),OFFSET(Q1,46,0)&lt;OFFSET(Q1,47,0),
OFFSET(Q1,47,0)&lt;OFFSET(Q1,48,0),OFFSET(Q1,48,0)&lt;OFFSET(Q1,49,0),
OFFSET(Q1,49,0)&lt;OFFSET(Q1,50,0)),"내림차순 정렬할 것","len")</f>
        <v>len</v>
      </c>
    </row>
    <row r="2" spans="1:19" x14ac:dyDescent="0.3">
      <c r="A2" t="s">
        <v>4</v>
      </c>
      <c r="B2" t="s">
        <v>22</v>
      </c>
      <c r="C2" s="2" t="str">
        <f t="shared" ref="C2:C6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120</v>
      </c>
      <c r="E2" s="2" t="str">
        <f t="shared" ref="E2:E6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SUBSTITUTE(SUBSTITUTE(SUBSTITUTE(SUBSTITUTE(SUBSTITUTE(SUBSTITUTE(SUBSTITUTE(SUBSTITUTE(SUBSTITUTE(SUBSTITUTE(D2,
OFFSET($A$1,1,MATCH(D$1&amp;"_List",$1:$1,0)-1),OFFSET($A$1,1,MATCH(D$1&amp;"_List",$1:$1,0))),OFFSET($A$1,2,MATCH(D$1&amp;"_List",$1:$1,0)-1),OFFSET($A$1,2,MATCH(D$1&amp;"_List",$1:$1,0))),
OFFSET($A$1,3,MATCH(D$1&amp;"_List",$1:$1,0)-1),OFFSET($A$1,3,MATCH(D$1&amp;"_List",$1:$1,0))),OFFSET($A$1,4,MATCH(D$1&amp;"_List",$1:$1,0)-1),OFFSET($A$1,4,MATCH(D$1&amp;"_List",$1:$1,0))),
OFFSET($A$1,5,MATCH(D$1&amp;"_List",$1:$1,0)-1),OFFSET($A$1,5,MATCH(D$1&amp;"_List",$1:$1,0))),OFFSET($A$1,6,MATCH(D$1&amp;"_List",$1:$1,0)-1),OFFSET($A$1,6,MATCH(D$1&amp;"_List",$1:$1,0))),
OFFSET($A$1,7,MATCH(D$1&amp;"_List",$1:$1,0)-1),OFFSET($A$1,7,MATCH(D$1&amp;"_List",$1:$1,0))),OFFSET($A$1,8,MATCH(D$1&amp;"_List",$1:$1,0)-1),OFFSET($A$1,8,MATCH(D$1&amp;"_List",$1:$1,0))),
OFFSET($A$1,9,MATCH(D$1&amp;"_List",$1:$1,0)-1),OFFSET($A$1,9,MATCH(D$1&amp;"_List",$1:$1,0))),OFFSET($A$1,10,MATCH(D$1&amp;"_List",$1:$1,0)-1),OFFSET($A$1,10,MATCH(D$1&amp;"_List",$1:$1,0))),
OFFSET($A$1,11,MATCH(D$1&amp;"_List",$1:$1,0)-1),OFFSET($A$1,11,MATCH(D$1&amp;"_List",$1:$1,0))),OFFSET($A$1,12,MATCH(D$1&amp;"_List",$1:$1,0)-1),OFFSET($A$1,12,MATCH(D$1&amp;"_List",$1:$1,0))),
OFFSET($A$1,13,MATCH(D$1&amp;"_List",$1:$1,0)-1),OFFSET($A$1,13,MATCH(D$1&amp;"_List",$1:$1,0))),OFFSET($A$1,14,MATCH(D$1&amp;"_List",$1:$1,0)-1),OFFSET($A$1,14,MATCH(D$1&amp;"_List",$1:$1,0))),
OFFSET($A$1,15,MATCH(D$1&amp;"_List",$1:$1,0)-1),OFFSET($A$1,15,MATCH(D$1&amp;"_List",$1:$1,0))),OFFSET($A$1,16,MATCH(D$1&amp;"_List",$1:$1,0)-1),OFFSET($A$1,16,MATCH(D$1&amp;"_List",$1:$1,0))),
OFFSET($A$1,17,MATCH(D$1&amp;"_List",$1:$1,0)-1),OFFSET($A$1,17,MATCH(D$1&amp;"_List",$1:$1,0))),OFFSET($A$1,18,MATCH(D$1&amp;"_List",$1:$1,0)-1),OFFSET($A$1,18,MATCH(D$1&amp;"_List",$1:$1,0))),
OFFSET($A$1,19,MATCH(D$1&amp;"_List",$1:$1,0)-1),OFFSET($A$1,19,MATCH(D$1&amp;"_List",$1:$1,0))),OFFSET($A$1,20,MATCH(D$1&amp;"_List",$1:$1,0)-1),OFFSET($A$1,20,MATCH(D$1&amp;"_List",$1:$1,0))),
OFFSET($A$1,21,MATCH(D$1&amp;"_List",$1:$1,0)-1),OFFSET($A$1,21,MATCH(D$1&amp;"_List",$1:$1,0))),OFFSET($A$1,22,MATCH(D$1&amp;"_List",$1:$1,0)-1),OFFSET($A$1,22,MATCH(D$1&amp;"_List",$1:$1,0))),
OFFSET($A$1,23,MATCH(D$1&amp;"_List",$1:$1,0)-1),OFFSET($A$1,23,MATCH(D$1&amp;"_List",$1:$1,0))),OFFSET($A$1,24,MATCH(D$1&amp;"_List",$1:$1,0)-1),OFFSET($A$1,24,MATCH(D$1&amp;"_List",$1:$1,0))),
OFFSET($A$1,25,MATCH(D$1&amp;"_List",$1:$1,0)-1),OFFSET($A$1,25,MATCH(D$1&amp;"_List",$1:$1,0))),OFFSET($A$1,26,MATCH(D$1&amp;"_List",$1:$1,0)-1),OFFSET($A$1,26,MATCH(D$1&amp;"_List",$1:$1,0))),
OFFSET($A$1,27,MATCH(D$1&amp;"_List",$1:$1,0)-1),OFFSET($A$1,27,MATCH(D$1&amp;"_List",$1:$1,0))),OFFSET($A$1,28,MATCH(D$1&amp;"_List",$1:$1,0)-1),OFFSET($A$1,28,MATCH(D$1&amp;"_List",$1:$1,0))),
OFFSET($A$1,29,MATCH(D$1&amp;"_List",$1:$1,0)-1),OFFSET($A$1,29,MATCH(D$1&amp;"_List",$1:$1,0))),OFFSET($A$1,30,MATCH(D$1&amp;"_List",$1:$1,0)-1),OFFSET($A$1,30,MATCH(D$1&amp;"_List",$1:$1,0))),
OFFSET($A$1,31,MATCH(D$1&amp;"_List",$1:$1,0)-1),OFFSET($A$1,31,MATCH(D$1&amp;"_List",$1:$1,0))),OFFSET($A$1,32,MATCH(D$1&amp;"_List",$1:$1,0)-1),OFFSET($A$1,32,MATCH(D$1&amp;"_List",$1:$1,0))),
OFFSET($A$1,33,MATCH(D$1&amp;"_List",$1:$1,0)-1),OFFSET($A$1,33,MATCH(D$1&amp;"_List",$1:$1,0))),OFFSET($A$1,34,MATCH(D$1&amp;"_List",$1:$1,0)-1),OFFSET($A$1,34,MATCH(D$1&amp;"_List",$1:$1,0))),
OFFSET($A$1,35,MATCH(D$1&amp;"_List",$1:$1,0)-1),OFFSET($A$1,35,MATCH(D$1&amp;"_List",$1:$1,0))),OFFSET($A$1,36,MATCH(D$1&amp;"_List",$1:$1,0)-1),OFFSET($A$1,36,MATCH(D$1&amp;"_List",$1:$1,0))),
OFFSET($A$1,37,MATCH(D$1&amp;"_List",$1:$1,0)-1),OFFSET($A$1,37,MATCH(D$1&amp;"_List",$1:$1,0))),OFFSET($A$1,38,MATCH(D$1&amp;"_List",$1:$1,0)-1),OFFSET($A$1,38,MATCH(D$1&amp;"_List",$1:$1,0))),
OFFSET($A$1,39,MATCH(D$1&amp;"_List",$1:$1,0)-1),OFFSET($A$1,39,MATCH(D$1&amp;"_List",$1:$1,0))),OFFSET($A$1,40,MATCH(D$1&amp;"_List",$1:$1,0)-1),OFFSET($A$1,40,MATCH(D$1&amp;"_List",$1:$1,0))),
OFFSET($A$1,41,MATCH(D$1&amp;"_List",$1:$1,0)-1),OFFSET($A$1,41,MATCH(D$1&amp;"_List",$1:$1,0))),OFFSET($A$1,42,MATCH(D$1&amp;"_List",$1:$1,0)-1),OFFSET($A$1,42,MATCH(D$1&amp;"_List",$1:$1,0))),
OFFSET($A$1,43,MATCH(D$1&amp;"_List",$1:$1,0)-1),OFFSET($A$1,43,MATCH(D$1&amp;"_List",$1:$1,0))),OFFSET($A$1,44,MATCH(D$1&amp;"_List",$1:$1,0)-1),OFFSET($A$1,44,MATCH(D$1&amp;"_List",$1:$1,0))),
OFFSET($A$1,45,MATCH(D$1&amp;"_List",$1:$1,0)-1),OFFSET($A$1,45,MATCH(D$1&amp;"_List",$1:$1,0))),OFFSET($A$1,46,MATCH(D$1&amp;"_List",$1:$1,0)-1),OFFSET($A$1,46,MATCH(D$1&amp;"_List",$1:$1,0))),
OFFSET($A$1,47,MATCH(D$1&amp;"_List",$1:$1,0)-1),OFFSET($A$1,47,MATCH(D$1&amp;"_List",$1:$1,0))),OFFSET($A$1,48,MATCH(D$1&amp;"_List",$1:$1,0)-1),OFFSET($A$1,48,MATCH(D$1&amp;"_List",$1:$1,0))),
OFFSET($A$1,49,MATCH(D$1&amp;"_List",$1:$1,0)-1),OFFSET($A$1,49,MATCH(D$1&amp;"_List",$1:$1,0))),OFFSET($A$1,50,MATCH(D$1&amp;"_List",$1:$1,0)-1),OFFSET($A$1,50,MATCH(D$1&amp;"_List",$1:$1,0)))</f>
        <v>1</v>
      </c>
      <c r="G2" t="s">
        <v>12</v>
      </c>
      <c r="I2" t="s">
        <v>16</v>
      </c>
      <c r="J2">
        <v>4</v>
      </c>
      <c r="K2">
        <f>LEN(I2)</f>
        <v>17</v>
      </c>
      <c r="M2" t="s">
        <v>13</v>
      </c>
      <c r="O2" t="s">
        <v>19</v>
      </c>
      <c r="P2">
        <v>5</v>
      </c>
      <c r="Q2">
        <f t="shared" ref="Q2:Q7" si="2">LEN(O2)</f>
        <v>7</v>
      </c>
      <c r="S2" t="str">
        <f ca="1">IFERROR(HLOOKUP("내림차순 정렬할 것",$1:$1,1,0),"")</f>
        <v/>
      </c>
    </row>
    <row r="3" spans="1:19" x14ac:dyDescent="0.3">
      <c r="A3" t="s">
        <v>56</v>
      </c>
      <c r="B3" t="s">
        <v>124</v>
      </c>
      <c r="C3" s="2" t="str">
        <f t="shared" ca="1" si="0"/>
        <v>2</v>
      </c>
      <c r="D3" t="s">
        <v>13</v>
      </c>
      <c r="E3" s="2" t="str">
        <f t="shared" ca="1" si="1"/>
        <v>1</v>
      </c>
      <c r="G3" t="s">
        <v>124</v>
      </c>
      <c r="I3" t="s">
        <v>12</v>
      </c>
      <c r="J3">
        <v>1</v>
      </c>
      <c r="K3">
        <f>LEN(I3)</f>
        <v>16</v>
      </c>
      <c r="M3" t="s">
        <v>15</v>
      </c>
      <c r="O3" t="s">
        <v>20</v>
      </c>
      <c r="P3">
        <v>6</v>
      </c>
      <c r="Q3">
        <f t="shared" si="2"/>
        <v>7</v>
      </c>
    </row>
    <row r="4" spans="1:19" x14ac:dyDescent="0.3">
      <c r="A4" t="s">
        <v>54</v>
      </c>
      <c r="B4" t="s">
        <v>122</v>
      </c>
      <c r="C4" s="2" t="str">
        <f t="shared" ca="1" si="0"/>
        <v>2</v>
      </c>
      <c r="D4" t="s">
        <v>19</v>
      </c>
      <c r="E4" s="2" t="str">
        <f t="shared" ca="1" si="1"/>
        <v>5</v>
      </c>
      <c r="G4" t="s">
        <v>14</v>
      </c>
      <c r="I4" t="s">
        <v>123</v>
      </c>
      <c r="J4">
        <v>2</v>
      </c>
      <c r="K4">
        <f>LEN(I4)</f>
        <v>16</v>
      </c>
      <c r="M4" t="s">
        <v>17</v>
      </c>
      <c r="O4" t="s">
        <v>17</v>
      </c>
      <c r="P4">
        <v>3</v>
      </c>
      <c r="Q4">
        <f t="shared" si="2"/>
        <v>5</v>
      </c>
    </row>
    <row r="5" spans="1:19" x14ac:dyDescent="0.3">
      <c r="A5" t="s">
        <v>55</v>
      </c>
      <c r="B5" t="s">
        <v>14</v>
      </c>
      <c r="C5" s="2" t="str">
        <f t="shared" ca="1" si="0"/>
        <v>3</v>
      </c>
      <c r="D5" t="s">
        <v>13</v>
      </c>
      <c r="E5" s="2" t="str">
        <f t="shared" ca="1" si="1"/>
        <v>1</v>
      </c>
      <c r="G5" t="s">
        <v>16</v>
      </c>
      <c r="I5" t="s">
        <v>14</v>
      </c>
      <c r="J5">
        <v>3</v>
      </c>
      <c r="K5">
        <f>LEN(I5)</f>
        <v>16</v>
      </c>
      <c r="M5" t="s">
        <v>18</v>
      </c>
      <c r="O5" t="s">
        <v>18</v>
      </c>
      <c r="P5">
        <v>4</v>
      </c>
      <c r="Q5">
        <f t="shared" si="2"/>
        <v>5</v>
      </c>
    </row>
    <row r="6" spans="1:19" x14ac:dyDescent="0.3">
      <c r="A6" t="s">
        <v>121</v>
      </c>
      <c r="B6" t="s">
        <v>16</v>
      </c>
      <c r="C6" s="2" t="str">
        <f t="shared" ca="1" si="0"/>
        <v>4</v>
      </c>
      <c r="D6" t="s">
        <v>13</v>
      </c>
      <c r="E6" s="2" t="str">
        <f t="shared" ca="1" si="1"/>
        <v>1</v>
      </c>
      <c r="M6" t="s">
        <v>19</v>
      </c>
      <c r="O6" t="s">
        <v>15</v>
      </c>
      <c r="P6">
        <v>2</v>
      </c>
      <c r="Q6">
        <f t="shared" si="2"/>
        <v>4</v>
      </c>
    </row>
    <row r="7" spans="1:19" x14ac:dyDescent="0.3">
      <c r="M7" t="s">
        <v>20</v>
      </c>
      <c r="O7" t="s">
        <v>13</v>
      </c>
      <c r="P7">
        <v>1</v>
      </c>
      <c r="Q7">
        <f t="shared" si="2"/>
        <v>3</v>
      </c>
    </row>
  </sheetData>
  <sortState ref="O2:Q6">
    <sortCondition descending="1" ref="Q2:Q6"/>
    <sortCondition ref="P2:P6"/>
  </sortState>
  <phoneticPr fontId="1" type="noConversion"/>
  <dataValidations count="1">
    <dataValidation type="list" allowBlank="1" showInputMessage="1" showErrorMessage="1" sqref="B2:B6 D2:D6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/>
  </sheetViews>
  <sheetFormatPr defaultRowHeight="16.5" outlineLevelCol="1" x14ac:dyDescent="0.3"/>
  <cols>
    <col min="1" max="1" width="14.375" bestFit="1" customWidth="1"/>
    <col min="2" max="2" width="14.375" hidden="1" customWidth="1" outlineLevel="1"/>
    <col min="3" max="3" width="12.25" bestFit="1" customWidth="1" collapsed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1" width="9" hidden="1" customWidth="1" outlineLevel="1"/>
    <col min="12" max="12" width="9" collapsed="1"/>
    <col min="13" max="15" width="9" hidden="1" customWidth="1" outlineLevel="1"/>
    <col min="16" max="16" width="9" collapsed="1"/>
    <col min="17" max="17" width="9" hidden="1" customWidth="1" outlineLevel="1"/>
    <col min="18" max="18" width="9" collapsed="1"/>
  </cols>
  <sheetData>
    <row r="1" spans="1:17" ht="27" customHeight="1" x14ac:dyDescent="0.3">
      <c r="A1" t="s">
        <v>57</v>
      </c>
      <c r="B1" t="s">
        <v>73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K1" t="s">
        <v>74</v>
      </c>
      <c r="M1" t="s">
        <v>75</v>
      </c>
      <c r="N1" t="s">
        <v>21</v>
      </c>
      <c r="O1" t="str">
        <f ca="1">IF(OR(OFFSET(O1,1,0)&lt;OFFSET(O1,2,0),OFFSET(O1,2,0)&lt;OFFSET(O1,3,0),
OFFSET(O1,3,0)&lt;OFFSET(O1,4,0),OFFSET(O1,4,0)&lt;OFFSET(O1,5,0),
OFFSET(O1,5,0)&lt;OFFSET(O1,6,0),OFFSET(O1,6,0)&lt;OFFSET(O1,7,0),
OFFSET(O1,7,0)&lt;OFFSET(O1,8,0),OFFSET(O1,8,0)&lt;OFFSET(O1,9,0),
OFFSET(O1,9,0)&lt;OFFSET(O1,10,0),OFFSET(O1,10,0)&lt;OFFSET(O1,11,0),
OFFSET(O1,11,0)&lt;OFFSET(O1,12,0),OFFSET(O1,12,0)&lt;OFFSET(O1,13,0),
OFFSET(O1,13,0)&lt;OFFSET(O1,14,0),OFFSET(O1,14,0)&lt;OFFSET(O1,15,0),
OFFSET(O1,15,0)&lt;OFFSET(O1,16,0),OFFSET(O1,16,0)&lt;OFFSET(O1,17,0),
OFFSET(O1,17,0)&lt;OFFSET(O1,18,0),OFFSET(O1,18,0)&lt;OFFSET(O1,19,0),
OFFSET(O1,19,0)&lt;OFFSET(O1,20,0),OFFSET(O1,20,0)&lt;OFFSET(O1,21,0),
OFFSET(O1,21,0)&lt;OFFSET(O1,22,0),OFFSET(O1,22,0)&lt;OFFSET(O1,23,0),
OFFSET(O1,23,0)&lt;OFFSET(O1,24,0),OFFSET(O1,24,0)&lt;OFFSET(O1,25,0),
OFFSET(O1,25,0)&lt;OFFSET(O1,26,0),OFFSET(O1,26,0)&lt;OFFSET(O1,27,0),
OFFSET(O1,27,0)&lt;OFFSET(O1,28,0),OFFSET(O1,28,0)&lt;OFFSET(O1,29,0),
OFFSET(O1,29,0)&lt;OFFSET(O1,30,0),OFFSET(O1,30,0)&lt;OFFSET(O1,31,0),
OFFSET(O1,31,0)&lt;OFFSET(O1,32,0),OFFSET(O1,32,0)&lt;OFFSET(O1,33,0),
OFFSET(O1,33,0)&lt;OFFSET(O1,34,0),OFFSET(O1,34,0)&lt;OFFSET(O1,35,0),
OFFSET(O1,35,0)&lt;OFFSET(O1,36,0),OFFSET(O1,36,0)&lt;OFFSET(O1,37,0),
OFFSET(O1,37,0)&lt;OFFSET(O1,38,0),OFFSET(O1,38,0)&lt;OFFSET(O1,39,0),
OFFSET(O1,39,0)&lt;OFFSET(O1,40,0),OFFSET(O1,40,0)&lt;OFFSET(O1,41,0),
OFFSET(O1,41,0)&lt;OFFSET(O1,42,0),OFFSET(O1,42,0)&lt;OFFSET(O1,43,0),
OFFSET(O1,43,0)&lt;OFFSET(O1,44,0),OFFSET(O1,44,0)&lt;OFFSET(O1,45,0),
OFFSET(O1,45,0)&lt;OFFSET(O1,46,0),OFFSET(O1,46,0)&lt;OFFSET(O1,47,0),
OFFSET(O1,47,0)&lt;OFFSET(O1,48,0),OFFSET(O1,48,0)&lt;OFFSET(O1,49,0),
OFFSET(O1,49,0)&lt;OFFSET(O1,50,0)),"내림차순 정렬할 것","len")</f>
        <v>len</v>
      </c>
    </row>
    <row r="2" spans="1:17" x14ac:dyDescent="0.3">
      <c r="A2" t="s">
        <v>23</v>
      </c>
      <c r="B2" t="s">
        <v>34</v>
      </c>
      <c r="C2" s="2" t="str">
        <f t="shared" ref="C2:C5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35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42</v>
      </c>
      <c r="M2" t="s">
        <v>44</v>
      </c>
      <c r="N2">
        <v>3</v>
      </c>
      <c r="O2">
        <f>LEN(M2)</f>
        <v>9</v>
      </c>
      <c r="Q2" t="str">
        <f ca="1">IFERROR(HLOOKUP("내림차순 정렬할 것",$1:$1,1,0),"")</f>
        <v/>
      </c>
    </row>
    <row r="3" spans="1:17" x14ac:dyDescent="0.3">
      <c r="A3" t="s">
        <v>36</v>
      </c>
      <c r="B3" t="s">
        <v>43</v>
      </c>
      <c r="C3" s="2" t="str">
        <f t="shared" ca="1" si="0"/>
        <v>2</v>
      </c>
      <c r="D3" t="s">
        <v>37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43</v>
      </c>
      <c r="M3" t="s">
        <v>45</v>
      </c>
      <c r="N3">
        <v>4</v>
      </c>
      <c r="O3">
        <f>LEN(M3)</f>
        <v>5</v>
      </c>
    </row>
    <row r="4" spans="1:17" x14ac:dyDescent="0.3">
      <c r="A4" t="s">
        <v>38</v>
      </c>
      <c r="B4" t="s">
        <v>44</v>
      </c>
      <c r="C4" s="2" t="str">
        <f t="shared" ca="1" si="0"/>
        <v>3</v>
      </c>
      <c r="D4" t="s">
        <v>39</v>
      </c>
      <c r="E4">
        <v>50</v>
      </c>
      <c r="F4">
        <v>0</v>
      </c>
      <c r="G4">
        <v>0</v>
      </c>
      <c r="H4">
        <v>1</v>
      </c>
      <c r="I4" t="b">
        <v>0</v>
      </c>
      <c r="K4" t="s">
        <v>44</v>
      </c>
      <c r="M4" t="s">
        <v>34</v>
      </c>
      <c r="N4">
        <v>1</v>
      </c>
      <c r="O4">
        <f>LEN(M4)</f>
        <v>5</v>
      </c>
    </row>
    <row r="5" spans="1:17" x14ac:dyDescent="0.3">
      <c r="A5" t="s">
        <v>40</v>
      </c>
      <c r="B5" t="s">
        <v>45</v>
      </c>
      <c r="C5" s="2" t="str">
        <f t="shared" ca="1" si="0"/>
        <v>4</v>
      </c>
      <c r="D5" t="s">
        <v>41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45</v>
      </c>
      <c r="M5" t="s">
        <v>43</v>
      </c>
      <c r="N5">
        <v>2</v>
      </c>
      <c r="O5">
        <f>LEN(M5)</f>
        <v>4</v>
      </c>
    </row>
  </sheetData>
  <sortState ref="M2:O4">
    <sortCondition descending="1" ref="O2:O4"/>
    <sortCondition ref="N2:N4"/>
  </sortState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1.375" style="1" bestFit="1" customWidth="1"/>
    <col min="4" max="4" width="16" style="1" bestFit="1" customWidth="1"/>
    <col min="5" max="5" width="13.875" style="1" bestFit="1" customWidth="1"/>
    <col min="6" max="6" width="28.25" style="1" customWidth="1"/>
    <col min="7" max="7" width="15.125" style="1" customWidth="1" outlineLevel="1"/>
    <col min="8" max="8" width="20.75" style="1" customWidth="1"/>
    <col min="9" max="9" width="22.875" style="1" customWidth="1"/>
    <col min="10" max="11" width="22.875" style="1" customWidth="1" outlineLevel="1"/>
    <col min="12" max="12" width="22.875" style="1" bestFit="1" customWidth="1"/>
    <col min="13" max="13" width="22.625" style="1" bestFit="1" customWidth="1"/>
    <col min="14" max="14" width="24.375" style="1" customWidth="1"/>
    <col min="15" max="16" width="22.625" style="1" bestFit="1" customWidth="1"/>
    <col min="17" max="16384" width="9" style="1"/>
  </cols>
  <sheetData>
    <row r="1" spans="1:16" ht="27" customHeight="1" x14ac:dyDescent="0.3">
      <c r="A1" s="1" t="s">
        <v>57</v>
      </c>
      <c r="B1" s="1" t="s">
        <v>84</v>
      </c>
      <c r="C1" s="1" t="s">
        <v>76</v>
      </c>
      <c r="D1" s="1" t="s">
        <v>77</v>
      </c>
      <c r="E1" s="1" t="s">
        <v>78</v>
      </c>
      <c r="F1" s="1" t="s">
        <v>100</v>
      </c>
      <c r="G1" s="1" t="s">
        <v>114</v>
      </c>
      <c r="H1" s="1" t="s">
        <v>97</v>
      </c>
      <c r="I1" s="1" t="s">
        <v>96</v>
      </c>
      <c r="J1" s="1" t="s">
        <v>110</v>
      </c>
      <c r="K1" s="1" t="s">
        <v>111</v>
      </c>
      <c r="L1" s="1" t="s">
        <v>79</v>
      </c>
      <c r="M1" s="1" t="s">
        <v>80</v>
      </c>
      <c r="N1" s="1" t="s">
        <v>92</v>
      </c>
      <c r="O1" s="1" t="s">
        <v>102</v>
      </c>
      <c r="P1" s="1" t="s">
        <v>103</v>
      </c>
    </row>
    <row r="2" spans="1:16" x14ac:dyDescent="0.3">
      <c r="A2" s="1" t="s">
        <v>6</v>
      </c>
      <c r="B2" s="1" t="s">
        <v>91</v>
      </c>
      <c r="C2" s="1" t="b">
        <v>0</v>
      </c>
      <c r="D2" s="1" t="s">
        <v>24</v>
      </c>
      <c r="E2" s="1">
        <v>5</v>
      </c>
      <c r="G2" s="1" t="str">
        <f>IF(ISBLANK(F2),"",
IF(ISERROR(FIND(",",F2)),
  IF(ISERROR(VLOOKUP(F2,[1]AffectorValueTable!$A:$A,1,0)),"어펙터밸류없음",
  ""),
IF(ISERROR(FIND(",",F2,FIND(",",F2)+1)),
  IF(OR(ISERROR(VLOOKUP(LEFT(F2,FIND(",",F2)-1),[1]AffectorValueTable!$A:$A,1,0)),ISERROR(VLOOKUP(TRIM(MID(F2,FIND(",",F2)+1,999)),[1]AffectorValueTable!$A:$A,1,0))),"어펙터밸류없음",
  ""),
IF(ISERROR(FIND(",",F2,FIND(",",F2,FIND(",",F2)+1)+1)),
  IF(OR(ISERROR(VLOOKUP(LEFT(F2,FIND(",",F2)-1),[1]AffectorValueTable!$A:$A,1,0)),ISERROR(VLOOKUP(TRIM(MID(F2,FIND(",",F2)+1,FIND(",",F2,FIND(",",F2)+1)-FIND(",",F2)-1)),[1]AffectorValueTable!$A:$A,1,0)),ISERROR(VLOOKUP(TRIM(MID(F2,FIND(",",F2,FIND(",",F2)+1)+1,999)),[1]AffectorValueTable!$A:$A,1,0))),"어펙터밸류없음",
  ""),
IF(ISERROR(FIND(",",F2,FIND(",",F2,FIND(",",F2,FIND(",",F2)+1)+1)+1)),
  IF(OR(ISERROR(VLOOKUP(LEFT(F2,FIND(",",F2)-1),[1]AffectorValueTable!$A:$A,1,0)),ISERROR(VLOOKUP(TRIM(MID(F2,FIND(",",F2)+1,FIND(",",F2,FIND(",",F2)+1)-FIND(",",F2)-1)),[1]AffectorValueTable!$A:$A,1,0)),ISERROR(VLOOKUP(TRIM(MID(F2,FIND(",",F2,FIND(",",F2)+1)+1,FIND(",",F2,FIND(",",F2,FIND(",",F2)+1)+1)-FIND(",",F2,FIND(",",F2)+1)-1)),[1]AffectorValueTable!$A:$A,1,0)),ISERROR(VLOOKUP(TRIM(MID(F2,FIND(",",F2,FIND(",",F2,FIND(",",F2)+1)+1)+1,999)),[1]AffectorValueTable!$A:$A,1,0))),"어펙터밸류없음",
  ""),
)))))</f>
        <v/>
      </c>
      <c r="H2" s="1" t="s">
        <v>98</v>
      </c>
      <c r="I2" s="1" t="s">
        <v>99</v>
      </c>
      <c r="J2" s="1" t="str">
        <f>IFERROR(IF(ISBLANK(H2),"",VLOOKUP(H2,[2]StringTable!$1:$1048576,MATCH([2]StringTable!$B$1,[2]StringTable!$1:$1,0),0)),"스트링없음")</f>
        <v>하트가 폭발한다</v>
      </c>
      <c r="K2" s="1" t="str">
        <f>IFERROR(IF(ISBLANK(I2),"",VLOOKUP(I2,[2]StringTable!$1:$1048576,MATCH([2]StringTable!$B$1,[2]StringTable!$1:$1,0),0)),"스트링없음")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L2" s="1" t="b">
        <f>IF(ISERROR(MATCH($A2,SkillLevelTable!$A:$A,0)),FALSE,
IF(ISBLANK(INDEX(SkillLevelTable!$1:$1048576,MATCH($A2,SkillLevelTable!$A:$A,0),MATCH($E$1,SkillLevelTable!$1:$1,0))),FALSE,TRUE))</f>
        <v>1</v>
      </c>
      <c r="M2" s="1" t="b">
        <f>IF(ISERROR(MATCH($A2,SkillLevelTable!$A:$A,0)),FALSE,
IF(ISBLANK(INDEX(SkillLevelTable!$1:$1048576,MATCH($A2,SkillLevelTable!$A:$A,0),MATCH(ActionTable!$G$1,SkillLevelTable!$1:$1,0))),FALSE,TRUE))</f>
        <v>1</v>
      </c>
      <c r="N2" s="1" t="b">
        <f>IF(ISERROR(MATCH($A2,SkillLevelTable!$A:$A,0)),FALSE,
IF(ISBLANK(INDEX(SkillLevelTable!$1:$1048576,MATCH($A2,SkillLevelTable!$A:$A,0),MATCH($F$1,SkillLevelTable!$1:$1,0))),FALSE,TRUE))</f>
        <v>0</v>
      </c>
      <c r="O2" s="1" t="b">
        <f>IF(ISERROR(MATCH($A2,SkillLevelTable!$A:$A,0)),FALSE,
IF(ISBLANK(INDEX(SkillLevelTable!$1:$1048576,MATCH($A2,SkillLevelTable!$A:$A,0),MATCH($H$1,SkillLevelTable!$1:$1,0))),FALSE,TRUE))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</row>
    <row r="3" spans="1:16" x14ac:dyDescent="0.3">
      <c r="A3" s="1" t="s">
        <v>7</v>
      </c>
      <c r="B3" s="1" t="s">
        <v>91</v>
      </c>
      <c r="C3" s="1" t="b">
        <v>0</v>
      </c>
      <c r="D3" s="1" t="s">
        <v>25</v>
      </c>
      <c r="E3" s="1">
        <v>5</v>
      </c>
      <c r="G3" s="1" t="str">
        <f>IF(ISBLANK(F3),"",
IF(ISERROR(FIND(",",F3)),
  IF(ISERROR(VLOOKUP(F3,[1]AffectorValueTable!$A:$A,1,0)),"어펙터밸류없음",
  ""),
IF(ISERROR(FIND(",",F3,FIND(",",F3)+1)),
  IF(OR(ISERROR(VLOOKUP(LEFT(F3,FIND(",",F3)-1),[1]AffectorValueTable!$A:$A,1,0)),ISERROR(VLOOKUP(TRIM(MID(F3,FIND(",",F3)+1,999)),[1]AffectorValueTable!$A:$A,1,0))),"어펙터밸류없음",
  ""),
IF(ISERROR(FIND(",",F3,FIND(",",F3,FIND(",",F3)+1)+1)),
  IF(OR(ISERROR(VLOOKUP(LEFT(F3,FIND(",",F3)-1),[1]AffectorValueTable!$A:$A,1,0)),ISERROR(VLOOKUP(TRIM(MID(F3,FIND(",",F3)+1,FIND(",",F3,FIND(",",F3)+1)-FIND(",",F3)-1)),[1]AffectorValueTable!$A:$A,1,0)),ISERROR(VLOOKUP(TRIM(MID(F3,FIND(",",F3,FIND(",",F3)+1)+1,999)),[1]AffectorValueTable!$A:$A,1,0))),"어펙터밸류없음",
  ""),
IF(ISERROR(FIND(",",F3,FIND(",",F3,FIND(",",F3,FIND(",",F3)+1)+1)+1)),
  IF(OR(ISERROR(VLOOKUP(LEFT(F3,FIND(",",F3)-1),[1]AffectorValueTable!$A:$A,1,0)),ISERROR(VLOOKUP(TRIM(MID(F3,FIND(",",F3)+1,FIND(",",F3,FIND(",",F3)+1)-FIND(",",F3)-1)),[1]AffectorValueTable!$A:$A,1,0)),ISERROR(VLOOKUP(TRIM(MID(F3,FIND(",",F3,FIND(",",F3)+1)+1,FIND(",",F3,FIND(",",F3,FIND(",",F3)+1)+1)-FIND(",",F3,FIND(",",F3)+1)-1)),[1]AffectorValueTable!$A:$A,1,0)),ISERROR(VLOOKUP(TRIM(MID(F3,FIND(",",F3,FIND(",",F3,FIND(",",F3)+1)+1)+1,999)),[1]AffectorValueTable!$A:$A,1,0))),"어펙터밸류없음",
  ""),
)))))</f>
        <v/>
      </c>
      <c r="J3" s="1" t="str">
        <f>IFERROR(IF(ISBLANK(H3),"",VLOOKUP(H3,[2]StringTable!$1:$1048576,MATCH([2]StringTable!$B$1,[2]StringTable!$1:$1,0),0)),"스트링없음")</f>
        <v/>
      </c>
      <c r="K3" s="1" t="str">
        <f>IFERROR(IF(ISBLANK(I3),"",VLOOKUP(I3,[2]StringTable!$1:$1048576,MATCH([2]StringTable!$B$1,[2]StringTable!$1:$1,0),0)),"스트링없음")</f>
        <v/>
      </c>
      <c r="L3" s="1" t="b">
        <f>IF(ISERROR(MATCH($A3,SkillLevelTable!$A:$A,0)),FALSE,
IF(ISBLANK(INDEX(SkillLevelTable!$1:$1048576,MATCH($A3,SkillLevelTable!$A:$A,0),MATCH($E$1,SkillLevelTable!$1:$1,0))),FALSE,TRUE))</f>
        <v>0</v>
      </c>
      <c r="M3" s="1" t="b">
        <f>IF(ISERROR(MATCH($A3,SkillLevelTable!$A:$A,0)),FALSE,
IF(ISBLANK(INDEX(SkillLevelTable!$1:$1048576,MATCH($A3,SkillLevelTable!$A:$A,0),MATCH(ActionTable!$G$1,SkillLevelTable!$1:$1,0))),FALSE,TRUE))</f>
        <v>0</v>
      </c>
      <c r="N3" s="1" t="b">
        <f>IF(ISERROR(MATCH($A3,SkillLevelTable!$A:$A,0)),FALSE,
IF(ISBLANK(INDEX(SkillLevelTable!$1:$1048576,MATCH($A3,SkillLevelTable!$A:$A,0),MATCH($F$1,SkillLevelTable!$1:$1,0))),FALSE,TRUE))</f>
        <v>0</v>
      </c>
      <c r="O3" s="1" t="b">
        <f>IF(ISERROR(MATCH($A3,SkillLevelTable!$A:$A,0)),FALSE,
IF(ISBLANK(INDEX(SkillLevelTable!$1:$1048576,MATCH($A3,SkillLevelTable!$A:$A,0),MATCH($H$1,SkillLevelTable!$1:$1,0))),FALSE,TRUE))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</row>
    <row r="4" spans="1:16" x14ac:dyDescent="0.3">
      <c r="A4" s="1" t="s">
        <v>26</v>
      </c>
      <c r="B4" s="1" t="s">
        <v>91</v>
      </c>
      <c r="C4" s="1" t="b">
        <v>1</v>
      </c>
      <c r="F4"/>
      <c r="G4" s="1" t="str">
        <f>IF(ISBLANK(F4),"",
IF(ISERROR(FIND(",",F4)),
  IF(ISERROR(VLOOKUP(F4,[1]AffectorValueTable!$A:$A,1,0)),"어펙터밸류없음",
  ""),
IF(ISERROR(FIND(",",F4,FIND(",",F4)+1)),
  IF(OR(ISERROR(VLOOKUP(LEFT(F4,FIND(",",F4)-1),[1]AffectorValueTable!$A:$A,1,0)),ISERROR(VLOOKUP(TRIM(MID(F4,FIND(",",F4)+1,999)),[1]AffectorValueTable!$A:$A,1,0))),"어펙터밸류없음",
  ""),
IF(ISERROR(FIND(",",F4,FIND(",",F4,FIND(",",F4)+1)+1)),
  IF(OR(ISERROR(VLOOKUP(LEFT(F4,FIND(",",F4)-1),[1]AffectorValueTable!$A:$A,1,0)),ISERROR(VLOOKUP(TRIM(MID(F4,FIND(",",F4)+1,FIND(",",F4,FIND(",",F4)+1)-FIND(",",F4)-1)),[1]AffectorValueTable!$A:$A,1,0)),ISERROR(VLOOKUP(TRIM(MID(F4,FIND(",",F4,FIND(",",F4)+1)+1,999)),[1]AffectorValueTable!$A:$A,1,0))),"어펙터밸류없음",
  ""),
IF(ISERROR(FIND(",",F4,FIND(",",F4,FIND(",",F4,FIND(",",F4)+1)+1)+1)),
  IF(OR(ISERROR(VLOOKUP(LEFT(F4,FIND(",",F4)-1),[1]AffectorValueTable!$A:$A,1,0)),ISERROR(VLOOKUP(TRIM(MID(F4,FIND(",",F4)+1,FIND(",",F4,FIND(",",F4)+1)-FIND(",",F4)-1)),[1]AffectorValueTable!$A:$A,1,0)),ISERROR(VLOOKUP(TRIM(MID(F4,FIND(",",F4,FIND(",",F4)+1)+1,FIND(",",F4,FIND(",",F4,FIND(",",F4)+1)+1)-FIND(",",F4,FIND(",",F4)+1)-1)),[1]AffectorValueTable!$A:$A,1,0)),ISERROR(VLOOKUP(TRIM(MID(F4,FIND(",",F4,FIND(",",F4,FIND(",",F4)+1)+1)+1,999)),[1]AffectorValueTable!$A:$A,1,0))),"어펙터밸류없음",
  ""),
)))))</f>
        <v/>
      </c>
      <c r="J4" s="1" t="str">
        <f>IFERROR(IF(ISBLANK(H4),"",VLOOKUP(H4,[2]StringTable!$1:$1048576,MATCH([2]StringTable!$B$1,[2]StringTable!$1:$1,0),0)),"스트링없음")</f>
        <v/>
      </c>
      <c r="K4" s="1" t="str">
        <f>IFERROR(IF(ISBLANK(I4),"",VLOOKUP(I4,[2]StringTable!$1:$1048576,MATCH([2]StringTable!$B$1,[2]StringTable!$1:$1,0),0)),"스트링없음")</f>
        <v/>
      </c>
      <c r="L4" s="1" t="b">
        <f>IF(ISERROR(MATCH($A4,SkillLevelTable!$A:$A,0)),FALSE,
IF(ISBLANK(INDEX(SkillLevelTable!$1:$1048576,MATCH($A4,SkillLevelTable!$A:$A,0),MATCH($E$1,SkillLevelTable!$1:$1,0))),FALSE,TRUE))</f>
        <v>0</v>
      </c>
      <c r="M4" s="1" t="b">
        <f>IF(ISERROR(MATCH($A4,SkillLevelTable!$A:$A,0)),FALSE,
IF(ISBLANK(INDEX(SkillLevelTable!$1:$1048576,MATCH($A4,SkillLevelTable!$A:$A,0),MATCH(ActionTable!$G$1,SkillLevelTable!$1:$1,0))),FALSE,TRUE))</f>
        <v>0</v>
      </c>
      <c r="N4" s="1" t="b">
        <f>IF(ISERROR(MATCH($A4,SkillLevelTable!$A:$A,0)),FALSE,
IF(ISBLANK(INDEX(SkillLevelTable!$1:$1048576,MATCH($A4,SkillLevelTable!$A:$A,0),MATCH($F$1,SkillLevelTable!$1:$1,0))),FALSE,TRUE))</f>
        <v>1</v>
      </c>
      <c r="O4" s="1" t="b">
        <f>IF(ISERROR(MATCH($A4,SkillLevelTable!$A:$A,0)),FALSE,
IF(ISBLANK(INDEX(SkillLevelTable!$1:$1048576,MATCH($A4,SkillLevelTable!$A:$A,0),MATCH($H$1,SkillLevelTable!$1:$1,0))),FALSE,TRUE))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</row>
    <row r="5" spans="1:16" x14ac:dyDescent="0.3">
      <c r="A5" s="1" t="s">
        <v>8</v>
      </c>
      <c r="B5" s="1" t="s">
        <v>86</v>
      </c>
      <c r="C5" s="1" t="b">
        <v>0</v>
      </c>
      <c r="D5" s="1" t="s">
        <v>27</v>
      </c>
      <c r="E5" s="1">
        <v>5</v>
      </c>
      <c r="G5" s="1" t="str">
        <f>IF(ISBLANK(F5),"",
IF(ISERROR(FIND(",",F5)),
  IF(ISERROR(VLOOKUP(F5,[1]AffectorValueTable!$A:$A,1,0)),"어펙터밸류없음",
  ""),
IF(ISERROR(FIND(",",F5,FIND(",",F5)+1)),
  IF(OR(ISERROR(VLOOKUP(LEFT(F5,FIND(",",F5)-1),[1]AffectorValueTable!$A:$A,1,0)),ISERROR(VLOOKUP(TRIM(MID(F5,FIND(",",F5)+1,999)),[1]AffectorValueTable!$A:$A,1,0))),"어펙터밸류없음",
  ""),
IF(ISERROR(FIND(",",F5,FIND(",",F5,FIND(",",F5)+1)+1)),
  IF(OR(ISERROR(VLOOKUP(LEFT(F5,FIND(",",F5)-1),[1]AffectorValueTable!$A:$A,1,0)),ISERROR(VLOOKUP(TRIM(MID(F5,FIND(",",F5)+1,FIND(",",F5,FIND(",",F5)+1)-FIND(",",F5)-1)),[1]AffectorValueTable!$A:$A,1,0)),ISERROR(VLOOKUP(TRIM(MID(F5,FIND(",",F5,FIND(",",F5)+1)+1,999)),[1]AffectorValueTable!$A:$A,1,0))),"어펙터밸류없음",
  ""),
IF(ISERROR(FIND(",",F5,FIND(",",F5,FIND(",",F5,FIND(",",F5)+1)+1)+1)),
  IF(OR(ISERROR(VLOOKUP(LEFT(F5,FIND(",",F5)-1),[1]AffectorValueTable!$A:$A,1,0)),ISERROR(VLOOKUP(TRIM(MID(F5,FIND(",",F5)+1,FIND(",",F5,FIND(",",F5)+1)-FIND(",",F5)-1)),[1]AffectorValueTable!$A:$A,1,0)),ISERROR(VLOOKUP(TRIM(MID(F5,FIND(",",F5,FIND(",",F5)+1)+1,FIND(",",F5,FIND(",",F5,FIND(",",F5)+1)+1)-FIND(",",F5,FIND(",",F5)+1)-1)),[1]AffectorValueTable!$A:$A,1,0)),ISERROR(VLOOKUP(TRIM(MID(F5,FIND(",",F5,FIND(",",F5,FIND(",",F5)+1)+1)+1,999)),[1]AffectorValueTable!$A:$A,1,0))),"어펙터밸류없음",
  ""),
)))))</f>
        <v/>
      </c>
      <c r="J5" s="1" t="str">
        <f>IFERROR(IF(ISBLANK(H5),"",VLOOKUP(H5,[2]StringTable!$1:$1048576,MATCH([2]StringTable!$B$1,[2]StringTable!$1:$1,0),0)),"스트링없음")</f>
        <v/>
      </c>
      <c r="K5" s="1" t="str">
        <f>IFERROR(IF(ISBLANK(I5),"",VLOOKUP(I5,[2]StringTable!$1:$1048576,MATCH([2]StringTable!$B$1,[2]StringTable!$1:$1,0),0)),"스트링없음")</f>
        <v/>
      </c>
      <c r="L5" s="1" t="b">
        <f>IF(ISERROR(MATCH($A5,SkillLevelTable!$A:$A,0)),FALSE,
IF(ISBLANK(INDEX(SkillLevelTable!$1:$1048576,MATCH($A5,SkillLevelTable!$A:$A,0),MATCH($E$1,SkillLevelTable!$1:$1,0))),FALSE,TRUE))</f>
        <v>0</v>
      </c>
      <c r="M5" s="1" t="b">
        <f>IF(ISERROR(MATCH($A5,SkillLevelTable!$A:$A,0)),FALSE,
IF(ISBLANK(INDEX(SkillLevelTable!$1:$1048576,MATCH($A5,SkillLevelTable!$A:$A,0),MATCH(ActionTable!$G$1,SkillLevelTable!$1:$1,0))),FALSE,TRUE))</f>
        <v>0</v>
      </c>
      <c r="N5" s="1" t="b">
        <f>IF(ISERROR(MATCH($A5,SkillLevelTable!$A:$A,0)),FALSE,
IF(ISBLANK(INDEX(SkillLevelTable!$1:$1048576,MATCH($A5,SkillLevelTable!$A:$A,0),MATCH($F$1,SkillLevelTable!$1:$1,0))),FALSE,TRUE))</f>
        <v>0</v>
      </c>
      <c r="O5" s="1" t="b">
        <f>IF(ISERROR(MATCH($A5,SkillLevelTable!$A:$A,0)),FALSE,
IF(ISBLANK(INDEX(SkillLevelTable!$1:$1048576,MATCH($A5,SkillLevelTable!$A:$A,0),MATCH($H$1,SkillLevelTable!$1:$1,0))),FALSE,TRUE))</f>
        <v>0</v>
      </c>
      <c r="P5" s="1" t="b">
        <f>IF(ISERROR(MATCH($A5,SkillLevelTable!$A:$A,0)),FALSE,
IF(ISBLANK(INDEX(SkillLevelTable!$1:$1048576,MATCH($A5,SkillLevelTable!$A:$A,0),MATCH($I$1,SkillLevelTable!$1:$1,0))),FALSE,TRUE))</f>
        <v>0</v>
      </c>
    </row>
    <row r="6" spans="1:16" x14ac:dyDescent="0.3">
      <c r="A6" s="1" t="s">
        <v>9</v>
      </c>
      <c r="B6" s="1" t="s">
        <v>86</v>
      </c>
      <c r="C6" s="1" t="b">
        <v>0</v>
      </c>
      <c r="D6" s="1" t="s">
        <v>28</v>
      </c>
      <c r="E6" s="1">
        <v>5</v>
      </c>
      <c r="G6" s="1" t="str">
        <f>IF(ISBLANK(F6),"",
IF(ISERROR(FIND(",",F6)),
  IF(ISERROR(VLOOKUP(F6,[1]AffectorValueTable!$A:$A,1,0)),"어펙터밸류없음",
  ""),
IF(ISERROR(FIND(",",F6,FIND(",",F6)+1)),
  IF(OR(ISERROR(VLOOKUP(LEFT(F6,FIND(",",F6)-1),[1]AffectorValueTable!$A:$A,1,0)),ISERROR(VLOOKUP(TRIM(MID(F6,FIND(",",F6)+1,999)),[1]AffectorValueTable!$A:$A,1,0))),"어펙터밸류없음",
  ""),
IF(ISERROR(FIND(",",F6,FIND(",",F6,FIND(",",F6)+1)+1)),
  IF(OR(ISERROR(VLOOKUP(LEFT(F6,FIND(",",F6)-1),[1]AffectorValueTable!$A:$A,1,0)),ISERROR(VLOOKUP(TRIM(MID(F6,FIND(",",F6)+1,FIND(",",F6,FIND(",",F6)+1)-FIND(",",F6)-1)),[1]AffectorValueTable!$A:$A,1,0)),ISERROR(VLOOKUP(TRIM(MID(F6,FIND(",",F6,FIND(",",F6)+1)+1,999)),[1]AffectorValueTable!$A:$A,1,0))),"어펙터밸류없음",
  ""),
IF(ISERROR(FIND(",",F6,FIND(",",F6,FIND(",",F6,FIND(",",F6)+1)+1)+1)),
  IF(OR(ISERROR(VLOOKUP(LEFT(F6,FIND(",",F6)-1),[1]AffectorValueTable!$A:$A,1,0)),ISERROR(VLOOKUP(TRIM(MID(F6,FIND(",",F6)+1,FIND(",",F6,FIND(",",F6)+1)-FIND(",",F6)-1)),[1]AffectorValueTable!$A:$A,1,0)),ISERROR(VLOOKUP(TRIM(MID(F6,FIND(",",F6,FIND(",",F6)+1)+1,FIND(",",F6,FIND(",",F6,FIND(",",F6)+1)+1)-FIND(",",F6,FIND(",",F6)+1)-1)),[1]AffectorValueTable!$A:$A,1,0)),ISERROR(VLOOKUP(TRIM(MID(F6,FIND(",",F6,FIND(",",F6,FIND(",",F6)+1)+1)+1,999)),[1]AffectorValueTable!$A:$A,1,0))),"어펙터밸류없음",
  ""),
)))))</f>
        <v/>
      </c>
      <c r="J6" s="1" t="str">
        <f>IFERROR(IF(ISBLANK(H6),"",VLOOKUP(H6,[2]StringTable!$1:$1048576,MATCH([2]StringTable!$B$1,[2]StringTable!$1:$1,0),0)),"스트링없음")</f>
        <v/>
      </c>
      <c r="K6" s="1" t="str">
        <f>IFERROR(IF(ISBLANK(I6),"",VLOOKUP(I6,[2]StringTable!$1:$1048576,MATCH([2]StringTable!$B$1,[2]StringTable!$1:$1,0),0)),"스트링없음")</f>
        <v/>
      </c>
      <c r="L6" s="1" t="b">
        <f>IF(ISERROR(MATCH($A6,SkillLevelTable!$A:$A,0)),FALSE,
IF(ISBLANK(INDEX(SkillLevelTable!$1:$1048576,MATCH($A6,SkillLevelTable!$A:$A,0),MATCH($E$1,SkillLevelTable!$1:$1,0))),FALSE,TRUE))</f>
        <v>0</v>
      </c>
      <c r="M6" s="1" t="b">
        <f>IF(ISERROR(MATCH($A6,SkillLevelTable!$A:$A,0)),FALSE,
IF(ISBLANK(INDEX(SkillLevelTable!$1:$1048576,MATCH($A6,SkillLevelTable!$A:$A,0),MATCH(ActionTable!$G$1,SkillLevelTable!$1:$1,0))),FALSE,TRUE))</f>
        <v>0</v>
      </c>
      <c r="N6" s="1" t="b">
        <f>IF(ISERROR(MATCH($A6,SkillLevelTable!$A:$A,0)),FALSE,
IF(ISBLANK(INDEX(SkillLevelTable!$1:$1048576,MATCH($A6,SkillLevelTable!$A:$A,0),MATCH($F$1,SkillLevelTable!$1:$1,0))),FALSE,TRUE))</f>
        <v>0</v>
      </c>
      <c r="O6" s="1" t="b">
        <f>IF(ISERROR(MATCH($A6,SkillLevelTable!$A:$A,0)),FALSE,
IF(ISBLANK(INDEX(SkillLevelTable!$1:$1048576,MATCH($A6,SkillLevelTable!$A:$A,0),MATCH($H$1,SkillLevelTable!$1:$1,0))),FALSE,TRUE))</f>
        <v>0</v>
      </c>
      <c r="P6" s="1" t="b">
        <f>IF(ISERROR(MATCH($A6,SkillLevelTable!$A:$A,0)),FALSE,
IF(ISBLANK(INDEX(SkillLevelTable!$1:$1048576,MATCH($A6,SkillLevelTable!$A:$A,0),MATCH($I$1,SkillLevelTable!$1:$1,0))),FALSE,TRUE))</f>
        <v>0</v>
      </c>
    </row>
    <row r="7" spans="1:16" x14ac:dyDescent="0.3">
      <c r="A7" s="1" t="s">
        <v>29</v>
      </c>
      <c r="B7" s="1" t="s">
        <v>86</v>
      </c>
      <c r="C7" s="1" t="b">
        <v>1</v>
      </c>
      <c r="G7" s="1" t="str">
        <f>IF(ISBLANK(F7),"",
IF(ISERROR(FIND(",",F7)),
  IF(ISERROR(VLOOKUP(F7,[1]AffectorValueTable!$A:$A,1,0)),"어펙터밸류없음",
  ""),
IF(ISERROR(FIND(",",F7,FIND(",",F7)+1)),
  IF(OR(ISERROR(VLOOKUP(LEFT(F7,FIND(",",F7)-1),[1]AffectorValueTable!$A:$A,1,0)),ISERROR(VLOOKUP(TRIM(MID(F7,FIND(",",F7)+1,999)),[1]AffectorValueTable!$A:$A,1,0))),"어펙터밸류없음",
  ""),
IF(ISERROR(FIND(",",F7,FIND(",",F7,FIND(",",F7)+1)+1)),
  IF(OR(ISERROR(VLOOKUP(LEFT(F7,FIND(",",F7)-1),[1]AffectorValueTable!$A:$A,1,0)),ISERROR(VLOOKUP(TRIM(MID(F7,FIND(",",F7)+1,FIND(",",F7,FIND(",",F7)+1)-FIND(",",F7)-1)),[1]AffectorValueTable!$A:$A,1,0)),ISERROR(VLOOKUP(TRIM(MID(F7,FIND(",",F7,FIND(",",F7)+1)+1,999)),[1]AffectorValueTable!$A:$A,1,0))),"어펙터밸류없음",
  ""),
IF(ISERROR(FIND(",",F7,FIND(",",F7,FIND(",",F7,FIND(",",F7)+1)+1)+1)),
  IF(OR(ISERROR(VLOOKUP(LEFT(F7,FIND(",",F7)-1),[1]AffectorValueTable!$A:$A,1,0)),ISERROR(VLOOKUP(TRIM(MID(F7,FIND(",",F7)+1,FIND(",",F7,FIND(",",F7)+1)-FIND(",",F7)-1)),[1]AffectorValueTable!$A:$A,1,0)),ISERROR(VLOOKUP(TRIM(MID(F7,FIND(",",F7,FIND(",",F7)+1)+1,FIND(",",F7,FIND(",",F7,FIND(",",F7)+1)+1)-FIND(",",F7,FIND(",",F7)+1)-1)),[1]AffectorValueTable!$A:$A,1,0)),ISERROR(VLOOKUP(TRIM(MID(F7,FIND(",",F7,FIND(",",F7,FIND(",",F7)+1)+1)+1,999)),[1]AffectorValueTable!$A:$A,1,0))),"어펙터밸류없음",
  ""),
)))))</f>
        <v/>
      </c>
      <c r="J7" s="1" t="str">
        <f>IFERROR(IF(ISBLANK(H7),"",VLOOKUP(H7,[2]StringTable!$1:$1048576,MATCH([2]StringTable!$B$1,[2]StringTable!$1:$1,0),0)),"스트링없음")</f>
        <v/>
      </c>
      <c r="K7" s="1" t="str">
        <f>IFERROR(IF(ISBLANK(I7),"",VLOOKUP(I7,[2]StringTable!$1:$1048576,MATCH([2]StringTable!$B$1,[2]StringTable!$1:$1,0),0)),"스트링없음")</f>
        <v/>
      </c>
      <c r="L7" s="1" t="b">
        <f>IF(ISERROR(MATCH($A7,SkillLevelTable!$A:$A,0)),FALSE,
IF(ISBLANK(INDEX(SkillLevelTable!$1:$1048576,MATCH($A7,SkillLevelTable!$A:$A,0),MATCH($E$1,SkillLevelTable!$1:$1,0))),FALSE,TRUE))</f>
        <v>0</v>
      </c>
      <c r="M7" s="1" t="b">
        <f>IF(ISERROR(MATCH($A7,SkillLevelTable!$A:$A,0)),FALSE,
IF(ISBLANK(INDEX(SkillLevelTable!$1:$1048576,MATCH($A7,SkillLevelTable!$A:$A,0),MATCH(ActionTable!$G$1,SkillLevelTable!$1:$1,0))),FALSE,TRUE))</f>
        <v>0</v>
      </c>
      <c r="N7" s="1" t="b">
        <f>IF(ISERROR(MATCH($A7,SkillLevelTable!$A:$A,0)),FALSE,
IF(ISBLANK(INDEX(SkillLevelTable!$1:$1048576,MATCH($A7,SkillLevelTable!$A:$A,0),MATCH($F$1,SkillLevelTable!$1:$1,0))),FALSE,TRUE))</f>
        <v>0</v>
      </c>
      <c r="O7" s="1" t="b">
        <f>IF(ISERROR(MATCH($A7,SkillLevelTable!$A:$A,0)),FALSE,
IF(ISBLANK(INDEX(SkillLevelTable!$1:$1048576,MATCH($A7,SkillLevelTable!$A:$A,0),MATCH($H$1,SkillLevelTable!$1:$1,0))),FALSE,TRUE))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customWidth="1" outlineLevel="1"/>
    <col min="7" max="7" width="17.375" customWidth="1"/>
    <col min="8" max="8" width="30.75" customWidth="1"/>
    <col min="9" max="9" width="16.125" style="1" customWidth="1" outlineLevel="1"/>
    <col min="10" max="10" width="22.375" style="1" customWidth="1" outlineLevel="1"/>
    <col min="11" max="11" width="19" customWidth="1"/>
    <col min="12" max="12" width="17.25" customWidth="1" outlineLevel="1"/>
    <col min="13" max="13" width="12.875" customWidth="1" outlineLevel="1"/>
    <col min="14" max="15" width="10.625" customWidth="1" outlineLevel="1"/>
    <col min="16" max="18" width="11.375" customWidth="1" outlineLevel="1"/>
    <col min="19" max="19" width="17.25" customWidth="1" outlineLevel="1"/>
    <col min="20" max="20" width="12.875" customWidth="1" outlineLevel="1"/>
    <col min="21" max="22" width="10.625" customWidth="1" outlineLevel="1"/>
    <col min="23" max="25" width="11.375" customWidth="1" outlineLevel="1"/>
    <col min="26" max="26" width="17.25" customWidth="1" outlineLevel="1"/>
    <col min="27" max="27" width="12.875" customWidth="1" outlineLevel="1"/>
    <col min="28" max="29" width="10.625" customWidth="1" outlineLevel="1"/>
    <col min="30" max="32" width="11.375" customWidth="1" outlineLevel="1"/>
  </cols>
  <sheetData>
    <row r="1" spans="1:32" ht="27" customHeight="1" x14ac:dyDescent="0.3">
      <c r="A1" s="1" t="s">
        <v>81</v>
      </c>
      <c r="B1" s="1" t="s">
        <v>82</v>
      </c>
      <c r="C1" s="1" t="s">
        <v>78</v>
      </c>
      <c r="D1" s="1" t="s">
        <v>83</v>
      </c>
      <c r="E1" s="1" t="s">
        <v>100</v>
      </c>
      <c r="F1" s="1" t="s">
        <v>114</v>
      </c>
      <c r="G1" s="1" t="s">
        <v>97</v>
      </c>
      <c r="H1" s="1" t="s">
        <v>96</v>
      </c>
      <c r="I1" s="1" t="s">
        <v>110</v>
      </c>
      <c r="J1" s="1" t="s">
        <v>111</v>
      </c>
      <c r="K1" s="1" t="s">
        <v>101</v>
      </c>
      <c r="L1" s="1" t="s">
        <v>115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116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117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IF(NOT(VLOOKUP($A2,SkillTable!$1:$1048576,MATCH(SkillTable!$O$1,SkillTable!$1:$1,0),0)),VLOOKUP($A2,SkillTable!$1:$1048576,MATCH(SkillTable!$J$1,SkillTable!$1:$1,0),0),
IFERROR(IF(ISBLANK(G2),"",VLOOKUP(G2,[2]StringTable!$A:$B,2,0)),"스트링없음"))</f>
        <v>하트가 폭발한다</v>
      </c>
      <c r="J2" s="1" t="str">
        <f>IF(NOT(VLOOKUP($A2,SkillTable!$1:$1048576,MATCH(SkillTable!$P$1,SkillTable!$1:$1,0),0)),VLOOKUP($A2,SkillTable!$1:$1048576,MATCH(SkillTable!$K$1,SkillTable!$1:$1,0),0),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95</v>
      </c>
      <c r="L2" s="1" t="s">
        <v>118</v>
      </c>
      <c r="M2" s="1" t="str">
        <f>IFERROR(IF(ISBLANK($L2),"",VLOOKUP($L2&amp;"_"&amp;TEXT($B2,"00"),[1]AffectorValueLevelTable!$1:$1048576,MATCH(M$1,[1]AffectorValueLevelTable!$1:$1,0),0)),"어펙터밸류레벨없음")</f>
        <v>어펙터밸류레벨없음</v>
      </c>
      <c r="N2" s="1" t="str">
        <f>IFERROR(IF(ISBLANK($L2),"",VLOOKUP($L2&amp;"_"&amp;TEXT($B2,"00"),[1]AffectorValueLevelTable!$1:$1048576,MATCH(N$1,[1]AffectorValueLevelTable!$1:$1,0),0)),"어펙터밸류레벨없음")</f>
        <v>어펙터밸류레벨없음</v>
      </c>
      <c r="O2" s="1" t="str">
        <f>IFERROR(IF(ISBLANK($L2),"",VLOOKUP($L2&amp;"_"&amp;TEXT($B2,"00"),[1]AffectorValueLevelTable!$1:$1048576,MATCH(O$1,[1]AffectorValueLevelTable!$1:$1,0),0)),"어펙터밸류레벨없음")</f>
        <v>어펙터밸류레벨없음</v>
      </c>
      <c r="P2" s="1"/>
      <c r="Q2" s="1"/>
      <c r="R2" s="1"/>
      <c r="S2" s="1"/>
      <c r="T2" s="1" t="str">
        <f>IFERROR(IF(ISBLANK($S2),"",VLOOKUP($S2&amp;"_"&amp;TEXT($B2,"00"),[1]AffectorValueLevelTable!$1:$1048576,MATCH(T$1,[1]AffectorValueLevelTable!$1:$1,0),0)),"어펙터밸류레벨없음")</f>
        <v/>
      </c>
      <c r="U2" s="1" t="str">
        <f>IFERROR(IF(ISBLANK($S2),"",VLOOKUP($S2&amp;"_"&amp;TEXT($B2,"00"),[1]AffectorValueLevelTable!$1:$1048576,MATCH(U$1,[1]AffectorValueLevelTable!$1:$1,0),0)),"어펙터밸류레벨없음")</f>
        <v/>
      </c>
      <c r="V2" s="1" t="str">
        <f>IFERROR(IF(ISBLANK($S2),"",VLOOKUP($S2&amp;"_"&amp;TEXT($B2,"00"),[1]AffectorValueLevelTable!$1:$1048576,MATCH(V$1,[1]AffectorValueLevelTable!$1:$1,0),0)),"어펙터밸류레벨없음")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IFERROR(IF(ISBLANK($Z2),"",VLOOKUP($Z2&amp;"_"&amp;TEXT($B2,"00"),[1]AffectorValueLevelTable!$1:$1048576,MATCH(AA$1,[1]AffectorValueLevelTable!$1:$1,0),0)),"어펙터밸류레벨없음")</f>
        <v/>
      </c>
      <c r="AB2" s="1" t="str">
        <f>IFERROR(IF(ISBLANK($Z2),"",VLOOKUP($Z2&amp;"_"&amp;TEXT($B2,"00"),[1]AffectorValueLevelTable!$1:$1048576,MATCH(AB$1,[1]AffectorValueLevelTable!$1:$1,0),0)),"어펙터밸류레벨없음")</f>
        <v/>
      </c>
      <c r="AC2" s="1" t="str">
        <f>IFERROR(IF(ISBLANK($Z2),"",VLOOKUP($Z2&amp;"_"&amp;TEXT($B2,"00"),[1]AffectorValueLevelTable!$1:$1048576,MATCH(AC$1,[1]AffectorValueLevelTable!$1:$1,0),0)),"어펙터밸류레벨없음")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30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IF(NOT(VLOOKUP($A3,SkillTable!$1:$1048576,MATCH(SkillTable!$O$1,SkillTable!$1:$1,0),0)),VLOOKUP($A3,SkillTable!$1:$1048576,MATCH(SkillTable!$J$1,SkillTable!$1:$1,0),0),
IFERROR(IF(ISBLANK(G3),"",VLOOKUP(G3,[2]StringTable!$A:$B,2,0)),"스트링없음"))</f>
        <v>하트가 폭발한다</v>
      </c>
      <c r="J3" s="1" t="str">
        <f>IF(NOT(VLOOKUP($A3,SkillTable!$1:$1048576,MATCH(SkillTable!$P$1,SkillTable!$1:$1,0),0)),VLOOKUP($A3,SkillTable!$1:$1048576,MATCH(SkillTable!$K$1,SkillTable!$1:$1,0),0),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95</v>
      </c>
      <c r="L3" s="1" t="s">
        <v>118</v>
      </c>
      <c r="M3" s="1" t="str">
        <f>IFERROR(IF(ISBLANK($L3),"",VLOOKUP($L3&amp;"_"&amp;TEXT($B3,"00"),[1]AffectorValueLevelTable!$1:$1048576,MATCH(M$1,[1]AffectorValueLevelTable!$1:$1,0),0)),"어펙터밸류레벨없음")</f>
        <v>어펙터밸류레벨없음</v>
      </c>
      <c r="N3" s="1" t="str">
        <f>IFERROR(IF(ISBLANK($L3),"",VLOOKUP($L3&amp;"_"&amp;TEXT($B3,"00"),[1]AffectorValueLevelTable!$1:$1048576,MATCH(N$1,[1]AffectorValueLevelTable!$1:$1,0),0)),"어펙터밸류레벨없음")</f>
        <v>어펙터밸류레벨없음</v>
      </c>
      <c r="O3" s="1" t="str">
        <f>IFERROR(IF(ISBLANK($L3),"",VLOOKUP($L3&amp;"_"&amp;TEXT($B3,"00"),[1]AffectorValueLevelTable!$1:$1048576,MATCH(O$1,[1]AffectorValueLevelTable!$1:$1,0),0)),"어펙터밸류레벨없음")</f>
        <v>어펙터밸류레벨없음</v>
      </c>
      <c r="P3" s="1"/>
      <c r="Q3" s="1"/>
      <c r="R3" s="1"/>
      <c r="S3" s="1"/>
      <c r="T3" s="1" t="str">
        <f>IFERROR(IF(ISBLANK($S3),"",VLOOKUP($S3&amp;"_"&amp;TEXT($B3,"00"),[1]AffectorValueLevelTable!$1:$1048576,MATCH(T$1,[1]AffectorValueLevelTable!$1:$1,0),0)),"어펙터밸류레벨없음")</f>
        <v/>
      </c>
      <c r="U3" s="1" t="str">
        <f>IFERROR(IF(ISBLANK($S3),"",VLOOKUP($S3&amp;"_"&amp;TEXT($B3,"00"),[1]AffectorValueLevelTable!$1:$1048576,MATCH(U$1,[1]AffectorValueLevelTable!$1:$1,0),0)),"어펙터밸류레벨없음")</f>
        <v/>
      </c>
      <c r="V3" s="1" t="str">
        <f>IFERROR(IF(ISBLANK($S3),"",VLOOKUP($S3&amp;"_"&amp;TEXT($B3,"00"),[1]AffectorValueLevelTable!$1:$1048576,MATCH(V$1,[1]AffectorValueLevelTable!$1:$1,0),0)),"어펙터밸류레벨없음")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IFERROR(IF(ISBLANK($Z3),"",VLOOKUP($Z3&amp;"_"&amp;TEXT($B3,"00"),[1]AffectorValueLevelTable!$1:$1048576,MATCH(AA$1,[1]AffectorValueLevelTable!$1:$1,0),0)),"어펙터밸류레벨없음")</f>
        <v/>
      </c>
      <c r="AB3" s="1" t="str">
        <f>IFERROR(IF(ISBLANK($Z3),"",VLOOKUP($Z3&amp;"_"&amp;TEXT($B3,"00"),[1]AffectorValueLevelTable!$1:$1048576,MATCH(AB$1,[1]AffectorValueLevelTable!$1:$1,0),0)),"어펙터밸류레벨없음")</f>
        <v/>
      </c>
      <c r="AC3" s="1" t="str">
        <f>IFERROR(IF(ISBLANK($Z3),"",VLOOKUP($Z3&amp;"_"&amp;TEXT($B3,"00"),[1]AffectorValueLevelTable!$1:$1048576,MATCH(AC$1,[1]AffectorValueLevelTable!$1:$1,0),0)),"어펙터밸류레벨없음")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30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IF(NOT(VLOOKUP($A4,SkillTable!$1:$1048576,MATCH(SkillTable!$O$1,SkillTable!$1:$1,0),0)),VLOOKUP($A4,SkillTable!$1:$1048576,MATCH(SkillTable!$J$1,SkillTable!$1:$1,0),0),
IFERROR(IF(ISBLANK(G4),"",VLOOKUP(G4,[2]StringTable!$A:$B,2,0)),"스트링없음"))</f>
        <v>하트가 폭발한다</v>
      </c>
      <c r="J4" s="1" t="str">
        <f>IF(NOT(VLOOKUP($A4,SkillTable!$1:$1048576,MATCH(SkillTable!$P$1,SkillTable!$1:$1,0),0)),VLOOKUP($A4,SkillTable!$1:$1048576,MATCH(SkillTable!$K$1,SkillTable!$1:$1,0),0),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95</v>
      </c>
      <c r="L4" s="1"/>
      <c r="M4" s="1" t="str">
        <f>IFERROR(IF(ISBLANK($L4),"",VLOOKUP($L4&amp;"_"&amp;TEXT($B4,"00"),[1]AffectorValueLevelTable!$1:$1048576,MATCH(M$1,[1]AffectorValueLevelTable!$1:$1,0),0)),"어펙터밸류레벨없음")</f>
        <v/>
      </c>
      <c r="N4" s="1" t="str">
        <f>IFERROR(IF(ISBLANK($L4),"",VLOOKUP($L4&amp;"_"&amp;TEXT($B4,"00"),[1]AffectorValueLevelTable!$1:$1048576,MATCH(N$1,[1]AffectorValueLevelTable!$1:$1,0),0)),"어펙터밸류레벨없음")</f>
        <v/>
      </c>
      <c r="O4" s="1" t="str">
        <f>IFERROR(IF(ISBLANK($L4),"",VLOOKUP($L4&amp;"_"&amp;TEXT($B4,"00"),[1]AffectorValueLevelTable!$1:$1048576,MATCH(O$1,[1]AffectorValueLevelTable!$1:$1,0),0)),"어펙터밸류레벨없음")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IFERROR(IF(ISBLANK($S4),"",VLOOKUP($S4&amp;"_"&amp;TEXT($B4,"00"),[1]AffectorValueLevelTable!$1:$1048576,MATCH(T$1,[1]AffectorValueLevelTable!$1:$1,0),0)),"어펙터밸류레벨없음")</f>
        <v/>
      </c>
      <c r="U4" s="1" t="str">
        <f>IFERROR(IF(ISBLANK($S4),"",VLOOKUP($S4&amp;"_"&amp;TEXT($B4,"00"),[1]AffectorValueLevelTable!$1:$1048576,MATCH(U$1,[1]AffectorValueLevelTable!$1:$1,0),0)),"어펙터밸류레벨없음")</f>
        <v/>
      </c>
      <c r="V4" s="1" t="str">
        <f>IFERROR(IF(ISBLANK($S4),"",VLOOKUP($S4&amp;"_"&amp;TEXT($B4,"00"),[1]AffectorValueLevelTable!$1:$1048576,MATCH(V$1,[1]AffectorValueLevelTable!$1:$1,0),0)),"어펙터밸류레벨없음")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IFERROR(IF(ISBLANK($Z4),"",VLOOKUP($Z4&amp;"_"&amp;TEXT($B4,"00"),[1]AffectorValueLevelTable!$1:$1048576,MATCH(AA$1,[1]AffectorValueLevelTable!$1:$1,0),0)),"어펙터밸류레벨없음")</f>
        <v/>
      </c>
      <c r="AB4" s="1" t="str">
        <f>IFERROR(IF(ISBLANK($Z4),"",VLOOKUP($Z4&amp;"_"&amp;TEXT($B4,"00"),[1]AffectorValueLevelTable!$1:$1048576,MATCH(AB$1,[1]AffectorValueLevelTable!$1:$1,0),0)),"어펙터밸류레벨없음")</f>
        <v/>
      </c>
      <c r="AC4" s="1" t="str">
        <f>IFERROR(IF(ISBLANK($Z4),"",VLOOKUP($Z4&amp;"_"&amp;TEXT($B4,"00"),[1]AffectorValueLevelTable!$1:$1048576,MATCH(AC$1,[1]AffectorValueLevelTable!$1:$1,0),0)),"어펙터밸류레벨없음")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30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IF(NOT(VLOOKUP($A5,SkillTable!$1:$1048576,MATCH(SkillTable!$O$1,SkillTable!$1:$1,0),0)),VLOOKUP($A5,SkillTable!$1:$1048576,MATCH(SkillTable!$J$1,SkillTable!$1:$1,0),0),
IFERROR(IF(ISBLANK(G5),"",VLOOKUP(G5,[2]StringTable!$A:$B,2,0)),"스트링없음"))</f>
        <v>하트가 폭발한다</v>
      </c>
      <c r="J5" s="1" t="str">
        <f>IF(NOT(VLOOKUP($A5,SkillTable!$1:$1048576,MATCH(SkillTable!$P$1,SkillTable!$1:$1,0),0)),VLOOKUP($A5,SkillTable!$1:$1048576,MATCH(SkillTable!$K$1,SkillTable!$1:$1,0),0),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95</v>
      </c>
      <c r="L5" s="1"/>
      <c r="M5" s="1" t="str">
        <f>IFERROR(IF(ISBLANK($L5),"",VLOOKUP($L5&amp;"_"&amp;TEXT($B5,"00"),[1]AffectorValueLevelTable!$1:$1048576,MATCH(M$1,[1]AffectorValueLevelTable!$1:$1,0),0)),"어펙터밸류레벨없음")</f>
        <v/>
      </c>
      <c r="N5" s="1" t="str">
        <f>IFERROR(IF(ISBLANK($L5),"",VLOOKUP($L5&amp;"_"&amp;TEXT($B5,"00"),[1]AffectorValueLevelTable!$1:$1048576,MATCH(N$1,[1]AffectorValueLevelTable!$1:$1,0),0)),"어펙터밸류레벨없음")</f>
        <v/>
      </c>
      <c r="O5" s="1" t="str">
        <f>IFERROR(IF(ISBLANK($L5),"",VLOOKUP($L5&amp;"_"&amp;TEXT($B5,"00"),[1]AffectorValueLevelTable!$1:$1048576,MATCH(O$1,[1]AffectorValueLevelTable!$1:$1,0),0)),"어펙터밸류레벨없음")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IFERROR(IF(ISBLANK($S5),"",VLOOKUP($S5&amp;"_"&amp;TEXT($B5,"00"),[1]AffectorValueLevelTable!$1:$1048576,MATCH(T$1,[1]AffectorValueLevelTable!$1:$1,0),0)),"어펙터밸류레벨없음")</f>
        <v/>
      </c>
      <c r="U5" s="1" t="str">
        <f>IFERROR(IF(ISBLANK($S5),"",VLOOKUP($S5&amp;"_"&amp;TEXT($B5,"00"),[1]AffectorValueLevelTable!$1:$1048576,MATCH(U$1,[1]AffectorValueLevelTable!$1:$1,0),0)),"어펙터밸류레벨없음")</f>
        <v/>
      </c>
      <c r="V5" s="1" t="str">
        <f>IFERROR(IF(ISBLANK($S5),"",VLOOKUP($S5&amp;"_"&amp;TEXT($B5,"00"),[1]AffectorValueLevelTable!$1:$1048576,MATCH(V$1,[1]AffectorValueLevelTable!$1:$1,0),0)),"어펙터밸류레벨없음")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IFERROR(IF(ISBLANK($Z5),"",VLOOKUP($Z5&amp;"_"&amp;TEXT($B5,"00"),[1]AffectorValueLevelTable!$1:$1048576,MATCH(AA$1,[1]AffectorValueLevelTable!$1:$1,0),0)),"어펙터밸류레벨없음")</f>
        <v/>
      </c>
      <c r="AB5" s="1" t="str">
        <f>IFERROR(IF(ISBLANK($Z5),"",VLOOKUP($Z5&amp;"_"&amp;TEXT($B5,"00"),[1]AffectorValueLevelTable!$1:$1048576,MATCH(AB$1,[1]AffectorValueLevelTable!$1:$1,0),0)),"어펙터밸류레벨없음")</f>
        <v/>
      </c>
      <c r="AC5" s="1" t="str">
        <f>IFERROR(IF(ISBLANK($Z5),"",VLOOKUP($Z5&amp;"_"&amp;TEXT($B5,"00"),[1]AffectorValueLevelTable!$1:$1048576,MATCH(AC$1,[1]AffectorValueLevelTable!$1:$1,0),0)),"어펙터밸류레벨없음")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30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IF(NOT(VLOOKUP($A6,SkillTable!$1:$1048576,MATCH(SkillTable!$O$1,SkillTable!$1:$1,0),0)),VLOOKUP($A6,SkillTable!$1:$1048576,MATCH(SkillTable!$J$1,SkillTable!$1:$1,0),0),
IFERROR(IF(ISBLANK(G6),"",VLOOKUP(G6,[2]StringTable!$A:$B,2,0)),"스트링없음"))</f>
        <v>하트가 폭발한다</v>
      </c>
      <c r="J6" s="1" t="str">
        <f>IF(NOT(VLOOKUP($A6,SkillTable!$1:$1048576,MATCH(SkillTable!$P$1,SkillTable!$1:$1,0),0)),VLOOKUP($A6,SkillTable!$1:$1048576,MATCH(SkillTable!$K$1,SkillTable!$1:$1,0),0),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95</v>
      </c>
      <c r="L6" s="1"/>
      <c r="M6" s="1" t="str">
        <f>IFERROR(IF(ISBLANK($L6),"",VLOOKUP($L6&amp;"_"&amp;TEXT($B6,"00"),[1]AffectorValueLevelTable!$1:$1048576,MATCH(M$1,[1]AffectorValueLevelTable!$1:$1,0),0)),"어펙터밸류레벨없음")</f>
        <v/>
      </c>
      <c r="N6" s="1" t="str">
        <f>IFERROR(IF(ISBLANK($L6),"",VLOOKUP($L6&amp;"_"&amp;TEXT($B6,"00"),[1]AffectorValueLevelTable!$1:$1048576,MATCH(N$1,[1]AffectorValueLevelTable!$1:$1,0),0)),"어펙터밸류레벨없음")</f>
        <v/>
      </c>
      <c r="O6" s="1" t="str">
        <f>IFERROR(IF(ISBLANK($L6),"",VLOOKUP($L6&amp;"_"&amp;TEXT($B6,"00"),[1]AffectorValueLevelTable!$1:$1048576,MATCH(O$1,[1]AffectorValueLevelTable!$1:$1,0),0)),"어펙터밸류레벨없음")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IFERROR(IF(ISBLANK($S6),"",VLOOKUP($S6&amp;"_"&amp;TEXT($B6,"00"),[1]AffectorValueLevelTable!$1:$1048576,MATCH(T$1,[1]AffectorValueLevelTable!$1:$1,0),0)),"어펙터밸류레벨없음")</f>
        <v/>
      </c>
      <c r="U6" s="1" t="str">
        <f>IFERROR(IF(ISBLANK($S6),"",VLOOKUP($S6&amp;"_"&amp;TEXT($B6,"00"),[1]AffectorValueLevelTable!$1:$1048576,MATCH(U$1,[1]AffectorValueLevelTable!$1:$1,0),0)),"어펙터밸류레벨없음")</f>
        <v/>
      </c>
      <c r="V6" s="1" t="str">
        <f>IFERROR(IF(ISBLANK($S6),"",VLOOKUP($S6&amp;"_"&amp;TEXT($B6,"00"),[1]AffectorValueLevelTable!$1:$1048576,MATCH(V$1,[1]AffectorValueLevelTable!$1:$1,0),0)),"어펙터밸류레벨없음")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IFERROR(IF(ISBLANK($Z6),"",VLOOKUP($Z6&amp;"_"&amp;TEXT($B6,"00"),[1]AffectorValueLevelTable!$1:$1048576,MATCH(AA$1,[1]AffectorValueLevelTable!$1:$1,0),0)),"어펙터밸류레벨없음")</f>
        <v/>
      </c>
      <c r="AB6" s="1" t="str">
        <f>IFERROR(IF(ISBLANK($Z6),"",VLOOKUP($Z6&amp;"_"&amp;TEXT($B6,"00"),[1]AffectorValueLevelTable!$1:$1048576,MATCH(AB$1,[1]AffectorValueLevelTable!$1:$1,0),0)),"어펙터밸류레벨없음")</f>
        <v/>
      </c>
      <c r="AC6" s="1" t="str">
        <f>IFERROR(IF(ISBLANK($Z6),"",VLOOKUP($Z6&amp;"_"&amp;TEXT($B6,"00"),[1]AffectorValueLevelTable!$1:$1048576,MATCH(AC$1,[1]AffectorValueLevelTable!$1:$1,0),0)),"어펙터밸류레벨없음")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7</v>
      </c>
      <c r="B7" s="1">
        <v>1</v>
      </c>
      <c r="C7" s="1"/>
      <c r="D7" s="1"/>
      <c r="E7" s="1"/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/>
      </c>
      <c r="G7" s="1"/>
      <c r="H7" s="1"/>
      <c r="I7" s="1" t="str">
        <f>IF(NOT(VLOOKUP($A7,SkillTable!$1:$1048576,MATCH(SkillTable!$O$1,SkillTable!$1:$1,0),0)),VLOOKUP($A7,SkillTable!$1:$1048576,MATCH(SkillTable!$J$1,SkillTable!$1:$1,0),0),
IFERROR(IF(ISBLANK(G7),"",VLOOKUP(G7,[2]StringTable!$A:$B,2,0)),"스트링없음"))</f>
        <v/>
      </c>
      <c r="J7" s="1" t="str">
        <f>IF(NOT(VLOOKUP($A7,SkillTable!$1:$1048576,MATCH(SkillTable!$P$1,SkillTable!$1:$1,0),0)),VLOOKUP($A7,SkillTable!$1:$1048576,MATCH(SkillTable!$K$1,SkillTable!$1:$1,0),0),
IFERROR(IF(ISBLANK(H7),"",VLOOKUP(H7,[2]StringTable!$A:$B,2,0)),"스트링없음"))</f>
        <v/>
      </c>
      <c r="K7" s="1"/>
      <c r="L7" s="1"/>
      <c r="M7" s="1" t="str">
        <f>IFERROR(IF(ISBLANK($L7),"",VLOOKUP($L7&amp;"_"&amp;TEXT($B7,"00"),[1]AffectorValueLevelTable!$1:$1048576,MATCH(M$1,[1]AffectorValueLevelTable!$1:$1,0),0)),"어펙터밸류레벨없음")</f>
        <v/>
      </c>
      <c r="N7" s="1" t="str">
        <f>IFERROR(IF(ISBLANK($L7),"",VLOOKUP($L7&amp;"_"&amp;TEXT($B7,"00"),[1]AffectorValueLevelTable!$1:$1048576,MATCH(N$1,[1]AffectorValueLevelTable!$1:$1,0),0)),"어펙터밸류레벨없음")</f>
        <v/>
      </c>
      <c r="O7" s="1" t="str">
        <f>IFERROR(IF(ISBLANK($L7),"",VLOOKUP($L7&amp;"_"&amp;TEXT($B7,"00"),[1]AffectorValueLevelTable!$1:$1048576,MATCH(O$1,[1]AffectorValueLevelTable!$1:$1,0),0)),"어펙터밸류레벨없음")</f>
        <v/>
      </c>
      <c r="P7" s="1"/>
      <c r="Q7" s="1"/>
      <c r="R7" s="1"/>
      <c r="S7" s="1"/>
      <c r="T7" s="1" t="str">
        <f>IFERROR(IF(ISBLANK($S7),"",VLOOKUP($S7&amp;"_"&amp;TEXT($B7,"00"),[1]AffectorValueLevelTable!$1:$1048576,MATCH(T$1,[1]AffectorValueLevelTable!$1:$1,0),0)),"어펙터밸류레벨없음")</f>
        <v/>
      </c>
      <c r="U7" s="1" t="str">
        <f>IFERROR(IF(ISBLANK($S7),"",VLOOKUP($S7&amp;"_"&amp;TEXT($B7,"00"),[1]AffectorValueLevelTable!$1:$1048576,MATCH(U$1,[1]AffectorValueLevelTable!$1:$1,0),0)),"어펙터밸류레벨없음")</f>
        <v/>
      </c>
      <c r="V7" s="1" t="str">
        <f>IFERROR(IF(ISBLANK($S7),"",VLOOKUP($S7&amp;"_"&amp;TEXT($B7,"00"),[1]AffectorValueLevelTable!$1:$1048576,MATCH(V$1,[1]AffectorValueLevelTable!$1:$1,0),0)),"어펙터밸류레벨없음")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IFERROR(IF(ISBLANK($Z7),"",VLOOKUP($Z7&amp;"_"&amp;TEXT($B7,"00"),[1]AffectorValueLevelTable!$1:$1048576,MATCH(AA$1,[1]AffectorValueLevelTable!$1:$1,0),0)),"어펙터밸류레벨없음")</f>
        <v/>
      </c>
      <c r="AB7" s="1" t="str">
        <f>IFERROR(IF(ISBLANK($Z7),"",VLOOKUP($Z7&amp;"_"&amp;TEXT($B7,"00"),[1]AffectorValueLevelTable!$1:$1048576,MATCH(AB$1,[1]AffectorValueLevelTable!$1:$1,0),0)),"어펙터밸류레벨없음")</f>
        <v/>
      </c>
      <c r="AC7" s="1" t="str">
        <f>IFERROR(IF(ISBLANK($Z7),"",VLOOKUP($Z7&amp;"_"&amp;TEXT($B7,"00"),[1]AffectorValueLevelTable!$1:$1048576,MATCH(AC$1,[1]AffectorValueLevelTable!$1:$1,0),0)),"어펙터밸류레벨없음")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7</v>
      </c>
      <c r="B8" s="1">
        <v>2</v>
      </c>
      <c r="C8" s="1"/>
      <c r="D8" s="1"/>
      <c r="E8" s="1"/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/>
      </c>
      <c r="G8" s="1"/>
      <c r="H8" s="1"/>
      <c r="I8" s="1" t="str">
        <f>IF(NOT(VLOOKUP($A8,SkillTable!$1:$1048576,MATCH(SkillTable!$O$1,SkillTable!$1:$1,0),0)),VLOOKUP($A8,SkillTable!$1:$1048576,MATCH(SkillTable!$J$1,SkillTable!$1:$1,0),0),
IFERROR(IF(ISBLANK(G8),"",VLOOKUP(G8,[2]StringTable!$A:$B,2,0)),"스트링없음"))</f>
        <v/>
      </c>
      <c r="J8" s="1" t="str">
        <f>IF(NOT(VLOOKUP($A8,SkillTable!$1:$1048576,MATCH(SkillTable!$P$1,SkillTable!$1:$1,0),0)),VLOOKUP($A8,SkillTable!$1:$1048576,MATCH(SkillTable!$K$1,SkillTable!$1:$1,0),0),
IFERROR(IF(ISBLANK(H8),"",VLOOKUP(H8,[2]StringTable!$A:$B,2,0)),"스트링없음"))</f>
        <v/>
      </c>
      <c r="K8" s="1"/>
      <c r="L8" s="1"/>
      <c r="M8" s="1" t="str">
        <f>IFERROR(IF(ISBLANK($L8),"",VLOOKUP($L8&amp;"_"&amp;TEXT($B8,"00"),[1]AffectorValueLevelTable!$1:$1048576,MATCH(M$1,[1]AffectorValueLevelTable!$1:$1,0),0)),"어펙터밸류레벨없음")</f>
        <v/>
      </c>
      <c r="N8" s="1" t="str">
        <f>IFERROR(IF(ISBLANK($L8),"",VLOOKUP($L8&amp;"_"&amp;TEXT($B8,"00"),[1]AffectorValueLevelTable!$1:$1048576,MATCH(N$1,[1]AffectorValueLevelTable!$1:$1,0),0)),"어펙터밸류레벨없음")</f>
        <v/>
      </c>
      <c r="O8" s="1" t="str">
        <f>IFERROR(IF(ISBLANK($L8),"",VLOOKUP($L8&amp;"_"&amp;TEXT($B8,"00"),[1]AffectorValueLevelTable!$1:$1048576,MATCH(O$1,[1]AffectorValueLevelTable!$1:$1,0),0)),"어펙터밸류레벨없음")</f>
        <v/>
      </c>
      <c r="P8" s="1"/>
      <c r="Q8" s="1"/>
      <c r="R8" s="1"/>
      <c r="S8" s="1"/>
      <c r="T8" s="1" t="str">
        <f>IFERROR(IF(ISBLANK($S8),"",VLOOKUP($S8&amp;"_"&amp;TEXT($B8,"00"),[1]AffectorValueLevelTable!$1:$1048576,MATCH(T$1,[1]AffectorValueLevelTable!$1:$1,0),0)),"어펙터밸류레벨없음")</f>
        <v/>
      </c>
      <c r="U8" s="1" t="str">
        <f>IFERROR(IF(ISBLANK($S8),"",VLOOKUP($S8&amp;"_"&amp;TEXT($B8,"00"),[1]AffectorValueLevelTable!$1:$1048576,MATCH(U$1,[1]AffectorValueLevelTable!$1:$1,0),0)),"어펙터밸류레벨없음")</f>
        <v/>
      </c>
      <c r="V8" s="1" t="str">
        <f>IFERROR(IF(ISBLANK($S8),"",VLOOKUP($S8&amp;"_"&amp;TEXT($B8,"00"),[1]AffectorValueLevelTable!$1:$1048576,MATCH(V$1,[1]AffectorValueLevelTable!$1:$1,0),0)),"어펙터밸류레벨없음")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IFERROR(IF(ISBLANK($Z8),"",VLOOKUP($Z8&amp;"_"&amp;TEXT($B8,"00"),[1]AffectorValueLevelTable!$1:$1048576,MATCH(AA$1,[1]AffectorValueLevelTable!$1:$1,0),0)),"어펙터밸류레벨없음")</f>
        <v/>
      </c>
      <c r="AB8" s="1" t="str">
        <f>IFERROR(IF(ISBLANK($Z8),"",VLOOKUP($Z8&amp;"_"&amp;TEXT($B8,"00"),[1]AffectorValueLevelTable!$1:$1048576,MATCH(AB$1,[1]AffectorValueLevelTable!$1:$1,0),0)),"어펙터밸류레벨없음")</f>
        <v/>
      </c>
      <c r="AC8" s="1" t="str">
        <f>IFERROR(IF(ISBLANK($Z8),"",VLOOKUP($Z8&amp;"_"&amp;TEXT($B8,"00"),[1]AffectorValueLevelTable!$1:$1048576,MATCH(AC$1,[1]AffectorValueLevelTable!$1:$1,0),0)),"어펙터밸류레벨없음")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7</v>
      </c>
      <c r="B9" s="1">
        <v>3</v>
      </c>
      <c r="C9" s="1"/>
      <c r="D9" s="1"/>
      <c r="E9" s="1"/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/>
      </c>
      <c r="G9" s="1"/>
      <c r="H9" s="1"/>
      <c r="I9" s="1" t="str">
        <f>IF(NOT(VLOOKUP($A9,SkillTable!$1:$1048576,MATCH(SkillTable!$O$1,SkillTable!$1:$1,0),0)),VLOOKUP($A9,SkillTable!$1:$1048576,MATCH(SkillTable!$J$1,SkillTable!$1:$1,0),0),
IFERROR(IF(ISBLANK(G9),"",VLOOKUP(G9,[2]StringTable!$A:$B,2,0)),"스트링없음"))</f>
        <v/>
      </c>
      <c r="J9" s="1" t="str">
        <f>IF(NOT(VLOOKUP($A9,SkillTable!$1:$1048576,MATCH(SkillTable!$P$1,SkillTable!$1:$1,0),0)),VLOOKUP($A9,SkillTable!$1:$1048576,MATCH(SkillTable!$K$1,SkillTable!$1:$1,0),0),
IFERROR(IF(ISBLANK(H9),"",VLOOKUP(H9,[2]StringTable!$A:$B,2,0)),"스트링없음"))</f>
        <v/>
      </c>
      <c r="K9" s="1"/>
      <c r="L9" s="1"/>
      <c r="M9" s="1" t="str">
        <f>IFERROR(IF(ISBLANK($L9),"",VLOOKUP($L9&amp;"_"&amp;TEXT($B9,"00"),[1]AffectorValueLevelTable!$1:$1048576,MATCH(M$1,[1]AffectorValueLevelTable!$1:$1,0),0)),"어펙터밸류레벨없음")</f>
        <v/>
      </c>
      <c r="N9" s="1" t="str">
        <f>IFERROR(IF(ISBLANK($L9),"",VLOOKUP($L9&amp;"_"&amp;TEXT($B9,"00"),[1]AffectorValueLevelTable!$1:$1048576,MATCH(N$1,[1]AffectorValueLevelTable!$1:$1,0),0)),"어펙터밸류레벨없음")</f>
        <v/>
      </c>
      <c r="O9" s="1" t="str">
        <f>IFERROR(IF(ISBLANK($L9),"",VLOOKUP($L9&amp;"_"&amp;TEXT($B9,"00"),[1]AffectorValueLevelTable!$1:$1048576,MATCH(O$1,[1]AffectorValueLevelTable!$1:$1,0),0)),"어펙터밸류레벨없음")</f>
        <v/>
      </c>
      <c r="P9" s="1"/>
      <c r="Q9" s="1"/>
      <c r="R9" s="1"/>
      <c r="S9" s="1"/>
      <c r="T9" s="1" t="str">
        <f>IFERROR(IF(ISBLANK($S9),"",VLOOKUP($S9&amp;"_"&amp;TEXT($B9,"00"),[1]AffectorValueLevelTable!$1:$1048576,MATCH(T$1,[1]AffectorValueLevelTable!$1:$1,0),0)),"어펙터밸류레벨없음")</f>
        <v/>
      </c>
      <c r="U9" s="1" t="str">
        <f>IFERROR(IF(ISBLANK($S9),"",VLOOKUP($S9&amp;"_"&amp;TEXT($B9,"00"),[1]AffectorValueLevelTable!$1:$1048576,MATCH(U$1,[1]AffectorValueLevelTable!$1:$1,0),0)),"어펙터밸류레벨없음")</f>
        <v/>
      </c>
      <c r="V9" s="1" t="str">
        <f>IFERROR(IF(ISBLANK($S9),"",VLOOKUP($S9&amp;"_"&amp;TEXT($B9,"00"),[1]AffectorValueLevelTable!$1:$1048576,MATCH(V$1,[1]AffectorValueLevelTable!$1:$1,0),0)),"어펙터밸류레벨없음")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IFERROR(IF(ISBLANK($Z9),"",VLOOKUP($Z9&amp;"_"&amp;TEXT($B9,"00"),[1]AffectorValueLevelTable!$1:$1048576,MATCH(AA$1,[1]AffectorValueLevelTable!$1:$1,0),0)),"어펙터밸류레벨없음")</f>
        <v/>
      </c>
      <c r="AB9" s="1" t="str">
        <f>IFERROR(IF(ISBLANK($Z9),"",VLOOKUP($Z9&amp;"_"&amp;TEXT($B9,"00"),[1]AffectorValueLevelTable!$1:$1048576,MATCH(AB$1,[1]AffectorValueLevelTable!$1:$1,0),0)),"어펙터밸류레벨없음")</f>
        <v/>
      </c>
      <c r="AC9" s="1" t="str">
        <f>IFERROR(IF(ISBLANK($Z9),"",VLOOKUP($Z9&amp;"_"&amp;TEXT($B9,"00"),[1]AffectorValueLevelTable!$1:$1048576,MATCH(AC$1,[1]AffectorValueLevelTable!$1:$1,0),0)),"어펙터밸류레벨없음")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7</v>
      </c>
      <c r="B10" s="1">
        <v>4</v>
      </c>
      <c r="C10" s="1"/>
      <c r="D10" s="1"/>
      <c r="E10" s="1"/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/>
      </c>
      <c r="G10" s="1"/>
      <c r="H10" s="1"/>
      <c r="I10" s="1" t="str">
        <f>IF(NOT(VLOOKUP($A10,SkillTable!$1:$1048576,MATCH(SkillTable!$O$1,SkillTable!$1:$1,0),0)),VLOOKUP($A10,SkillTable!$1:$1048576,MATCH(SkillTable!$J$1,SkillTable!$1:$1,0),0),
IFERROR(IF(ISBLANK(G10),"",VLOOKUP(G10,[2]StringTable!$A:$B,2,0)),"스트링없음"))</f>
        <v/>
      </c>
      <c r="J10" s="1" t="str">
        <f>IF(NOT(VLOOKUP($A10,SkillTable!$1:$1048576,MATCH(SkillTable!$P$1,SkillTable!$1:$1,0),0)),VLOOKUP($A10,SkillTable!$1:$1048576,MATCH(SkillTable!$K$1,SkillTable!$1:$1,0),0),
IFERROR(IF(ISBLANK(H10),"",VLOOKUP(H10,[2]StringTable!$A:$B,2,0)),"스트링없음"))</f>
        <v/>
      </c>
      <c r="K10" s="1"/>
      <c r="L10" s="1"/>
      <c r="M10" s="1" t="str">
        <f>IFERROR(IF(ISBLANK($L10),"",VLOOKUP($L10&amp;"_"&amp;TEXT($B10,"00"),[1]AffectorValueLevelTable!$1:$1048576,MATCH(M$1,[1]AffectorValueLevelTable!$1:$1,0),0)),"어펙터밸류레벨없음")</f>
        <v/>
      </c>
      <c r="N10" s="1" t="str">
        <f>IFERROR(IF(ISBLANK($L10),"",VLOOKUP($L10&amp;"_"&amp;TEXT($B10,"00"),[1]AffectorValueLevelTable!$1:$1048576,MATCH(N$1,[1]AffectorValueLevelTable!$1:$1,0),0)),"어펙터밸류레벨없음")</f>
        <v/>
      </c>
      <c r="O10" s="1" t="str">
        <f>IFERROR(IF(ISBLANK($L10),"",VLOOKUP($L10&amp;"_"&amp;TEXT($B10,"00"),[1]AffectorValueLevelTable!$1:$1048576,MATCH(O$1,[1]AffectorValueLevelTable!$1:$1,0),0)),"어펙터밸류레벨없음")</f>
        <v/>
      </c>
      <c r="P10" s="1"/>
      <c r="Q10" s="1"/>
      <c r="R10" s="1"/>
      <c r="S10" s="1"/>
      <c r="T10" s="1" t="str">
        <f>IFERROR(IF(ISBLANK($S10),"",VLOOKUP($S10&amp;"_"&amp;TEXT($B10,"00"),[1]AffectorValueLevelTable!$1:$1048576,MATCH(T$1,[1]AffectorValueLevelTable!$1:$1,0),0)),"어펙터밸류레벨없음")</f>
        <v/>
      </c>
      <c r="U10" s="1" t="str">
        <f>IFERROR(IF(ISBLANK($S10),"",VLOOKUP($S10&amp;"_"&amp;TEXT($B10,"00"),[1]AffectorValueLevelTable!$1:$1048576,MATCH(U$1,[1]AffectorValueLevelTable!$1:$1,0),0)),"어펙터밸류레벨없음")</f>
        <v/>
      </c>
      <c r="V10" s="1" t="str">
        <f>IFERROR(IF(ISBLANK($S10),"",VLOOKUP($S10&amp;"_"&amp;TEXT($B10,"00"),[1]AffectorValueLevelTable!$1:$1048576,MATCH(V$1,[1]AffectorValueLevelTable!$1:$1,0),0)),"어펙터밸류레벨없음")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IFERROR(IF(ISBLANK($Z10),"",VLOOKUP($Z10&amp;"_"&amp;TEXT($B10,"00"),[1]AffectorValueLevelTable!$1:$1048576,MATCH(AA$1,[1]AffectorValueLevelTable!$1:$1,0),0)),"어펙터밸류레벨없음")</f>
        <v/>
      </c>
      <c r="AB10" s="1" t="str">
        <f>IFERROR(IF(ISBLANK($Z10),"",VLOOKUP($Z10&amp;"_"&amp;TEXT($B10,"00"),[1]AffectorValueLevelTable!$1:$1048576,MATCH(AB$1,[1]AffectorValueLevelTable!$1:$1,0),0)),"어펙터밸류레벨없음")</f>
        <v/>
      </c>
      <c r="AC10" s="1" t="str">
        <f>IFERROR(IF(ISBLANK($Z10),"",VLOOKUP($Z10&amp;"_"&amp;TEXT($B10,"00"),[1]AffectorValueLevelTable!$1:$1048576,MATCH(AC$1,[1]AffectorValueLevelTable!$1:$1,0),0)),"어펙터밸류레벨없음")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7</v>
      </c>
      <c r="B11" s="1">
        <v>5</v>
      </c>
      <c r="C11" s="1"/>
      <c r="D11" s="1"/>
      <c r="E11" s="1"/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/>
      </c>
      <c r="G11" s="1"/>
      <c r="H11" s="1"/>
      <c r="I11" s="1" t="str">
        <f>IF(NOT(VLOOKUP($A11,SkillTable!$1:$1048576,MATCH(SkillTable!$O$1,SkillTable!$1:$1,0),0)),VLOOKUP($A11,SkillTable!$1:$1048576,MATCH(SkillTable!$J$1,SkillTable!$1:$1,0),0),
IFERROR(IF(ISBLANK(G11),"",VLOOKUP(G11,[2]StringTable!$A:$B,2,0)),"스트링없음"))</f>
        <v/>
      </c>
      <c r="J11" s="1" t="str">
        <f>IF(NOT(VLOOKUP($A11,SkillTable!$1:$1048576,MATCH(SkillTable!$P$1,SkillTable!$1:$1,0),0)),VLOOKUP($A11,SkillTable!$1:$1048576,MATCH(SkillTable!$K$1,SkillTable!$1:$1,0),0),
IFERROR(IF(ISBLANK(H11),"",VLOOKUP(H11,[2]StringTable!$A:$B,2,0)),"스트링없음"))</f>
        <v/>
      </c>
      <c r="K11" s="1"/>
      <c r="L11" s="1"/>
      <c r="M11" s="1" t="str">
        <f>IFERROR(IF(ISBLANK($L11),"",VLOOKUP($L11&amp;"_"&amp;TEXT($B11,"00"),[1]AffectorValueLevelTable!$1:$1048576,MATCH(M$1,[1]AffectorValueLevelTable!$1:$1,0),0)),"어펙터밸류레벨없음")</f>
        <v/>
      </c>
      <c r="N11" s="1" t="str">
        <f>IFERROR(IF(ISBLANK($L11),"",VLOOKUP($L11&amp;"_"&amp;TEXT($B11,"00"),[1]AffectorValueLevelTable!$1:$1048576,MATCH(N$1,[1]AffectorValueLevelTable!$1:$1,0),0)),"어펙터밸류레벨없음")</f>
        <v/>
      </c>
      <c r="O11" s="1" t="str">
        <f>IFERROR(IF(ISBLANK($L11),"",VLOOKUP($L11&amp;"_"&amp;TEXT($B11,"00"),[1]AffectorValueLevelTable!$1:$1048576,MATCH(O$1,[1]AffectorValueLevelTable!$1:$1,0),0)),"어펙터밸류레벨없음")</f>
        <v/>
      </c>
      <c r="P11" s="1"/>
      <c r="Q11" s="1"/>
      <c r="R11" s="1"/>
      <c r="S11" s="1"/>
      <c r="T11" s="1" t="str">
        <f>IFERROR(IF(ISBLANK($S11),"",VLOOKUP($S11&amp;"_"&amp;TEXT($B11,"00"),[1]AffectorValueLevelTable!$1:$1048576,MATCH(T$1,[1]AffectorValueLevelTable!$1:$1,0),0)),"어펙터밸류레벨없음")</f>
        <v/>
      </c>
      <c r="U11" s="1" t="str">
        <f>IFERROR(IF(ISBLANK($S11),"",VLOOKUP($S11&amp;"_"&amp;TEXT($B11,"00"),[1]AffectorValueLevelTable!$1:$1048576,MATCH(U$1,[1]AffectorValueLevelTable!$1:$1,0),0)),"어펙터밸류레벨없음")</f>
        <v/>
      </c>
      <c r="V11" s="1" t="str">
        <f>IFERROR(IF(ISBLANK($S11),"",VLOOKUP($S11&amp;"_"&amp;TEXT($B11,"00"),[1]AffectorValueLevelTable!$1:$1048576,MATCH(V$1,[1]AffectorValueLevelTable!$1:$1,0),0)),"어펙터밸류레벨없음")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IFERROR(IF(ISBLANK($Z11),"",VLOOKUP($Z11&amp;"_"&amp;TEXT($B11,"00"),[1]AffectorValueLevelTable!$1:$1048576,MATCH(AA$1,[1]AffectorValueLevelTable!$1:$1,0),0)),"어펙터밸류레벨없음")</f>
        <v/>
      </c>
      <c r="AB11" s="1" t="str">
        <f>IFERROR(IF(ISBLANK($Z11),"",VLOOKUP($Z11&amp;"_"&amp;TEXT($B11,"00"),[1]AffectorValueLevelTable!$1:$1048576,MATCH(AB$1,[1]AffectorValueLevelTable!$1:$1,0),0)),"어펙터밸류레벨없음")</f>
        <v/>
      </c>
      <c r="AC11" s="1" t="str">
        <f>IFERROR(IF(ISBLANK($Z11),"",VLOOKUP($Z11&amp;"_"&amp;TEXT($B11,"00"),[1]AffectorValueLevelTable!$1:$1048576,MATCH(AC$1,[1]AffectorValueLevelTable!$1:$1,0),0)),"어펙터밸류레벨없음")</f>
        <v/>
      </c>
      <c r="AD11" s="1"/>
      <c r="AE11" s="1"/>
      <c r="AF11" s="1"/>
    </row>
    <row r="12" spans="1:32" x14ac:dyDescent="0.3">
      <c r="A12" s="1" t="s">
        <v>26</v>
      </c>
      <c r="B12" s="1">
        <v>1</v>
      </c>
      <c r="C12" s="1"/>
      <c r="D12" s="1"/>
      <c r="E12" s="1" t="s">
        <v>93</v>
      </c>
      <c r="F12" s="1" t="str">
        <f>IF(ISBLANK(E12),"",
IF(ISERROR(FIND(",",E12)),
  IF(ISERROR(VLOOKUP(E12,[1]AffectorValueTable!$A:$A,1,0)),"어펙터밸류없음",
  ""),
IF(ISERROR(FIND(",",E12,FIND(",",E12)+1)),
  IF(OR(ISERROR(VLOOKUP(LEFT(E12,FIND(",",E12)-1),[1]AffectorValueTable!$A:$A,1,0)),ISERROR(VLOOKUP(TRIM(MID(E12,FIND(",",E12)+1,999)),[1]AffectorValueTable!$A:$A,1,0))),"어펙터밸류없음",
  ""),
IF(ISERROR(FIND(",",E12,FIND(",",E12,FIND(",",E12)+1)+1)),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+1,999)),[1]AffectorValueTable!$A:$A,1,0))),"어펙터밸류없음",
  ""),
IF(ISERROR(FIND(",",E12,FIND(",",E12,FIND(",",E12,FIND(",",E12)+1)+1)+1)),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FIND(",",E12,FIND(",",E12,FIND(",",E12)+1)+1)-FIND(",",E12,FIND(",",E12)+1)-1)),[1]AffectorValueTable!$A:$A,1,0)),ISERROR(VLOOKUP(TRIM(MID(E12,FIND(",",E12,FIND(",",E12,FIND(",",E12)+1)+1)+1,999)),[1]AffectorValueTable!$A:$A,1,0))),"어펙터밸류없음",
  ""),
)))))</f>
        <v>어펙터밸류없음</v>
      </c>
      <c r="G12" s="1"/>
      <c r="H12" s="1"/>
      <c r="I12" s="1" t="str">
        <f>IF(NOT(VLOOKUP($A12,SkillTable!$1:$1048576,MATCH(SkillTable!$O$1,SkillTable!$1:$1,0),0)),VLOOKUP($A12,SkillTable!$1:$1048576,MATCH(SkillTable!$J$1,SkillTable!$1:$1,0),0),
IFERROR(IF(ISBLANK(G12),"",VLOOKUP(G12,[2]StringTable!$A:$B,2,0)),"스트링없음"))</f>
        <v/>
      </c>
      <c r="J12" s="1" t="str">
        <f>IF(NOT(VLOOKUP($A12,SkillTable!$1:$1048576,MATCH(SkillTable!$P$1,SkillTable!$1:$1,0),0)),VLOOKUP($A12,SkillTable!$1:$1048576,MATCH(SkillTable!$K$1,SkillTable!$1:$1,0),0),
IFERROR(IF(ISBLANK(H12),"",VLOOKUP(H12,[2]StringTable!$A:$B,2,0)),"스트링없음"))</f>
        <v/>
      </c>
      <c r="K12" s="1"/>
      <c r="L12" s="1" t="str">
        <f>E12</f>
        <v>AtkUpBuff001</v>
      </c>
      <c r="M12" s="1" t="str">
        <f>IFERROR(IF(ISBLANK($L12),"",VLOOKUP($L12&amp;"_"&amp;TEXT($B12,"00"),[1]AffectorValueLevelTable!$1:$1048576,MATCH(M$1,[1]AffectorValueLevelTable!$1:$1,0),0)),"어펙터밸류레벨없음")</f>
        <v>어펙터밸류레벨없음</v>
      </c>
      <c r="N12" s="1" t="str">
        <f>IFERROR(IF(ISBLANK($L12),"",VLOOKUP($L12&amp;"_"&amp;TEXT($B12,"00"),[1]AffectorValueLevelTable!$1:$1048576,MATCH(N$1,[1]AffectorValueLevelTable!$1:$1,0),0)),"어펙터밸류레벨없음")</f>
        <v>어펙터밸류레벨없음</v>
      </c>
      <c r="O12" s="1" t="str">
        <f>IFERROR(IF(ISBLANK($L12),"",VLOOKUP($L12&amp;"_"&amp;TEXT($B12,"00"),[1]AffectorValueLevelTable!$1:$1048576,MATCH(O$1,[1]AffectorValueLevelTable!$1:$1,0),0)),"어펙터밸류레벨없음")</f>
        <v>어펙터밸류레벨없음</v>
      </c>
      <c r="P12" s="1"/>
      <c r="Q12" s="1"/>
      <c r="R12" s="1"/>
      <c r="S12" s="1"/>
      <c r="T12" s="1" t="str">
        <f>IFERROR(IF(ISBLANK($S12),"",VLOOKUP($S12&amp;"_"&amp;TEXT($B12,"00"),[1]AffectorValueLevelTable!$1:$1048576,MATCH(T$1,[1]AffectorValueLevelTable!$1:$1,0),0)),"어펙터밸류레벨없음")</f>
        <v/>
      </c>
      <c r="U12" s="1" t="str">
        <f>IFERROR(IF(ISBLANK($S12),"",VLOOKUP($S12&amp;"_"&amp;TEXT($B12,"00"),[1]AffectorValueLevelTable!$1:$1048576,MATCH(U$1,[1]AffectorValueLevelTable!$1:$1,0),0)),"어펙터밸류레벨없음")</f>
        <v/>
      </c>
      <c r="V12" s="1" t="str">
        <f>IFERROR(IF(ISBLANK($S12),"",VLOOKUP($S12&amp;"_"&amp;TEXT($B12,"00"),[1]AffectorValueLevelTable!$1:$1048576,MATCH(V$1,[1]AffectorValueLevelTable!$1:$1,0),0)),"어펙터밸류레벨없음")</f>
        <v/>
      </c>
      <c r="W12" s="1"/>
      <c r="X12" s="1"/>
      <c r="Y12" s="1"/>
      <c r="Z12" s="1"/>
      <c r="AA12" s="1" t="str">
        <f>IFERROR(IF(ISBLANK($Z12),"",VLOOKUP($Z12&amp;"_"&amp;TEXT($B12,"00"),[1]AffectorValueLevelTable!$1:$1048576,MATCH(AA$1,[1]AffectorValueLevelTable!$1:$1,0),0)),"어펙터밸류레벨없음")</f>
        <v/>
      </c>
      <c r="AB12" s="1" t="str">
        <f>IFERROR(IF(ISBLANK($Z12),"",VLOOKUP($Z12&amp;"_"&amp;TEXT($B12,"00"),[1]AffectorValueLevelTable!$1:$1048576,MATCH(AB$1,[1]AffectorValueLevelTable!$1:$1,0),0)),"어펙터밸류레벨없음")</f>
        <v/>
      </c>
      <c r="AC12" s="1" t="str">
        <f>IFERROR(IF(ISBLANK($Z12),"",VLOOKUP($Z12&amp;"_"&amp;TEXT($B12,"00"),[1]AffectorValueLevelTable!$1:$1048576,MATCH(AC$1,[1]AffectorValueLevelTable!$1:$1,0),0)),"어펙터밸류레벨없음")</f>
        <v/>
      </c>
      <c r="AD12" s="1"/>
      <c r="AE12" s="1"/>
      <c r="AF12" s="1"/>
    </row>
    <row r="13" spans="1:32" x14ac:dyDescent="0.3">
      <c r="A13" s="1" t="s">
        <v>26</v>
      </c>
      <c r="B13" s="1">
        <v>2</v>
      </c>
      <c r="C13" s="1"/>
      <c r="D13" s="1"/>
      <c r="E13" s="1" t="s">
        <v>93</v>
      </c>
      <c r="F13" s="1" t="str">
        <f>IF(ISBLANK(E13),"",
IF(ISERROR(FIND(",",E13)),
  IF(ISERROR(VLOOKUP(E13,[1]AffectorValueTable!$A:$A,1,0)),"어펙터밸류없음",
  ""),
IF(ISERROR(FIND(",",E13,FIND(",",E13)+1)),
  IF(OR(ISERROR(VLOOKUP(LEFT(E13,FIND(",",E13)-1),[1]AffectorValueTable!$A:$A,1,0)),ISERROR(VLOOKUP(TRIM(MID(E13,FIND(",",E13)+1,999)),[1]AffectorValueTable!$A:$A,1,0))),"어펙터밸류없음",
  ""),
IF(ISERROR(FIND(",",E13,FIND(",",E13,FIND(",",E13)+1)+1)),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+1,999)),[1]AffectorValueTable!$A:$A,1,0))),"어펙터밸류없음",
  ""),
IF(ISERROR(FIND(",",E13,FIND(",",E13,FIND(",",E13,FIND(",",E13)+1)+1)+1)),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FIND(",",E13,FIND(",",E13,FIND(",",E13)+1)+1)-FIND(",",E13,FIND(",",E13)+1)-1)),[1]AffectorValueTable!$A:$A,1,0)),ISERROR(VLOOKUP(TRIM(MID(E13,FIND(",",E13,FIND(",",E13,FIND(",",E13)+1)+1)+1,999)),[1]AffectorValueTable!$A:$A,1,0))),"어펙터밸류없음",
  ""),
)))))</f>
        <v>어펙터밸류없음</v>
      </c>
      <c r="G13" s="1"/>
      <c r="H13" s="1"/>
      <c r="I13" s="1" t="str">
        <f>IF(NOT(VLOOKUP($A13,SkillTable!$1:$1048576,MATCH(SkillTable!$O$1,SkillTable!$1:$1,0),0)),VLOOKUP($A13,SkillTable!$1:$1048576,MATCH(SkillTable!$J$1,SkillTable!$1:$1,0),0),
IFERROR(IF(ISBLANK(G13),"",VLOOKUP(G13,[2]StringTable!$A:$B,2,0)),"스트링없음"))</f>
        <v/>
      </c>
      <c r="J13" s="1" t="str">
        <f>IF(NOT(VLOOKUP($A13,SkillTable!$1:$1048576,MATCH(SkillTable!$P$1,SkillTable!$1:$1,0),0)),VLOOKUP($A13,SkillTable!$1:$1048576,MATCH(SkillTable!$K$1,SkillTable!$1:$1,0),0),
IFERROR(IF(ISBLANK(H13),"",VLOOKUP(H13,[2]StringTable!$A:$B,2,0)),"스트링없음"))</f>
        <v/>
      </c>
      <c r="K13" s="1"/>
      <c r="L13" s="1"/>
      <c r="M13" s="1" t="str">
        <f>IFERROR(IF(ISBLANK($L13),"",VLOOKUP($L13&amp;"_"&amp;TEXT($B13,"00"),[1]AffectorValueLevelTable!$1:$1048576,MATCH(M$1,[1]AffectorValueLevelTable!$1:$1,0),0)),"어펙터밸류 없음")</f>
        <v/>
      </c>
      <c r="N13" s="1" t="str">
        <f>IFERROR(IF(ISBLANK($L13),"",VLOOKUP($L13&amp;"_"&amp;TEXT($B13,"00"),[1]AffectorValueLevelTable!$1:$1048576,MATCH(N$1,[1]AffectorValueLevelTable!$1:$1,0),0)),"어펙터밸류 없음")</f>
        <v/>
      </c>
      <c r="O13" s="1" t="str">
        <f>IFERROR(IF(ISBLANK($L13),"",VLOOKUP($L13&amp;"_"&amp;TEXT($B13,"00"),[1]AffectorValueLevelTable!$1:$1048576,MATCH(O$1,[1]AffectorValueLevelTable!$1:$1,0),0)),"어펙터밸류 없음")</f>
        <v/>
      </c>
      <c r="P13" s="1"/>
      <c r="Q13" s="1"/>
      <c r="R13" s="1"/>
      <c r="S13" s="1"/>
      <c r="T13" s="1" t="str">
        <f>IFERROR(IF(ISBLANK($S13),"",VLOOKUP($S13&amp;"_"&amp;TEXT($B13,"00"),[1]AffectorValueLevelTable!$1:$1048576,MATCH(T$1,[1]AffectorValueLevelTable!$1:$1,0),0)),"어펙터밸류레벨없음")</f>
        <v/>
      </c>
      <c r="U13" s="1" t="str">
        <f>IFERROR(IF(ISBLANK($S13),"",VLOOKUP($S13&amp;"_"&amp;TEXT($B13,"00"),[1]AffectorValueLevelTable!$1:$1048576,MATCH(U$1,[1]AffectorValueLevelTable!$1:$1,0),0)),"어펙터밸류레벨없음")</f>
        <v/>
      </c>
      <c r="V13" s="1" t="str">
        <f>IFERROR(IF(ISBLANK($S13),"",VLOOKUP($S13&amp;"_"&amp;TEXT($B13,"00"),[1]AffectorValueLevelTable!$1:$1048576,MATCH(V$1,[1]AffectorValueLevelTable!$1:$1,0),0)),"어펙터밸류레벨없음")</f>
        <v/>
      </c>
      <c r="W13" s="1"/>
      <c r="X13" s="1"/>
      <c r="Y13" s="1"/>
      <c r="Z13" s="1"/>
      <c r="AA13" s="1" t="str">
        <f>IFERROR(IF(ISBLANK($Z13),"",VLOOKUP($Z13&amp;"_"&amp;TEXT($B13,"00"),[1]AffectorValueLevelTable!$1:$1048576,MATCH(AA$1,[1]AffectorValueLevelTable!$1:$1,0),0)),"어펙터밸류레벨없음")</f>
        <v/>
      </c>
      <c r="AB13" s="1" t="str">
        <f>IFERROR(IF(ISBLANK($Z13),"",VLOOKUP($Z13&amp;"_"&amp;TEXT($B13,"00"),[1]AffectorValueLevelTable!$1:$1048576,MATCH(AB$1,[1]AffectorValueLevelTable!$1:$1,0),0)),"어펙터밸류레벨없음")</f>
        <v/>
      </c>
      <c r="AC13" s="1" t="str">
        <f>IFERROR(IF(ISBLANK($Z13),"",VLOOKUP($Z13&amp;"_"&amp;TEXT($B13,"00"),[1]AffectorValueLevelTable!$1:$1048576,MATCH(AC$1,[1]AffectorValueLevelTable!$1:$1,0),0)),"어펙터밸류레벨없음")</f>
        <v/>
      </c>
      <c r="AD13" s="1"/>
      <c r="AE13" s="1"/>
      <c r="AF13" s="1"/>
    </row>
    <row r="14" spans="1:32" x14ac:dyDescent="0.3">
      <c r="A14" s="1" t="s">
        <v>26</v>
      </c>
      <c r="B14" s="1">
        <v>3</v>
      </c>
      <c r="C14" s="1"/>
      <c r="D14" s="1"/>
      <c r="E14" s="1" t="s">
        <v>93</v>
      </c>
      <c r="F14" s="1" t="str">
        <f>IF(ISBLANK(E14),"",
IF(ISERROR(FIND(",",E14)),
  IF(ISERROR(VLOOKUP(E14,[1]AffectorValueTable!$A:$A,1,0)),"어펙터밸류없음",
  ""),
IF(ISERROR(FIND(",",E14,FIND(",",E14)+1)),
  IF(OR(ISERROR(VLOOKUP(LEFT(E14,FIND(",",E14)-1),[1]AffectorValueTable!$A:$A,1,0)),ISERROR(VLOOKUP(TRIM(MID(E14,FIND(",",E14)+1,999)),[1]AffectorValueTable!$A:$A,1,0))),"어펙터밸류없음",
  ""),
IF(ISERROR(FIND(",",E14,FIND(",",E14,FIND(",",E14)+1)+1)),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+1,999)),[1]AffectorValueTable!$A:$A,1,0))),"어펙터밸류없음",
  ""),
IF(ISERROR(FIND(",",E14,FIND(",",E14,FIND(",",E14,FIND(",",E14)+1)+1)+1)),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FIND(",",E14,FIND(",",E14,FIND(",",E14)+1)+1)-FIND(",",E14,FIND(",",E14)+1)-1)),[1]AffectorValueTable!$A:$A,1,0)),ISERROR(VLOOKUP(TRIM(MID(E14,FIND(",",E14,FIND(",",E14,FIND(",",E14)+1)+1)+1,999)),[1]AffectorValueTable!$A:$A,1,0))),"어펙터밸류없음",
  ""),
)))))</f>
        <v>어펙터밸류없음</v>
      </c>
      <c r="G14" s="1"/>
      <c r="H14" s="1"/>
      <c r="I14" s="1" t="str">
        <f>IF(NOT(VLOOKUP($A14,SkillTable!$1:$1048576,MATCH(SkillTable!$O$1,SkillTable!$1:$1,0),0)),VLOOKUP($A14,SkillTable!$1:$1048576,MATCH(SkillTable!$J$1,SkillTable!$1:$1,0),0),
IFERROR(IF(ISBLANK(G14),"",VLOOKUP(G14,[2]StringTable!$A:$B,2,0)),"스트링없음"))</f>
        <v/>
      </c>
      <c r="J14" s="1" t="str">
        <f>IF(NOT(VLOOKUP($A14,SkillTable!$1:$1048576,MATCH(SkillTable!$P$1,SkillTable!$1:$1,0),0)),VLOOKUP($A14,SkillTable!$1:$1048576,MATCH(SkillTable!$K$1,SkillTable!$1:$1,0),0),
IFERROR(IF(ISBLANK(H14),"",VLOOKUP(H14,[2]StringTable!$A:$B,2,0)),"스트링없음"))</f>
        <v/>
      </c>
      <c r="K14" s="1"/>
      <c r="L14" s="1"/>
      <c r="M14" s="1" t="str">
        <f>IFERROR(IF(ISBLANK($L14),"",VLOOKUP($L14&amp;"_"&amp;TEXT($B14,"00"),[1]AffectorValueLevelTable!$1:$1048576,MATCH(M$1,[1]AffectorValueLevelTable!$1:$1,0),0)),"어펙터밸류 없음")</f>
        <v/>
      </c>
      <c r="N14" s="1" t="str">
        <f>IFERROR(IF(ISBLANK($L14),"",VLOOKUP($L14&amp;"_"&amp;TEXT($B14,"00"),[1]AffectorValueLevelTable!$1:$1048576,MATCH(N$1,[1]AffectorValueLevelTable!$1:$1,0),0)),"어펙터밸류 없음")</f>
        <v/>
      </c>
      <c r="O14" s="1" t="str">
        <f>IFERROR(IF(ISBLANK($L14),"",VLOOKUP($L14&amp;"_"&amp;TEXT($B14,"00"),[1]AffectorValueLevelTable!$1:$1048576,MATCH(O$1,[1]AffectorValueLevelTable!$1:$1,0),0)),"어펙터밸류 없음")</f>
        <v/>
      </c>
      <c r="P14" s="1"/>
      <c r="Q14" s="1"/>
      <c r="R14" s="1"/>
      <c r="S14" s="1"/>
      <c r="T14" s="1" t="str">
        <f>IFERROR(IF(ISBLANK($S14),"",VLOOKUP($S14&amp;"_"&amp;TEXT($B14,"00"),[1]AffectorValueLevelTable!$1:$1048576,MATCH(T$1,[1]AffectorValueLevelTable!$1:$1,0),0)),"어펙터밸류레벨없음")</f>
        <v/>
      </c>
      <c r="U14" s="1" t="str">
        <f>IFERROR(IF(ISBLANK($S14),"",VLOOKUP($S14&amp;"_"&amp;TEXT($B14,"00"),[1]AffectorValueLevelTable!$1:$1048576,MATCH(U$1,[1]AffectorValueLevelTable!$1:$1,0),0)),"어펙터밸류레벨없음")</f>
        <v/>
      </c>
      <c r="V14" s="1" t="str">
        <f>IFERROR(IF(ISBLANK($S14),"",VLOOKUP($S14&amp;"_"&amp;TEXT($B14,"00"),[1]AffectorValueLevelTable!$1:$1048576,MATCH(V$1,[1]AffectorValueLevelTable!$1:$1,0),0)),"어펙터밸류레벨없음")</f>
        <v/>
      </c>
      <c r="W14" s="1"/>
      <c r="X14" s="1"/>
      <c r="Y14" s="1"/>
      <c r="Z14" s="1"/>
      <c r="AA14" s="1" t="str">
        <f>IFERROR(IF(ISBLANK($Z14),"",VLOOKUP($Z14&amp;"_"&amp;TEXT($B14,"00"),[1]AffectorValueLevelTable!$1:$1048576,MATCH(AA$1,[1]AffectorValueLevelTable!$1:$1,0),0)),"어펙터밸류레벨없음")</f>
        <v/>
      </c>
      <c r="AB14" s="1" t="str">
        <f>IFERROR(IF(ISBLANK($Z14),"",VLOOKUP($Z14&amp;"_"&amp;TEXT($B14,"00"),[1]AffectorValueLevelTable!$1:$1048576,MATCH(AB$1,[1]AffectorValueLevelTable!$1:$1,0),0)),"어펙터밸류레벨없음")</f>
        <v/>
      </c>
      <c r="AC14" s="1" t="str">
        <f>IFERROR(IF(ISBLANK($Z14),"",VLOOKUP($Z14&amp;"_"&amp;TEXT($B14,"00"),[1]AffectorValueLevelTable!$1:$1048576,MATCH(AC$1,[1]AffectorValueLevelTable!$1:$1,0),0)),"어펙터밸류레벨없음")</f>
        <v/>
      </c>
      <c r="AD14" s="1"/>
      <c r="AE14" s="1"/>
      <c r="AF14" s="1"/>
    </row>
    <row r="15" spans="1:32" x14ac:dyDescent="0.3">
      <c r="A15" s="1" t="s">
        <v>26</v>
      </c>
      <c r="B15" s="1">
        <v>4</v>
      </c>
      <c r="C15" s="1"/>
      <c r="D15" s="1"/>
      <c r="E15" s="1" t="s">
        <v>94</v>
      </c>
      <c r="F15" s="1" t="str">
        <f>IF(ISBLANK(E15),"",
IF(ISERROR(FIND(",",E15)),
  IF(ISERROR(VLOOKUP(E15,[1]AffectorValueTable!$A:$A,1,0)),"어펙터밸류없음",
  ""),
IF(ISERROR(FIND(",",E15,FIND(",",E15)+1)),
  IF(OR(ISERROR(VLOOKUP(LEFT(E15,FIND(",",E15)-1),[1]AffectorValueTable!$A:$A,1,0)),ISERROR(VLOOKUP(TRIM(MID(E15,FIND(",",E15)+1,999)),[1]AffectorValueTable!$A:$A,1,0))),"어펙터밸류없음",
  ""),
IF(ISERROR(FIND(",",E15,FIND(",",E15,FIND(",",E15)+1)+1)),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+1,999)),[1]AffectorValueTable!$A:$A,1,0))),"어펙터밸류없음",
  ""),
IF(ISERROR(FIND(",",E15,FIND(",",E15,FIND(",",E15,FIND(",",E15)+1)+1)+1)),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FIND(",",E15,FIND(",",E15,FIND(",",E15)+1)+1)-FIND(",",E15,FIND(",",E15)+1)-1)),[1]AffectorValueTable!$A:$A,1,0)),ISERROR(VLOOKUP(TRIM(MID(E15,FIND(",",E15,FIND(",",E15,FIND(",",E15)+1)+1)+1,999)),[1]AffectorValueTable!$A:$A,1,0))),"어펙터밸류없음",
  ""),
)))))</f>
        <v>어펙터밸류없음</v>
      </c>
      <c r="G15" s="1"/>
      <c r="H15" s="1"/>
      <c r="I15" s="1" t="str">
        <f>IF(NOT(VLOOKUP($A15,SkillTable!$1:$1048576,MATCH(SkillTable!$O$1,SkillTable!$1:$1,0),0)),VLOOKUP($A15,SkillTable!$1:$1048576,MATCH(SkillTable!$J$1,SkillTable!$1:$1,0),0),
IFERROR(IF(ISBLANK(G15),"",VLOOKUP(G15,[2]StringTable!$A:$B,2,0)),"스트링없음"))</f>
        <v/>
      </c>
      <c r="J15" s="1" t="str">
        <f>IF(NOT(VLOOKUP($A15,SkillTable!$1:$1048576,MATCH(SkillTable!$P$1,SkillTable!$1:$1,0),0)),VLOOKUP($A15,SkillTable!$1:$1048576,MATCH(SkillTable!$K$1,SkillTable!$1:$1,0),0),
IFERROR(IF(ISBLANK(H15),"",VLOOKUP(H15,[2]StringTable!$A:$B,2,0)),"스트링없음"))</f>
        <v/>
      </c>
      <c r="K15" s="1"/>
      <c r="L15" s="1"/>
      <c r="M15" s="1" t="str">
        <f>IFERROR(IF(ISBLANK($L15),"",VLOOKUP($L15&amp;"_"&amp;TEXT($B15,"00"),[1]AffectorValueLevelTable!$1:$1048576,MATCH(M$1,[1]AffectorValueLevelTable!$1:$1,0),0)),"어펙터밸류 없음")</f>
        <v/>
      </c>
      <c r="N15" s="1" t="str">
        <f>IFERROR(IF(ISBLANK($L15),"",VLOOKUP($L15&amp;"_"&amp;TEXT($B15,"00"),[1]AffectorValueLevelTable!$1:$1048576,MATCH(N$1,[1]AffectorValueLevelTable!$1:$1,0),0)),"어펙터밸류 없음")</f>
        <v/>
      </c>
      <c r="O15" s="1" t="str">
        <f>IFERROR(IF(ISBLANK($L15),"",VLOOKUP($L15&amp;"_"&amp;TEXT($B15,"00"),[1]AffectorValueLevelTable!$1:$1048576,MATCH(O$1,[1]AffectorValueLevelTable!$1:$1,0),0)),"어펙터밸류 없음")</f>
        <v/>
      </c>
      <c r="P15" s="1"/>
      <c r="Q15" s="1"/>
      <c r="R15" s="1"/>
      <c r="S15" s="1"/>
      <c r="T15" s="1" t="str">
        <f>IFERROR(IF(ISBLANK($S15),"",VLOOKUP($S15&amp;"_"&amp;TEXT($B15,"00"),[1]AffectorValueLevelTable!$1:$1048576,MATCH(T$1,[1]AffectorValueLevelTable!$1:$1,0),0)),"어펙터밸류레벨없음")</f>
        <v/>
      </c>
      <c r="U15" s="1" t="str">
        <f>IFERROR(IF(ISBLANK($S15),"",VLOOKUP($S15&amp;"_"&amp;TEXT($B15,"00"),[1]AffectorValueLevelTable!$1:$1048576,MATCH(U$1,[1]AffectorValueLevelTable!$1:$1,0),0)),"어펙터밸류레벨없음")</f>
        <v/>
      </c>
      <c r="V15" s="1" t="str">
        <f>IFERROR(IF(ISBLANK($S15),"",VLOOKUP($S15&amp;"_"&amp;TEXT($B15,"00"),[1]AffectorValueLevelTable!$1:$1048576,MATCH(V$1,[1]AffectorValueLevelTable!$1:$1,0),0)),"어펙터밸류레벨없음")</f>
        <v/>
      </c>
      <c r="W15" s="1"/>
      <c r="X15" s="1"/>
      <c r="Y15" s="1"/>
      <c r="Z15" s="1"/>
      <c r="AA15" s="1" t="str">
        <f>IFERROR(IF(ISBLANK($Z15),"",VLOOKUP($Z15&amp;"_"&amp;TEXT($B15,"00"),[1]AffectorValueLevelTable!$1:$1048576,MATCH(AA$1,[1]AffectorValueLevelTable!$1:$1,0),0)),"어펙터밸류레벨없음")</f>
        <v/>
      </c>
      <c r="AB15" s="1" t="str">
        <f>IFERROR(IF(ISBLANK($Z15),"",VLOOKUP($Z15&amp;"_"&amp;TEXT($B15,"00"),[1]AffectorValueLevelTable!$1:$1048576,MATCH(AB$1,[1]AffectorValueLevelTable!$1:$1,0),0)),"어펙터밸류레벨없음")</f>
        <v/>
      </c>
      <c r="AC15" s="1" t="str">
        <f>IFERROR(IF(ISBLANK($Z15),"",VLOOKUP($Z15&amp;"_"&amp;TEXT($B15,"00"),[1]AffectorValueLevelTable!$1:$1048576,MATCH(AC$1,[1]AffectorValueLevelTable!$1:$1,0),0)),"어펙터밸류레벨없음")</f>
        <v/>
      </c>
      <c r="AD15" s="1"/>
      <c r="AE15" s="1"/>
      <c r="AF15" s="1"/>
    </row>
    <row r="16" spans="1:32" x14ac:dyDescent="0.3">
      <c r="A16" s="1" t="s">
        <v>26</v>
      </c>
      <c r="B16" s="1">
        <v>5</v>
      </c>
      <c r="C16" s="1"/>
      <c r="D16" s="1"/>
      <c r="E16" s="1" t="s">
        <v>94</v>
      </c>
      <c r="F16" s="1" t="str">
        <f>IF(ISBLANK(E16),"",
IF(ISERROR(FIND(",",E16)),
  IF(ISERROR(VLOOKUP(E16,[1]AffectorValueTable!$A:$A,1,0)),"어펙터밸류없음",
  ""),
IF(ISERROR(FIND(",",E16,FIND(",",E16)+1)),
  IF(OR(ISERROR(VLOOKUP(LEFT(E16,FIND(",",E16)-1),[1]AffectorValueTable!$A:$A,1,0)),ISERROR(VLOOKUP(TRIM(MID(E16,FIND(",",E16)+1,999)),[1]AffectorValueTable!$A:$A,1,0))),"어펙터밸류없음",
  ""),
IF(ISERROR(FIND(",",E16,FIND(",",E16,FIND(",",E16)+1)+1)),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+1,999)),[1]AffectorValueTable!$A:$A,1,0))),"어펙터밸류없음",
  ""),
IF(ISERROR(FIND(",",E16,FIND(",",E16,FIND(",",E16,FIND(",",E16)+1)+1)+1)),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FIND(",",E16,FIND(",",E16,FIND(",",E16)+1)+1)-FIND(",",E16,FIND(",",E16)+1)-1)),[1]AffectorValueTable!$A:$A,1,0)),ISERROR(VLOOKUP(TRIM(MID(E16,FIND(",",E16,FIND(",",E16,FIND(",",E16)+1)+1)+1,999)),[1]AffectorValueTable!$A:$A,1,0))),"어펙터밸류없음",
  ""),
)))))</f>
        <v>어펙터밸류없음</v>
      </c>
      <c r="G16" s="1"/>
      <c r="H16" s="1"/>
      <c r="I16" s="1" t="str">
        <f>IF(NOT(VLOOKUP($A16,SkillTable!$1:$1048576,MATCH(SkillTable!$O$1,SkillTable!$1:$1,0),0)),VLOOKUP($A16,SkillTable!$1:$1048576,MATCH(SkillTable!$J$1,SkillTable!$1:$1,0),0),
IFERROR(IF(ISBLANK(G16),"",VLOOKUP(G16,[2]StringTable!$A:$B,2,0)),"스트링없음"))</f>
        <v/>
      </c>
      <c r="J16" s="1" t="str">
        <f>IF(NOT(VLOOKUP($A16,SkillTable!$1:$1048576,MATCH(SkillTable!$P$1,SkillTable!$1:$1,0),0)),VLOOKUP($A16,SkillTable!$1:$1048576,MATCH(SkillTable!$K$1,SkillTable!$1:$1,0),0),
IFERROR(IF(ISBLANK(H16),"",VLOOKUP(H16,[2]StringTable!$A:$B,2,0)),"스트링없음"))</f>
        <v/>
      </c>
      <c r="K16" s="1"/>
      <c r="L16" s="1"/>
      <c r="M16" s="1" t="str">
        <f>IFERROR(IF(ISBLANK($L16),"",VLOOKUP($L16&amp;"_"&amp;TEXT($B16,"00"),[1]AffectorValueLevelTable!$1:$1048576,MATCH(M$1,[1]AffectorValueLevelTable!$1:$1,0),0)),"어펙터밸류 없음")</f>
        <v/>
      </c>
      <c r="N16" s="1" t="str">
        <f>IFERROR(IF(ISBLANK($L16),"",VLOOKUP($L16&amp;"_"&amp;TEXT($B16,"00"),[1]AffectorValueLevelTable!$1:$1048576,MATCH(N$1,[1]AffectorValueLevelTable!$1:$1,0),0)),"어펙터밸류 없음")</f>
        <v/>
      </c>
      <c r="O16" s="1" t="str">
        <f>IFERROR(IF(ISBLANK($L16),"",VLOOKUP($L16&amp;"_"&amp;TEXT($B16,"00"),[1]AffectorValueLevelTable!$1:$1048576,MATCH(O$1,[1]AffectorValueLevelTable!$1:$1,0),0)),"어펙터밸류 없음")</f>
        <v/>
      </c>
      <c r="P16" s="1"/>
      <c r="Q16" s="1"/>
      <c r="R16" s="1"/>
      <c r="S16" s="1"/>
      <c r="T16" s="1" t="str">
        <f>IFERROR(IF(ISBLANK($S16),"",VLOOKUP($S16&amp;"_"&amp;TEXT($B16,"00"),[1]AffectorValueLevelTable!$1:$1048576,MATCH(T$1,[1]AffectorValueLevelTable!$1:$1,0),0)),"어펙터밸류레벨없음")</f>
        <v/>
      </c>
      <c r="U16" s="1" t="str">
        <f>IFERROR(IF(ISBLANK($S16),"",VLOOKUP($S16&amp;"_"&amp;TEXT($B16,"00"),[1]AffectorValueLevelTable!$1:$1048576,MATCH(U$1,[1]AffectorValueLevelTable!$1:$1,0),0)),"어펙터밸류레벨없음")</f>
        <v/>
      </c>
      <c r="V16" s="1" t="str">
        <f>IFERROR(IF(ISBLANK($S16),"",VLOOKUP($S16&amp;"_"&amp;TEXT($B16,"00"),[1]AffectorValueLevelTable!$1:$1048576,MATCH(V$1,[1]AffectorValueLevelTable!$1:$1,0),0)),"어펙터밸류레벨없음")</f>
        <v/>
      </c>
      <c r="W16" s="1"/>
      <c r="X16" s="1"/>
      <c r="Y16" s="1"/>
      <c r="Z16" s="1"/>
      <c r="AA16" s="1" t="str">
        <f>IFERROR(IF(ISBLANK($Z16),"",VLOOKUP($Z16&amp;"_"&amp;TEXT($B16,"00"),[1]AffectorValueLevelTable!$1:$1048576,MATCH(AA$1,[1]AffectorValueLevelTable!$1:$1,0),0)),"어펙터밸류레벨없음")</f>
        <v/>
      </c>
      <c r="AB16" s="1" t="str">
        <f>IFERROR(IF(ISBLANK($Z16),"",VLOOKUP($Z16&amp;"_"&amp;TEXT($B16,"00"),[1]AffectorValueLevelTable!$1:$1048576,MATCH(AB$1,[1]AffectorValueLevelTable!$1:$1,0),0)),"어펙터밸류레벨없음")</f>
        <v/>
      </c>
      <c r="AC16" s="1" t="str">
        <f>IFERROR(IF(ISBLANK($Z16),"",VLOOKUP($Z16&amp;"_"&amp;TEXT($B16,"00"),[1]AffectorValueLevelTable!$1:$1048576,MATCH(AC$1,[1]AffectorValueLevelTable!$1:$1,0),0)),"어펙터밸류레벨없음")</f>
        <v/>
      </c>
      <c r="AD16" s="1"/>
      <c r="AE16" s="1"/>
      <c r="AF16" s="1"/>
    </row>
  </sheetData>
  <phoneticPr fontId="1" type="noConversion"/>
  <conditionalFormatting sqref="A1:A1048576 C1:AF1048576">
    <cfRule type="expression" dxfId="0" priority="1">
      <formula>OFFSET(A1,-1,0)=A1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2019-11-03T10:17:30Z</dcterms:modified>
</cp:coreProperties>
</file>