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B651D6B-9139-4A7D-AD24-A2FB38436FE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4" i="5" l="1"/>
  <c r="H124" i="5"/>
  <c r="E124" i="5"/>
  <c r="C124" i="5"/>
  <c r="A124" i="5"/>
  <c r="S123" i="5"/>
  <c r="O123" i="5"/>
  <c r="H123" i="5"/>
  <c r="E123" i="5"/>
  <c r="C123" i="5"/>
  <c r="A123" i="5"/>
  <c r="C122" i="1"/>
  <c r="C123" i="1"/>
  <c r="O124" i="5"/>
  <c r="J70" i="5" l="1"/>
  <c r="S128" i="5"/>
  <c r="O128" i="5"/>
  <c r="H128" i="5"/>
  <c r="E128" i="5"/>
  <c r="C128" i="5"/>
  <c r="A128" i="5"/>
  <c r="S127" i="5"/>
  <c r="O127" i="5"/>
  <c r="H127" i="5"/>
  <c r="E127" i="5"/>
  <c r="C127" i="5"/>
  <c r="A127" i="5"/>
  <c r="S126" i="5"/>
  <c r="O126" i="5"/>
  <c r="H126" i="5"/>
  <c r="E126" i="5"/>
  <c r="C126" i="5"/>
  <c r="A126" i="5"/>
  <c r="C126" i="1"/>
  <c r="C125" i="1"/>
  <c r="C127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108" i="1"/>
  <c r="C53" i="1"/>
  <c r="C52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19" i="1"/>
  <c r="C120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61" i="1"/>
  <c r="C49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20" i="5" l="1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S11" i="5" l="1"/>
  <c r="O11" i="5"/>
  <c r="H11" i="5"/>
  <c r="E11" i="5"/>
  <c r="C11" i="5"/>
  <c r="A11" i="5"/>
  <c r="C10" i="1"/>
  <c r="S188" i="5" l="1"/>
  <c r="O188" i="5"/>
  <c r="H188" i="5"/>
  <c r="E188" i="5"/>
  <c r="C188" i="5"/>
  <c r="A188" i="5"/>
  <c r="S187" i="5" l="1"/>
  <c r="O187" i="5"/>
  <c r="H187" i="5"/>
  <c r="E187" i="5"/>
  <c r="C187" i="5"/>
  <c r="A187" i="5"/>
  <c r="C187" i="1"/>
  <c r="C186" i="1"/>
  <c r="S192" i="5" l="1"/>
  <c r="O192" i="5"/>
  <c r="H192" i="5"/>
  <c r="E192" i="5"/>
  <c r="C192" i="5"/>
  <c r="A192" i="5"/>
  <c r="C191" i="1"/>
  <c r="S186" i="5" l="1"/>
  <c r="O186" i="5"/>
  <c r="H186" i="5"/>
  <c r="E186" i="5"/>
  <c r="C186" i="5"/>
  <c r="A186" i="5"/>
  <c r="C185" i="1"/>
  <c r="S185" i="5" l="1"/>
  <c r="O185" i="5"/>
  <c r="H185" i="5"/>
  <c r="E185" i="5"/>
  <c r="C185" i="5"/>
  <c r="A185" i="5"/>
  <c r="C184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84" i="5" l="1"/>
  <c r="O184" i="5"/>
  <c r="H184" i="5"/>
  <c r="E184" i="5"/>
  <c r="C184" i="5"/>
  <c r="A184" i="5"/>
  <c r="O183" i="5"/>
  <c r="H183" i="5"/>
  <c r="E183" i="5"/>
  <c r="C183" i="5"/>
  <c r="A183" i="5"/>
  <c r="C183" i="1"/>
  <c r="S183" i="5"/>
  <c r="C182" i="1"/>
  <c r="C73" i="1"/>
  <c r="S182" i="5" l="1"/>
  <c r="O182" i="5"/>
  <c r="H182" i="5"/>
  <c r="E182" i="5"/>
  <c r="C182" i="5"/>
  <c r="A182" i="5"/>
  <c r="S181" i="5"/>
  <c r="O181" i="5"/>
  <c r="H181" i="5"/>
  <c r="E181" i="5"/>
  <c r="C181" i="5"/>
  <c r="A181" i="5"/>
  <c r="C181" i="1"/>
  <c r="C180" i="1"/>
  <c r="U179" i="5" l="1"/>
  <c r="U178" i="5"/>
  <c r="U172" i="5"/>
  <c r="U171" i="5"/>
  <c r="U156" i="5"/>
  <c r="U155" i="5"/>
  <c r="U154" i="5"/>
  <c r="U140" i="5"/>
  <c r="U139" i="5"/>
  <c r="U138" i="5"/>
  <c r="U137" i="5"/>
  <c r="U136" i="5"/>
  <c r="S180" i="5" l="1"/>
  <c r="O180" i="5"/>
  <c r="H180" i="5"/>
  <c r="E180" i="5"/>
  <c r="C180" i="5"/>
  <c r="A180" i="5"/>
  <c r="C179" i="1"/>
  <c r="S179" i="5" l="1"/>
  <c r="O179" i="5"/>
  <c r="H179" i="5"/>
  <c r="E179" i="5"/>
  <c r="C179" i="5"/>
  <c r="A179" i="5"/>
  <c r="C178" i="1"/>
  <c r="J506" i="5" l="1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S663" i="5" l="1"/>
  <c r="O663" i="5"/>
  <c r="J663" i="5"/>
  <c r="H663" i="5"/>
  <c r="E663" i="5"/>
  <c r="C663" i="5"/>
  <c r="A663" i="5"/>
  <c r="S662" i="5"/>
  <c r="O662" i="5"/>
  <c r="J662" i="5"/>
  <c r="H662" i="5"/>
  <c r="E662" i="5"/>
  <c r="C662" i="5"/>
  <c r="A662" i="5"/>
  <c r="O645" i="5"/>
  <c r="H645" i="5"/>
  <c r="E645" i="5"/>
  <c r="C645" i="5"/>
  <c r="A645" i="5"/>
  <c r="O644" i="5"/>
  <c r="H644" i="5"/>
  <c r="E644" i="5"/>
  <c r="C644" i="5"/>
  <c r="A644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J664" i="5" l="1"/>
  <c r="J665" i="5"/>
  <c r="J666" i="5"/>
  <c r="J659" i="5"/>
  <c r="J660" i="5"/>
  <c r="J661" i="5"/>
  <c r="J585" i="5"/>
  <c r="J586" i="5"/>
  <c r="J587" i="5"/>
  <c r="J588" i="5"/>
  <c r="J589" i="5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C287" i="1"/>
  <c r="C288" i="1"/>
  <c r="C286" i="1"/>
  <c r="S589" i="5" l="1"/>
  <c r="H589" i="5"/>
  <c r="E589" i="5"/>
  <c r="C589" i="5"/>
  <c r="A589" i="5"/>
  <c r="S588" i="5"/>
  <c r="H588" i="5"/>
  <c r="E588" i="5"/>
  <c r="C588" i="5"/>
  <c r="A588" i="5"/>
  <c r="S587" i="5"/>
  <c r="H587" i="5"/>
  <c r="E587" i="5"/>
  <c r="C587" i="5"/>
  <c r="A587" i="5"/>
  <c r="S586" i="5"/>
  <c r="H586" i="5"/>
  <c r="E586" i="5"/>
  <c r="C586" i="5"/>
  <c r="A586" i="5"/>
  <c r="S585" i="5"/>
  <c r="H585" i="5"/>
  <c r="E585" i="5"/>
  <c r="C585" i="5"/>
  <c r="A585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S518" i="5"/>
  <c r="O518" i="5"/>
  <c r="H518" i="5"/>
  <c r="S517" i="5"/>
  <c r="O517" i="5"/>
  <c r="H517" i="5"/>
  <c r="S516" i="5"/>
  <c r="O516" i="5"/>
  <c r="H516" i="5"/>
  <c r="S515" i="5"/>
  <c r="O515" i="5"/>
  <c r="H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C255" i="1"/>
  <c r="C257" i="1"/>
  <c r="O586" i="5"/>
  <c r="C256" i="1"/>
  <c r="O587" i="5"/>
  <c r="C254" i="1"/>
  <c r="O588" i="5"/>
  <c r="C267" i="1"/>
  <c r="O589" i="5"/>
  <c r="O585" i="5"/>
  <c r="J430" i="5" l="1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C241" i="1"/>
  <c r="C240" i="1"/>
  <c r="J286" i="5" l="1"/>
  <c r="J287" i="5"/>
  <c r="J288" i="5"/>
  <c r="J289" i="5"/>
  <c r="J290" i="5"/>
  <c r="S290" i="5"/>
  <c r="H290" i="5"/>
  <c r="E290" i="5"/>
  <c r="C290" i="5"/>
  <c r="A290" i="5"/>
  <c r="S289" i="5"/>
  <c r="H289" i="5"/>
  <c r="E289" i="5"/>
  <c r="C289" i="5"/>
  <c r="A289" i="5"/>
  <c r="S288" i="5"/>
  <c r="H288" i="5"/>
  <c r="E288" i="5"/>
  <c r="C288" i="5"/>
  <c r="A288" i="5"/>
  <c r="S287" i="5"/>
  <c r="H287" i="5"/>
  <c r="E287" i="5"/>
  <c r="C287" i="5"/>
  <c r="A287" i="5"/>
  <c r="S286" i="5"/>
  <c r="H286" i="5"/>
  <c r="E286" i="5"/>
  <c r="C286" i="5"/>
  <c r="A286" i="5"/>
  <c r="O287" i="5"/>
  <c r="O286" i="5"/>
  <c r="O288" i="5"/>
  <c r="O289" i="5"/>
  <c r="O290" i="5"/>
  <c r="L345" i="5" l="1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J372" i="5"/>
  <c r="J373" i="5"/>
  <c r="J374" i="5"/>
  <c r="C213" i="1"/>
  <c r="K378" i="5" l="1"/>
  <c r="K379" i="5"/>
  <c r="K380" i="5"/>
  <c r="S178" i="5" l="1"/>
  <c r="O178" i="5"/>
  <c r="H178" i="5"/>
  <c r="E178" i="5"/>
  <c r="C178" i="5"/>
  <c r="A178" i="5"/>
  <c r="C177" i="1"/>
  <c r="S144" i="5" l="1"/>
  <c r="O144" i="5"/>
  <c r="H144" i="5"/>
  <c r="E144" i="5"/>
  <c r="C144" i="5"/>
  <c r="A144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C144" i="1"/>
  <c r="C143" i="1"/>
  <c r="C145" i="1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C151" i="1"/>
  <c r="C152" i="1"/>
  <c r="S177" i="5" l="1"/>
  <c r="H177" i="5"/>
  <c r="E177" i="5"/>
  <c r="C177" i="5"/>
  <c r="A177" i="5"/>
  <c r="O177" i="5"/>
  <c r="C176" i="1"/>
  <c r="S175" i="5" l="1"/>
  <c r="O175" i="5"/>
  <c r="H175" i="5"/>
  <c r="E175" i="5"/>
  <c r="C175" i="5"/>
  <c r="A175" i="5"/>
  <c r="S176" i="5"/>
  <c r="H176" i="5"/>
  <c r="E176" i="5"/>
  <c r="C176" i="5"/>
  <c r="A176" i="5"/>
  <c r="E5" i="4"/>
  <c r="D5" i="4"/>
  <c r="O176" i="5"/>
  <c r="C174" i="1"/>
  <c r="C175" i="1"/>
  <c r="S174" i="5" l="1"/>
  <c r="O174" i="5"/>
  <c r="H174" i="5"/>
  <c r="E174" i="5"/>
  <c r="C174" i="5"/>
  <c r="A174" i="5"/>
  <c r="E4" i="4"/>
  <c r="D4" i="4"/>
  <c r="S195" i="5"/>
  <c r="O195" i="5"/>
  <c r="H195" i="5"/>
  <c r="E195" i="5"/>
  <c r="C195" i="5"/>
  <c r="A195" i="5"/>
  <c r="S194" i="5"/>
  <c r="O194" i="5"/>
  <c r="H194" i="5"/>
  <c r="E194" i="5"/>
  <c r="C194" i="5"/>
  <c r="A194" i="5"/>
  <c r="S19" i="5"/>
  <c r="O19" i="5"/>
  <c r="H19" i="5"/>
  <c r="E19" i="5"/>
  <c r="C19" i="5"/>
  <c r="A19" i="5"/>
  <c r="S18" i="5"/>
  <c r="O18" i="5"/>
  <c r="H18" i="5"/>
  <c r="E18" i="5"/>
  <c r="C18" i="5"/>
  <c r="A18" i="5"/>
  <c r="C173" i="1"/>
  <c r="C18" i="1"/>
  <c r="C194" i="1"/>
  <c r="C193" i="1"/>
  <c r="C17" i="1"/>
  <c r="S173" i="5" l="1"/>
  <c r="O173" i="5"/>
  <c r="H173" i="5"/>
  <c r="E173" i="5"/>
  <c r="C173" i="5"/>
  <c r="A173" i="5"/>
  <c r="S171" i="5" l="1"/>
  <c r="O171" i="5"/>
  <c r="S172" i="5"/>
  <c r="O172" i="5"/>
  <c r="H172" i="5"/>
  <c r="E172" i="5"/>
  <c r="C172" i="5"/>
  <c r="A172" i="5"/>
  <c r="C171" i="1"/>
  <c r="C172" i="1"/>
  <c r="S193" i="5" l="1"/>
  <c r="O193" i="5"/>
  <c r="H193" i="5"/>
  <c r="E193" i="5"/>
  <c r="C193" i="5"/>
  <c r="A193" i="5"/>
  <c r="H171" i="5" l="1"/>
  <c r="E171" i="5"/>
  <c r="C171" i="5"/>
  <c r="A171" i="5"/>
  <c r="C192" i="1"/>
  <c r="C170" i="1"/>
  <c r="E3" i="4" l="1"/>
  <c r="D3" i="4"/>
  <c r="S170" i="5" l="1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C169" i="1"/>
  <c r="S649" i="5" l="1"/>
  <c r="O649" i="5"/>
  <c r="H649" i="5"/>
  <c r="E649" i="5"/>
  <c r="C649" i="5"/>
  <c r="A649" i="5"/>
  <c r="S505" i="5"/>
  <c r="O505" i="5"/>
  <c r="H505" i="5"/>
  <c r="E505" i="5"/>
  <c r="C505" i="5"/>
  <c r="A505" i="5"/>
  <c r="S285" i="5"/>
  <c r="H285" i="5"/>
  <c r="E285" i="5"/>
  <c r="C285" i="5"/>
  <c r="A285" i="5"/>
  <c r="S279" i="5"/>
  <c r="J279" i="5"/>
  <c r="H279" i="5"/>
  <c r="E279" i="5"/>
  <c r="C279" i="5"/>
  <c r="A279" i="5"/>
  <c r="S260" i="5"/>
  <c r="H260" i="5"/>
  <c r="E260" i="5"/>
  <c r="C260" i="5"/>
  <c r="A260" i="5"/>
  <c r="S256" i="5"/>
  <c r="H256" i="5"/>
  <c r="E256" i="5"/>
  <c r="C256" i="5"/>
  <c r="A256" i="5"/>
  <c r="S241" i="5"/>
  <c r="J241" i="5"/>
  <c r="H241" i="5"/>
  <c r="E241" i="5"/>
  <c r="C241" i="5"/>
  <c r="A241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O218" i="5"/>
  <c r="O214" i="5"/>
  <c r="O241" i="5"/>
  <c r="O279" i="5"/>
  <c r="O256" i="5"/>
  <c r="O285" i="5"/>
  <c r="C168" i="1"/>
  <c r="O260" i="5"/>
  <c r="C167" i="1"/>
  <c r="O237" i="5"/>
  <c r="S167" i="5" l="1"/>
  <c r="H167" i="5"/>
  <c r="E167" i="5"/>
  <c r="C167" i="5"/>
  <c r="A167" i="5"/>
  <c r="S166" i="5"/>
  <c r="O166" i="5"/>
  <c r="H166" i="5"/>
  <c r="E166" i="5"/>
  <c r="C166" i="5"/>
  <c r="A166" i="5"/>
  <c r="O167" i="5"/>
  <c r="S675" i="5" l="1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C166" i="1"/>
  <c r="C291" i="1"/>
  <c r="C289" i="1"/>
  <c r="C165" i="1"/>
  <c r="C292" i="1"/>
  <c r="C290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5" i="5" l="1"/>
  <c r="O165" i="5"/>
  <c r="H165" i="5"/>
  <c r="E165" i="5"/>
  <c r="C165" i="5"/>
  <c r="A165" i="5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C164" i="1"/>
  <c r="S683" i="5" l="1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I129" i="5" l="1"/>
  <c r="I130" i="5"/>
  <c r="S130" i="5"/>
  <c r="O130" i="5"/>
  <c r="H130" i="5"/>
  <c r="E130" i="5"/>
  <c r="C130" i="5"/>
  <c r="A130" i="5"/>
  <c r="S129" i="5"/>
  <c r="O129" i="5"/>
  <c r="H129" i="5"/>
  <c r="E129" i="5"/>
  <c r="C129" i="5"/>
  <c r="A129" i="5"/>
  <c r="C297" i="1"/>
  <c r="C129" i="1"/>
  <c r="C128" i="1"/>
  <c r="C298" i="1"/>
  <c r="C299" i="1"/>
  <c r="C30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9" i="5" l="1"/>
  <c r="O149" i="5"/>
  <c r="H149" i="5"/>
  <c r="E149" i="5"/>
  <c r="C149" i="5"/>
  <c r="A149" i="5"/>
  <c r="C148" i="1"/>
  <c r="S162" i="5" l="1"/>
  <c r="O162" i="5"/>
  <c r="H162" i="5"/>
  <c r="E162" i="5"/>
  <c r="C162" i="5"/>
  <c r="A162" i="5"/>
  <c r="S161" i="5"/>
  <c r="O161" i="5"/>
  <c r="H161" i="5"/>
  <c r="E161" i="5"/>
  <c r="C161" i="5"/>
  <c r="A161" i="5"/>
  <c r="S114" i="5" l="1"/>
  <c r="S196" i="5"/>
  <c r="S191" i="5"/>
  <c r="S190" i="5"/>
  <c r="S189" i="5"/>
  <c r="S160" i="5"/>
  <c r="S159" i="5"/>
  <c r="S158" i="5"/>
  <c r="S157" i="5"/>
  <c r="S156" i="5"/>
  <c r="S155" i="5"/>
  <c r="S154" i="5"/>
  <c r="S151" i="5"/>
  <c r="S150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84" i="5"/>
  <c r="S283" i="5"/>
  <c r="S282" i="5"/>
  <c r="S281" i="5"/>
  <c r="S280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59" i="5"/>
  <c r="S258" i="5"/>
  <c r="S257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381" i="5"/>
  <c r="S380" i="5"/>
  <c r="S379" i="5"/>
  <c r="S378" i="5"/>
  <c r="S377" i="5"/>
  <c r="S376" i="5"/>
  <c r="S375" i="5"/>
  <c r="S374" i="5"/>
  <c r="O159" i="5"/>
  <c r="H159" i="5"/>
  <c r="E159" i="5"/>
  <c r="C159" i="5"/>
  <c r="A159" i="5"/>
  <c r="C161" i="1"/>
  <c r="C160" i="1"/>
  <c r="C159" i="1"/>
  <c r="O160" i="5" l="1"/>
  <c r="H160" i="5" l="1"/>
  <c r="E160" i="5"/>
  <c r="C160" i="5"/>
  <c r="A160" i="5"/>
  <c r="C158" i="1"/>
  <c r="O158" i="5" l="1"/>
  <c r="H158" i="5"/>
  <c r="E158" i="5"/>
  <c r="C158" i="5"/>
  <c r="A158" i="5"/>
  <c r="S97" i="5" l="1"/>
  <c r="O97" i="5"/>
  <c r="H97" i="5"/>
  <c r="E97" i="5"/>
  <c r="C97" i="5"/>
  <c r="A97" i="5"/>
  <c r="C96" i="1"/>
  <c r="C157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5" i="5" l="1"/>
  <c r="O125" i="5"/>
  <c r="H125" i="5"/>
  <c r="E125" i="5"/>
  <c r="C125" i="5"/>
  <c r="A125" i="5"/>
  <c r="O114" i="5" l="1"/>
  <c r="H114" i="5"/>
  <c r="E114" i="5"/>
  <c r="C114" i="5"/>
  <c r="A114" i="5"/>
  <c r="C124" i="1"/>
  <c r="C113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7" i="5" l="1"/>
  <c r="E157" i="5"/>
  <c r="C157" i="5"/>
  <c r="A157" i="5"/>
  <c r="O157" i="5"/>
  <c r="C79" i="1"/>
  <c r="C15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4" i="1"/>
  <c r="C21" i="1"/>
  <c r="C22" i="1"/>
  <c r="O191" i="5" l="1"/>
  <c r="H191" i="5"/>
  <c r="E191" i="5"/>
  <c r="C191" i="5"/>
  <c r="A191" i="5"/>
  <c r="O190" i="5"/>
  <c r="H190" i="5"/>
  <c r="E190" i="5"/>
  <c r="C190" i="5"/>
  <c r="A190" i="5"/>
  <c r="C189" i="1"/>
  <c r="C190" i="1"/>
  <c r="O189" i="5" l="1"/>
  <c r="H189" i="5"/>
  <c r="E189" i="5"/>
  <c r="C189" i="5"/>
  <c r="A189" i="5"/>
  <c r="O156" i="5" l="1"/>
  <c r="H156" i="5"/>
  <c r="E156" i="5"/>
  <c r="C156" i="5"/>
  <c r="A156" i="5"/>
  <c r="O155" i="5"/>
  <c r="H155" i="5"/>
  <c r="E155" i="5"/>
  <c r="C155" i="5"/>
  <c r="A155" i="5"/>
  <c r="O154" i="5"/>
  <c r="H154" i="5"/>
  <c r="E154" i="5"/>
  <c r="C154" i="5"/>
  <c r="A154" i="5"/>
  <c r="C188" i="1"/>
  <c r="C154" i="1"/>
  <c r="C155" i="1"/>
  <c r="O151" i="5" l="1"/>
  <c r="H151" i="5"/>
  <c r="E151" i="5"/>
  <c r="C151" i="5"/>
  <c r="A151" i="5"/>
  <c r="O150" i="5"/>
  <c r="H150" i="5"/>
  <c r="E150" i="5"/>
  <c r="C150" i="5"/>
  <c r="A150" i="5"/>
  <c r="C150" i="1"/>
  <c r="C153" i="1"/>
  <c r="S148" i="5" l="1"/>
  <c r="O148" i="5"/>
  <c r="H148" i="5"/>
  <c r="E148" i="5"/>
  <c r="C148" i="5"/>
  <c r="A148" i="5"/>
  <c r="S147" i="5"/>
  <c r="O147" i="5"/>
  <c r="H147" i="5"/>
  <c r="E147" i="5"/>
  <c r="C147" i="5"/>
  <c r="A147" i="5"/>
  <c r="C147" i="1"/>
  <c r="C149" i="1"/>
  <c r="S137" i="5" l="1"/>
  <c r="O137" i="5"/>
  <c r="H137" i="5"/>
  <c r="E137" i="5"/>
  <c r="C137" i="5"/>
  <c r="A137" i="5"/>
  <c r="C136" i="1"/>
  <c r="C146" i="1"/>
  <c r="L384" i="5" l="1"/>
  <c r="I33" i="5" l="1"/>
  <c r="S143" i="5" l="1"/>
  <c r="H143" i="5"/>
  <c r="E143" i="5"/>
  <c r="C143" i="5"/>
  <c r="A143" i="5"/>
  <c r="O143" i="5"/>
  <c r="C142" i="1"/>
  <c r="O141" i="5" l="1"/>
  <c r="S141" i="5"/>
  <c r="H141" i="5"/>
  <c r="E141" i="5"/>
  <c r="A141" i="5"/>
  <c r="C141" i="5"/>
  <c r="E2" i="4"/>
  <c r="D2" i="4"/>
  <c r="S142" i="5"/>
  <c r="H142" i="5"/>
  <c r="E142" i="5"/>
  <c r="C142" i="5"/>
  <c r="A142" i="5"/>
  <c r="C141" i="1"/>
  <c r="O142" i="5"/>
  <c r="C140" i="1"/>
  <c r="S33" i="5" l="1"/>
  <c r="O33" i="5"/>
  <c r="H33" i="5"/>
  <c r="E33" i="5"/>
  <c r="C33" i="5"/>
  <c r="A33" i="5"/>
  <c r="J291" i="5" l="1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C32" i="1"/>
  <c r="J255" i="5" l="1"/>
  <c r="J256" i="5" s="1"/>
  <c r="H255" i="5"/>
  <c r="E255" i="5"/>
  <c r="C255" i="5"/>
  <c r="A255" i="5"/>
  <c r="J254" i="5"/>
  <c r="H254" i="5"/>
  <c r="E254" i="5"/>
  <c r="C254" i="5"/>
  <c r="A254" i="5"/>
  <c r="J242" i="5"/>
  <c r="J243" i="5"/>
  <c r="J244" i="5"/>
  <c r="J245" i="5"/>
  <c r="J246" i="5"/>
  <c r="J247" i="5"/>
  <c r="J248" i="5"/>
  <c r="J249" i="5"/>
  <c r="J250" i="5"/>
  <c r="H250" i="5"/>
  <c r="E250" i="5"/>
  <c r="C250" i="5"/>
  <c r="A250" i="5"/>
  <c r="H249" i="5"/>
  <c r="E249" i="5"/>
  <c r="C249" i="5"/>
  <c r="A249" i="5"/>
  <c r="H248" i="5"/>
  <c r="E248" i="5"/>
  <c r="C248" i="5"/>
  <c r="A248" i="5"/>
  <c r="H247" i="5"/>
  <c r="E247" i="5"/>
  <c r="C247" i="5"/>
  <c r="A247" i="5"/>
  <c r="O248" i="5"/>
  <c r="O255" i="5"/>
  <c r="O250" i="5"/>
  <c r="O254" i="5"/>
  <c r="O247" i="5"/>
  <c r="O249" i="5"/>
  <c r="J257" i="5" l="1"/>
  <c r="J258" i="5"/>
  <c r="J259" i="5"/>
  <c r="J260" i="5" s="1"/>
  <c r="J251" i="5"/>
  <c r="J252" i="5"/>
  <c r="J253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J454" i="5" l="1"/>
  <c r="J455" i="5"/>
  <c r="J456" i="5"/>
  <c r="J457" i="5"/>
  <c r="J458" i="5"/>
  <c r="J448" i="5"/>
  <c r="J447" i="5"/>
  <c r="J446" i="5"/>
  <c r="J445" i="5"/>
  <c r="J444" i="5"/>
  <c r="J443" i="5"/>
  <c r="J442" i="5"/>
  <c r="J441" i="5"/>
  <c r="J440" i="5"/>
  <c r="J261" i="5" l="1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80" i="5"/>
  <c r="J281" i="5"/>
  <c r="J28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40" i="5" l="1"/>
  <c r="O140" i="5"/>
  <c r="H140" i="5"/>
  <c r="E140" i="5"/>
  <c r="C140" i="5"/>
  <c r="A140" i="5"/>
  <c r="S139" i="5" l="1"/>
  <c r="O139" i="5"/>
  <c r="H139" i="5"/>
  <c r="E139" i="5"/>
  <c r="C139" i="5"/>
  <c r="A139" i="5"/>
  <c r="C139" i="1"/>
  <c r="S138" i="5" l="1"/>
  <c r="O138" i="5"/>
  <c r="H138" i="5"/>
  <c r="E138" i="5"/>
  <c r="C138" i="5"/>
  <c r="A138" i="5"/>
  <c r="C138" i="1"/>
  <c r="J556" i="5" l="1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C137" i="1"/>
  <c r="O630" i="5" l="1"/>
  <c r="A625" i="5" l="1"/>
  <c r="C625" i="5"/>
  <c r="E625" i="5"/>
  <c r="H625" i="5"/>
  <c r="O625" i="5"/>
  <c r="S625" i="5"/>
  <c r="J613" i="5" l="1"/>
  <c r="J614" i="5"/>
  <c r="J615" i="5"/>
  <c r="J616" i="5"/>
  <c r="J617" i="5"/>
  <c r="L385" i="5" l="1"/>
  <c r="L386" i="5"/>
  <c r="S541" i="5"/>
  <c r="O541" i="5"/>
  <c r="H541" i="5"/>
  <c r="E541" i="5"/>
  <c r="C541" i="5"/>
  <c r="A541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40" i="5"/>
  <c r="O540" i="5"/>
  <c r="H540" i="5"/>
  <c r="E540" i="5"/>
  <c r="C540" i="5"/>
  <c r="A540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6" i="5"/>
  <c r="O136" i="5"/>
  <c r="H136" i="5"/>
  <c r="E136" i="5"/>
  <c r="C136" i="5"/>
  <c r="A136" i="5"/>
  <c r="J481" i="5"/>
  <c r="J480" i="5" s="1"/>
  <c r="J479" i="5" s="1"/>
  <c r="J478" i="5" s="1"/>
  <c r="C12" i="1"/>
  <c r="C13" i="1"/>
  <c r="C5" i="1"/>
  <c r="C6" i="1"/>
  <c r="C14" i="1"/>
  <c r="C135" i="1"/>
  <c r="C7" i="1"/>
  <c r="L459" i="5" l="1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K403" i="5" l="1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O362" i="5" l="1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H259" i="5" l="1"/>
  <c r="E259" i="5"/>
  <c r="C259" i="5"/>
  <c r="A259" i="5"/>
  <c r="H258" i="5"/>
  <c r="E258" i="5"/>
  <c r="C258" i="5"/>
  <c r="A258" i="5"/>
  <c r="O258" i="5"/>
  <c r="O259" i="5"/>
  <c r="H240" i="5" l="1"/>
  <c r="E240" i="5"/>
  <c r="C240" i="5"/>
  <c r="A240" i="5"/>
  <c r="H239" i="5"/>
  <c r="E239" i="5"/>
  <c r="C239" i="5"/>
  <c r="A239" i="5"/>
  <c r="O240" i="5"/>
  <c r="O239" i="5"/>
  <c r="S12" i="5" l="1"/>
  <c r="O12" i="5"/>
  <c r="H12" i="5"/>
  <c r="E12" i="5"/>
  <c r="C12" i="5"/>
  <c r="A12" i="5"/>
  <c r="C11" i="1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C285" i="1"/>
  <c r="C283" i="1"/>
  <c r="C284" i="1"/>
  <c r="S617" i="5" l="1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01" i="5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O598" i="5"/>
  <c r="H598" i="5"/>
  <c r="E598" i="5"/>
  <c r="C598" i="5"/>
  <c r="A598" i="5"/>
  <c r="O597" i="5"/>
  <c r="H597" i="5"/>
  <c r="E597" i="5"/>
  <c r="C597" i="5"/>
  <c r="A597" i="5"/>
  <c r="O596" i="5"/>
  <c r="H596" i="5"/>
  <c r="E596" i="5"/>
  <c r="C596" i="5"/>
  <c r="A596" i="5"/>
  <c r="S392" i="5"/>
  <c r="O386" i="5"/>
  <c r="H386" i="5"/>
  <c r="E386" i="5"/>
  <c r="C386" i="5"/>
  <c r="A386" i="5"/>
  <c r="S391" i="5"/>
  <c r="O385" i="5"/>
  <c r="H385" i="5"/>
  <c r="E385" i="5"/>
  <c r="C385" i="5"/>
  <c r="A385" i="5"/>
  <c r="S390" i="5"/>
  <c r="O384" i="5"/>
  <c r="H384" i="5"/>
  <c r="E384" i="5"/>
  <c r="C384" i="5"/>
  <c r="A384" i="5"/>
  <c r="S386" i="5"/>
  <c r="O380" i="5"/>
  <c r="H380" i="5"/>
  <c r="E380" i="5"/>
  <c r="C380" i="5"/>
  <c r="A380" i="5"/>
  <c r="S385" i="5"/>
  <c r="O379" i="5"/>
  <c r="H379" i="5"/>
  <c r="E379" i="5"/>
  <c r="C379" i="5"/>
  <c r="A379" i="5"/>
  <c r="S384" i="5"/>
  <c r="O378" i="5"/>
  <c r="H378" i="5"/>
  <c r="E378" i="5"/>
  <c r="C378" i="5"/>
  <c r="A378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C225" i="1"/>
  <c r="C275" i="1"/>
  <c r="C227" i="1"/>
  <c r="O599" i="5"/>
  <c r="S597" i="5"/>
  <c r="S596" i="5"/>
  <c r="O601" i="5"/>
  <c r="C271" i="1"/>
  <c r="O600" i="5"/>
  <c r="S598" i="5"/>
  <c r="C229" i="1"/>
  <c r="C270" i="1"/>
  <c r="O368" i="5" l="1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C206" i="1"/>
  <c r="C217" i="1"/>
  <c r="C223" i="1"/>
  <c r="C207" i="1"/>
  <c r="C204" i="1"/>
  <c r="C219" i="1"/>
  <c r="C220" i="1"/>
  <c r="C208" i="1"/>
  <c r="C221" i="1"/>
  <c r="C209" i="1"/>
  <c r="C215" i="1"/>
  <c r="C222" i="1"/>
  <c r="C205" i="1"/>
  <c r="C216" i="1"/>
  <c r="A677" i="5" l="1"/>
  <c r="C677" i="5"/>
  <c r="E677" i="5"/>
  <c r="H677" i="5"/>
  <c r="O677" i="5"/>
  <c r="S677" i="5"/>
  <c r="S623" i="5"/>
  <c r="O623" i="5"/>
  <c r="H623" i="5"/>
  <c r="E623" i="5"/>
  <c r="C623" i="5"/>
  <c r="A623" i="5"/>
  <c r="O377" i="5" l="1"/>
  <c r="H377" i="5"/>
  <c r="E377" i="5"/>
  <c r="C377" i="5"/>
  <c r="A377" i="5"/>
  <c r="O376" i="5"/>
  <c r="H376" i="5"/>
  <c r="E376" i="5"/>
  <c r="C376" i="5"/>
  <c r="A376" i="5"/>
  <c r="O371" i="5"/>
  <c r="H371" i="5"/>
  <c r="E371" i="5"/>
  <c r="C371" i="5"/>
  <c r="A371" i="5"/>
  <c r="O370" i="5"/>
  <c r="H370" i="5"/>
  <c r="E370" i="5"/>
  <c r="C370" i="5"/>
  <c r="A370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70" i="1"/>
  <c r="C85" i="1"/>
  <c r="C94" i="1"/>
  <c r="C109" i="1"/>
  <c r="C118" i="1"/>
  <c r="C81" i="1"/>
  <c r="C115" i="1"/>
  <c r="C72" i="1"/>
  <c r="C105" i="1"/>
  <c r="C68" i="1"/>
  <c r="C101" i="1"/>
  <c r="C112" i="1"/>
  <c r="C71" i="1"/>
  <c r="C76" i="1"/>
  <c r="C87" i="1"/>
  <c r="C78" i="1"/>
  <c r="C90" i="1"/>
  <c r="C89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41" i="1"/>
  <c r="C59" i="1"/>
  <c r="C54" i="1"/>
  <c r="C51" i="1"/>
  <c r="C43" i="1"/>
  <c r="C39" i="1"/>
  <c r="S39" i="5" l="1"/>
  <c r="O39" i="5"/>
  <c r="H39" i="5"/>
  <c r="E39" i="5"/>
  <c r="C39" i="5"/>
  <c r="A39" i="5"/>
  <c r="C38" i="1"/>
  <c r="I478" i="5" l="1"/>
  <c r="I479" i="5"/>
  <c r="O416" i="5" l="1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S405" i="5"/>
  <c r="S416" i="5"/>
  <c r="S407" i="5"/>
  <c r="S414" i="5"/>
  <c r="S406" i="5"/>
  <c r="S415" i="5"/>
  <c r="I480" i="5" l="1"/>
  <c r="I481" i="5" l="1"/>
  <c r="I482" i="5" l="1"/>
  <c r="O383" i="5" l="1"/>
  <c r="H383" i="5"/>
  <c r="E383" i="5"/>
  <c r="C383" i="5"/>
  <c r="A383" i="5"/>
  <c r="O382" i="5"/>
  <c r="H382" i="5"/>
  <c r="E382" i="5"/>
  <c r="C382" i="5"/>
  <c r="A38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9" i="5" l="1"/>
  <c r="O679" i="5"/>
  <c r="H679" i="5"/>
  <c r="E679" i="5"/>
  <c r="C679" i="5"/>
  <c r="A679" i="5"/>
  <c r="S678" i="5"/>
  <c r="O678" i="5"/>
  <c r="H678" i="5"/>
  <c r="E678" i="5"/>
  <c r="C678" i="5"/>
  <c r="A678" i="5"/>
  <c r="H676" i="5" l="1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4" i="5"/>
  <c r="H622" i="5"/>
  <c r="H621" i="5"/>
  <c r="H620" i="5"/>
  <c r="H619" i="5"/>
  <c r="H618" i="5"/>
  <c r="H612" i="5"/>
  <c r="H611" i="5"/>
  <c r="H610" i="5"/>
  <c r="H609" i="5"/>
  <c r="H608" i="5"/>
  <c r="H607" i="5"/>
  <c r="H606" i="5"/>
  <c r="H605" i="5"/>
  <c r="H604" i="5"/>
  <c r="H603" i="5"/>
  <c r="H602" i="5"/>
  <c r="H595" i="5"/>
  <c r="H594" i="5"/>
  <c r="H593" i="5"/>
  <c r="H592" i="5"/>
  <c r="H591" i="5"/>
  <c r="H590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39" i="5"/>
  <c r="H536" i="5"/>
  <c r="H535" i="5"/>
  <c r="H534" i="5"/>
  <c r="H502" i="5"/>
  <c r="H501" i="5"/>
  <c r="H500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13" i="5"/>
  <c r="H412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1" i="5"/>
  <c r="H375" i="5"/>
  <c r="H369" i="5"/>
  <c r="H335" i="5"/>
  <c r="H334" i="5"/>
  <c r="H333" i="5"/>
  <c r="H332" i="5"/>
  <c r="H331" i="5"/>
  <c r="H330" i="5"/>
  <c r="H329" i="5"/>
  <c r="H328" i="5"/>
  <c r="H327" i="5"/>
  <c r="H299" i="5"/>
  <c r="H298" i="5"/>
  <c r="H297" i="5"/>
  <c r="H296" i="5"/>
  <c r="H295" i="5"/>
  <c r="H294" i="5"/>
  <c r="H293" i="5"/>
  <c r="H292" i="5"/>
  <c r="H291" i="5"/>
  <c r="H284" i="5"/>
  <c r="H283" i="5"/>
  <c r="H282" i="5"/>
  <c r="H281" i="5"/>
  <c r="H280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57" i="5"/>
  <c r="H253" i="5"/>
  <c r="H252" i="5"/>
  <c r="H251" i="5"/>
  <c r="H246" i="5"/>
  <c r="H245" i="5"/>
  <c r="H244" i="5"/>
  <c r="H243" i="5"/>
  <c r="H242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7" i="5"/>
  <c r="H216" i="5"/>
  <c r="H215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35" i="5"/>
  <c r="H134" i="5"/>
  <c r="H133" i="5"/>
  <c r="H132" i="5"/>
  <c r="H131" i="5"/>
  <c r="H34" i="5"/>
  <c r="H32" i="5"/>
  <c r="H28" i="5"/>
  <c r="G5" i="6"/>
  <c r="G4" i="6"/>
  <c r="G3" i="6"/>
  <c r="G2" i="6"/>
  <c r="G8" i="6"/>
  <c r="G7" i="6"/>
  <c r="S676" i="5"/>
  <c r="O676" i="5"/>
  <c r="E676" i="5"/>
  <c r="C676" i="5"/>
  <c r="A676" i="5"/>
  <c r="E2" i="6"/>
  <c r="C2" i="6"/>
  <c r="C5" i="6"/>
  <c r="C4" i="6"/>
  <c r="E4" i="6"/>
  <c r="C3" i="6"/>
  <c r="C296" i="1"/>
  <c r="C295" i="1"/>
  <c r="E5" i="6"/>
  <c r="E3" i="6"/>
  <c r="S640" i="5" l="1"/>
  <c r="O640" i="5"/>
  <c r="E640" i="5"/>
  <c r="C640" i="5"/>
  <c r="A640" i="5"/>
  <c r="S639" i="5"/>
  <c r="O639" i="5"/>
  <c r="E639" i="5"/>
  <c r="C639" i="5"/>
  <c r="A639" i="5"/>
  <c r="S638" i="5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S595" i="5"/>
  <c r="E595" i="5"/>
  <c r="C595" i="5"/>
  <c r="A595" i="5"/>
  <c r="S594" i="5"/>
  <c r="E594" i="5"/>
  <c r="C594" i="5"/>
  <c r="A594" i="5"/>
  <c r="S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S580" i="5"/>
  <c r="S581" i="5"/>
  <c r="S582" i="5"/>
  <c r="S584" i="5"/>
  <c r="S583" i="5"/>
  <c r="C293" i="1"/>
  <c r="C264" i="1"/>
  <c r="O593" i="5"/>
  <c r="S592" i="5"/>
  <c r="O595" i="5"/>
  <c r="S590" i="5"/>
  <c r="C272" i="1"/>
  <c r="O594" i="5"/>
  <c r="C294" i="1"/>
  <c r="S591" i="5"/>
  <c r="C282" i="1"/>
  <c r="C273" i="1"/>
  <c r="C266" i="1"/>
  <c r="C265" i="1"/>
  <c r="S635" i="5" l="1"/>
  <c r="S634" i="5"/>
  <c r="S633" i="5"/>
  <c r="S632" i="5"/>
  <c r="S631" i="5"/>
  <c r="S630" i="5"/>
  <c r="S629" i="5"/>
  <c r="S628" i="5"/>
  <c r="S627" i="5"/>
  <c r="S626" i="5"/>
  <c r="S624" i="5"/>
  <c r="S622" i="5"/>
  <c r="S621" i="5"/>
  <c r="S620" i="5"/>
  <c r="S619" i="5"/>
  <c r="S618" i="5"/>
  <c r="S612" i="5"/>
  <c r="S611" i="5"/>
  <c r="S610" i="5"/>
  <c r="S609" i="5"/>
  <c r="S608" i="5"/>
  <c r="S579" i="5"/>
  <c r="S578" i="5"/>
  <c r="S577" i="5"/>
  <c r="S576" i="5"/>
  <c r="S575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39" i="5"/>
  <c r="S536" i="5"/>
  <c r="S535" i="5"/>
  <c r="S534" i="5"/>
  <c r="S502" i="5"/>
  <c r="S501" i="5"/>
  <c r="S500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02" i="5"/>
  <c r="S401" i="5"/>
  <c r="S400" i="5"/>
  <c r="S399" i="5"/>
  <c r="S398" i="5"/>
  <c r="S397" i="5"/>
  <c r="S396" i="5"/>
  <c r="S395" i="5"/>
  <c r="S394" i="5"/>
  <c r="S393" i="5"/>
  <c r="S389" i="5"/>
  <c r="S388" i="5"/>
  <c r="S387" i="5"/>
  <c r="S383" i="5"/>
  <c r="S382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35" i="5"/>
  <c r="S133" i="5"/>
  <c r="S132" i="5"/>
  <c r="S34" i="5"/>
  <c r="S32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E630" i="5"/>
  <c r="C630" i="5"/>
  <c r="A630" i="5"/>
  <c r="S412" i="5"/>
  <c r="S470" i="5"/>
  <c r="S471" i="5"/>
  <c r="S463" i="5"/>
  <c r="S472" i="5"/>
  <c r="S468" i="5"/>
  <c r="S403" i="5"/>
  <c r="S404" i="5"/>
  <c r="S461" i="5"/>
  <c r="S469" i="5"/>
  <c r="S413" i="5"/>
  <c r="S459" i="5"/>
  <c r="S460" i="5"/>
  <c r="S462" i="5"/>
  <c r="S573" i="5"/>
  <c r="S475" i="5"/>
  <c r="S435" i="5"/>
  <c r="S451" i="5"/>
  <c r="S432" i="5"/>
  <c r="S449" i="5"/>
  <c r="S131" i="5"/>
  <c r="S473" i="5"/>
  <c r="S433" i="5"/>
  <c r="S436" i="5"/>
  <c r="S134" i="5"/>
  <c r="S431" i="5"/>
  <c r="S476" i="5"/>
  <c r="S450" i="5"/>
  <c r="S571" i="5"/>
  <c r="S572" i="5"/>
  <c r="S439" i="5"/>
  <c r="S574" i="5"/>
  <c r="S453" i="5"/>
  <c r="S434" i="5"/>
  <c r="S474" i="5"/>
  <c r="S438" i="5"/>
  <c r="S452" i="5"/>
  <c r="S477" i="5"/>
  <c r="S570" i="5"/>
  <c r="S437" i="5"/>
  <c r="O629" i="5" l="1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4" i="5"/>
  <c r="E624" i="5"/>
  <c r="C624" i="5"/>
  <c r="A624" i="5"/>
  <c r="C280" i="1"/>
  <c r="C281" i="1"/>
  <c r="C276" i="1"/>
  <c r="C277" i="1"/>
  <c r="O569" i="5" l="1"/>
  <c r="E569" i="5"/>
  <c r="C569" i="5"/>
  <c r="A569" i="5"/>
  <c r="O568" i="5"/>
  <c r="E568" i="5"/>
  <c r="C568" i="5"/>
  <c r="A568" i="5"/>
  <c r="O567" i="5"/>
  <c r="E567" i="5"/>
  <c r="C567" i="5"/>
  <c r="A567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36" i="5"/>
  <c r="E536" i="5"/>
  <c r="C536" i="5"/>
  <c r="A536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E612" i="5" l="1"/>
  <c r="C612" i="5"/>
  <c r="A612" i="5"/>
  <c r="E611" i="5"/>
  <c r="C611" i="5"/>
  <c r="A611" i="5"/>
  <c r="E610" i="5"/>
  <c r="C610" i="5"/>
  <c r="A610" i="5"/>
  <c r="E609" i="5"/>
  <c r="C609" i="5"/>
  <c r="A609" i="5"/>
  <c r="E608" i="5"/>
  <c r="C608" i="5"/>
  <c r="A608" i="5"/>
  <c r="E579" i="5"/>
  <c r="C579" i="5"/>
  <c r="A579" i="5"/>
  <c r="E578" i="5"/>
  <c r="C578" i="5"/>
  <c r="A578" i="5"/>
  <c r="E577" i="5"/>
  <c r="C577" i="5"/>
  <c r="A577" i="5"/>
  <c r="E576" i="5"/>
  <c r="C576" i="5"/>
  <c r="A576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6" i="5"/>
  <c r="E566" i="5"/>
  <c r="C566" i="5"/>
  <c r="A566" i="5"/>
  <c r="O565" i="5"/>
  <c r="E565" i="5"/>
  <c r="C565" i="5"/>
  <c r="A565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39" i="5"/>
  <c r="E539" i="5"/>
  <c r="C539" i="5"/>
  <c r="A539" i="5"/>
  <c r="O535" i="5"/>
  <c r="E535" i="5"/>
  <c r="C535" i="5"/>
  <c r="A535" i="5"/>
  <c r="O534" i="5"/>
  <c r="E534" i="5"/>
  <c r="C534" i="5"/>
  <c r="A534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612" i="5"/>
  <c r="O610" i="5"/>
  <c r="O608" i="5"/>
  <c r="O611" i="5"/>
  <c r="O609" i="5"/>
  <c r="O579" i="5"/>
  <c r="O577" i="5"/>
  <c r="O575" i="5"/>
  <c r="O576" i="5"/>
  <c r="O578" i="5"/>
  <c r="C279" i="1"/>
  <c r="C251" i="1"/>
  <c r="C274" i="1"/>
  <c r="C260" i="1"/>
  <c r="C252" i="1"/>
  <c r="C278" i="1"/>
  <c r="C263" i="1"/>
  <c r="C269" i="1"/>
  <c r="C262" i="1"/>
  <c r="C268" i="1"/>
  <c r="C261" i="1"/>
  <c r="C258" i="1"/>
  <c r="C250" i="1"/>
  <c r="C259" i="1"/>
  <c r="C253" i="1"/>
  <c r="O482" i="5" l="1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13" i="5"/>
  <c r="C412" i="5"/>
  <c r="C404" i="5"/>
  <c r="C403" i="5"/>
  <c r="C248" i="1"/>
  <c r="C249" i="1"/>
  <c r="C247" i="1"/>
  <c r="E463" i="5" l="1"/>
  <c r="A463" i="5"/>
  <c r="E462" i="5"/>
  <c r="A462" i="5"/>
  <c r="E461" i="5"/>
  <c r="A461" i="5"/>
  <c r="E460" i="5"/>
  <c r="A460" i="5"/>
  <c r="E459" i="5"/>
  <c r="A459" i="5"/>
  <c r="A458" i="5"/>
  <c r="E458" i="5"/>
  <c r="O463" i="5"/>
  <c r="O461" i="5"/>
  <c r="O459" i="5"/>
  <c r="O460" i="5"/>
  <c r="O462" i="5"/>
  <c r="E457" i="5"/>
  <c r="A457" i="5"/>
  <c r="E456" i="5"/>
  <c r="A456" i="5"/>
  <c r="O453" i="5"/>
  <c r="E453" i="5"/>
  <c r="A453" i="5"/>
  <c r="O452" i="5"/>
  <c r="E452" i="5"/>
  <c r="A452" i="5"/>
  <c r="O451" i="5"/>
  <c r="E451" i="5"/>
  <c r="A451" i="5"/>
  <c r="E448" i="5"/>
  <c r="A448" i="5"/>
  <c r="E447" i="5"/>
  <c r="A447" i="5"/>
  <c r="E446" i="5"/>
  <c r="A446" i="5"/>
  <c r="E445" i="5"/>
  <c r="A445" i="5"/>
  <c r="E444" i="5"/>
  <c r="A444" i="5"/>
  <c r="E443" i="5"/>
  <c r="A443" i="5"/>
  <c r="E442" i="5"/>
  <c r="A442" i="5"/>
  <c r="O439" i="5"/>
  <c r="E439" i="5"/>
  <c r="A439" i="5"/>
  <c r="O438" i="5"/>
  <c r="E438" i="5"/>
  <c r="A438" i="5"/>
  <c r="O437" i="5"/>
  <c r="E437" i="5"/>
  <c r="A437" i="5"/>
  <c r="O436" i="5"/>
  <c r="E436" i="5"/>
  <c r="A436" i="5"/>
  <c r="O435" i="5"/>
  <c r="E435" i="5"/>
  <c r="A435" i="5"/>
  <c r="O434" i="5"/>
  <c r="E434" i="5"/>
  <c r="A434" i="5"/>
  <c r="O433" i="5"/>
  <c r="E433" i="5"/>
  <c r="A433" i="5"/>
  <c r="O335" i="5"/>
  <c r="O334" i="5"/>
  <c r="O333" i="5"/>
  <c r="O332" i="5"/>
  <c r="O331" i="5"/>
  <c r="O330" i="5"/>
  <c r="O329" i="5"/>
  <c r="O328" i="5"/>
  <c r="O327" i="5"/>
  <c r="O299" i="5"/>
  <c r="O298" i="5"/>
  <c r="O297" i="5"/>
  <c r="O296" i="5"/>
  <c r="O295" i="5"/>
  <c r="O294" i="5"/>
  <c r="O293" i="5"/>
  <c r="O292" i="5"/>
  <c r="O291" i="5"/>
  <c r="O450" i="5"/>
  <c r="O449" i="5"/>
  <c r="O432" i="5"/>
  <c r="O431" i="5"/>
  <c r="O413" i="5"/>
  <c r="O412" i="5"/>
  <c r="O404" i="5"/>
  <c r="E455" i="5"/>
  <c r="A455" i="5"/>
  <c r="E454" i="5"/>
  <c r="A454" i="5"/>
  <c r="E450" i="5"/>
  <c r="A450" i="5"/>
  <c r="E449" i="5"/>
  <c r="A449" i="5"/>
  <c r="E441" i="5"/>
  <c r="A441" i="5"/>
  <c r="E440" i="5"/>
  <c r="A440" i="5"/>
  <c r="E432" i="5"/>
  <c r="A432" i="5"/>
  <c r="E431" i="5"/>
  <c r="A431" i="5"/>
  <c r="O458" i="5"/>
  <c r="O456" i="5"/>
  <c r="O446" i="5"/>
  <c r="C246" i="1"/>
  <c r="O455" i="5"/>
  <c r="O445" i="5"/>
  <c r="O447" i="5"/>
  <c r="O443" i="5"/>
  <c r="O441" i="5"/>
  <c r="O454" i="5"/>
  <c r="O442" i="5"/>
  <c r="O444" i="5"/>
  <c r="O457" i="5"/>
  <c r="O440" i="5"/>
  <c r="O448" i="5"/>
  <c r="E413" i="5" l="1"/>
  <c r="A413" i="5"/>
  <c r="E412" i="5"/>
  <c r="A412" i="5"/>
  <c r="E404" i="5"/>
  <c r="A404" i="5"/>
  <c r="O403" i="5"/>
  <c r="O402" i="5"/>
  <c r="E403" i="5"/>
  <c r="C402" i="5"/>
  <c r="A403" i="5"/>
  <c r="C239" i="1"/>
  <c r="C245" i="1"/>
  <c r="C242" i="1"/>
  <c r="C244" i="1"/>
  <c r="C243" i="1"/>
  <c r="E335" i="5" l="1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330" i="5"/>
  <c r="E329" i="5"/>
  <c r="E328" i="5"/>
  <c r="E327" i="5"/>
  <c r="E294" i="5"/>
  <c r="E293" i="5"/>
  <c r="E292" i="5"/>
  <c r="E291" i="5"/>
  <c r="C330" i="5"/>
  <c r="C329" i="5"/>
  <c r="C328" i="5"/>
  <c r="C327" i="5"/>
  <c r="C294" i="5"/>
  <c r="C293" i="5"/>
  <c r="C292" i="5"/>
  <c r="C291" i="5"/>
  <c r="A293" i="5"/>
  <c r="A294" i="5"/>
  <c r="A328" i="5"/>
  <c r="A330" i="5"/>
  <c r="A329" i="5"/>
  <c r="A327" i="5"/>
  <c r="A292" i="5"/>
  <c r="A291" i="5"/>
  <c r="E217" i="5"/>
  <c r="C217" i="5"/>
  <c r="A217" i="5"/>
  <c r="E216" i="5"/>
  <c r="C216" i="5"/>
  <c r="A216" i="5"/>
  <c r="C214" i="1"/>
  <c r="O216" i="5"/>
  <c r="O217" i="5"/>
  <c r="C238" i="1"/>
  <c r="C218" i="1"/>
  <c r="S28" i="5" l="1"/>
  <c r="S3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1" i="5"/>
  <c r="O375" i="5"/>
  <c r="O369" i="5"/>
  <c r="O135" i="5"/>
  <c r="O134" i="5"/>
  <c r="O133" i="5"/>
  <c r="O132" i="5"/>
  <c r="O131" i="5"/>
  <c r="O34" i="5"/>
  <c r="O32" i="5"/>
  <c r="O28" i="5"/>
  <c r="O3" i="5"/>
  <c r="C203" i="1"/>
  <c r="O225" i="5"/>
  <c r="O199" i="5"/>
  <c r="O263" i="5"/>
  <c r="O257" i="5"/>
  <c r="C224" i="1"/>
  <c r="O284" i="5"/>
  <c r="O271" i="5"/>
  <c r="O273" i="5"/>
  <c r="C132" i="1"/>
  <c r="O246" i="5"/>
  <c r="C233" i="1"/>
  <c r="O244" i="5"/>
  <c r="O242" i="5"/>
  <c r="O270" i="5"/>
  <c r="C133" i="1"/>
  <c r="O196" i="5"/>
  <c r="O253" i="5"/>
  <c r="O274" i="5"/>
  <c r="O226" i="5"/>
  <c r="O231" i="5"/>
  <c r="O251" i="5"/>
  <c r="C31" i="1"/>
  <c r="O228" i="5"/>
  <c r="C234" i="1"/>
  <c r="O262" i="5"/>
  <c r="C230" i="1"/>
  <c r="O283" i="5"/>
  <c r="O275" i="5"/>
  <c r="O252" i="5"/>
  <c r="O219" i="5"/>
  <c r="O230" i="5"/>
  <c r="O280" i="5"/>
  <c r="O272" i="5"/>
  <c r="C211" i="1"/>
  <c r="O215" i="5"/>
  <c r="C235" i="1"/>
  <c r="C131" i="1"/>
  <c r="C212" i="1"/>
  <c r="O221" i="5"/>
  <c r="O229" i="5"/>
  <c r="O232" i="5"/>
  <c r="C134" i="1"/>
  <c r="O278" i="5"/>
  <c r="O276" i="5"/>
  <c r="O208" i="5"/>
  <c r="O245" i="5"/>
  <c r="O238" i="5"/>
  <c r="O264" i="5"/>
  <c r="O224" i="5"/>
  <c r="O265" i="5"/>
  <c r="C200" i="1"/>
  <c r="O204" i="5"/>
  <c r="O205" i="5"/>
  <c r="C202" i="1"/>
  <c r="O201" i="5"/>
  <c r="O269" i="5"/>
  <c r="O211" i="5"/>
  <c r="C199" i="1"/>
  <c r="C237" i="1"/>
  <c r="O266" i="5"/>
  <c r="C196" i="1"/>
  <c r="O235" i="5"/>
  <c r="O234" i="5"/>
  <c r="O261" i="5"/>
  <c r="O220" i="5"/>
  <c r="C197" i="1"/>
  <c r="O268" i="5"/>
  <c r="O236" i="5"/>
  <c r="O243" i="5"/>
  <c r="C201" i="1"/>
  <c r="O282" i="5"/>
  <c r="C228" i="1"/>
  <c r="C226" i="1"/>
  <c r="C232" i="1"/>
  <c r="C198" i="1"/>
  <c r="O212" i="5"/>
  <c r="C33" i="1"/>
  <c r="O198" i="5"/>
  <c r="O209" i="5"/>
  <c r="C195" i="1"/>
  <c r="C236" i="1"/>
  <c r="O277" i="5"/>
  <c r="C130" i="1"/>
  <c r="O203" i="5"/>
  <c r="O213" i="5"/>
  <c r="O222" i="5"/>
  <c r="O197" i="5"/>
  <c r="O206" i="5"/>
  <c r="O233" i="5"/>
  <c r="O202" i="5"/>
  <c r="O207" i="5"/>
  <c r="O223" i="5"/>
  <c r="C210" i="1"/>
  <c r="O210" i="5"/>
  <c r="O281" i="5"/>
  <c r="C231" i="1"/>
  <c r="O227" i="5"/>
  <c r="O267" i="5"/>
  <c r="Q2" i="5" l="1"/>
  <c r="M2" i="5"/>
  <c r="O200" i="5"/>
  <c r="C6" i="6"/>
  <c r="E6" i="6"/>
  <c r="E402" i="5" l="1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1" i="5"/>
  <c r="C381" i="5"/>
  <c r="A381" i="5"/>
  <c r="E375" i="5"/>
  <c r="C375" i="5"/>
  <c r="A375" i="5"/>
  <c r="E369" i="5"/>
  <c r="C369" i="5"/>
  <c r="A369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51" i="5"/>
  <c r="C251" i="5"/>
  <c r="E251" i="5"/>
  <c r="A252" i="5"/>
  <c r="C252" i="5"/>
  <c r="E252" i="5"/>
  <c r="A253" i="5"/>
  <c r="C253" i="5"/>
  <c r="E253" i="5"/>
  <c r="A257" i="5"/>
  <c r="C257" i="5"/>
  <c r="E257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E284" i="5" l="1"/>
  <c r="C284" i="5"/>
  <c r="A284" i="5"/>
  <c r="W2" i="5" l="1"/>
  <c r="V2" i="5"/>
  <c r="U2" i="5"/>
  <c r="T2" i="5"/>
  <c r="S2" i="5"/>
  <c r="R2" i="5" s="1"/>
  <c r="P2" i="5" l="1"/>
  <c r="G6" i="6" l="1"/>
  <c r="A515" i="5" l="1"/>
  <c r="C515" i="5"/>
  <c r="E515" i="5"/>
  <c r="A516" i="5"/>
  <c r="C516" i="5"/>
  <c r="E516" i="5"/>
  <c r="A517" i="5"/>
  <c r="C517" i="5"/>
  <c r="E517" i="5"/>
  <c r="A518" i="5"/>
  <c r="C518" i="5"/>
  <c r="E518" i="5"/>
  <c r="A519" i="5"/>
  <c r="C519" i="5"/>
  <c r="E5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<sst xmlns="http://schemas.openxmlformats.org/spreadsheetml/2006/main" count="2332" uniqueCount="1095">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</sst>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00"/>
  <sheetViews>
    <sheetView workbookViewId="0">
      <pane ySplit="1" topLeftCell="A110" activePane="bottomLeft" state="frozen"/>
      <selection pane="bottomLeft" activeCell="A122" sqref="A12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7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  <c r="F84" s="10" t="s">
        <v>1087</v>
      </c>
      <c r="G84">
        <v>90</v>
      </c>
      <c r="H84">
        <v>1</v>
      </c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:C122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s="10" customFormat="1" x14ac:dyDescent="0.3">
      <c r="A122" s="10" t="s">
        <v>1088</v>
      </c>
      <c r="B122" s="10" t="s">
        <v>1094</v>
      </c>
      <c r="C122" s="6">
        <f t="shared" ca="1" si="43"/>
        <v>90</v>
      </c>
    </row>
    <row r="123" spans="1:8" s="10" customFormat="1" x14ac:dyDescent="0.3">
      <c r="A123" s="10" t="s">
        <v>1090</v>
      </c>
      <c r="B123" s="10" t="s">
        <v>21</v>
      </c>
      <c r="C123" s="6">
        <f t="shared" ref="C123" ca="1" si="44">VLOOKUP(B123,OFFSET(INDIRECT("$A:$B"),0,MATCH(B$1&amp;"_Verify",INDIRECT("$1:$1"),0)-1),2,0)</f>
        <v>7</v>
      </c>
    </row>
    <row r="124" spans="1:8" x14ac:dyDescent="0.3">
      <c r="A124" s="10" t="s">
        <v>678</v>
      </c>
      <c r="B124" s="10" t="s">
        <v>25</v>
      </c>
      <c r="C124" s="6">
        <f t="shared" ref="C124:C128" ca="1" si="45">VLOOKUP(B124,OFFSET(INDIRECT("$A:$B"),0,MATCH(B$1&amp;"_Verify",INDIRECT("$1:$1"),0)-1),2,0)</f>
        <v>2</v>
      </c>
      <c r="D124" s="10"/>
    </row>
    <row r="125" spans="1:8" s="10" customFormat="1" x14ac:dyDescent="0.3">
      <c r="A125" s="10" t="s">
        <v>1083</v>
      </c>
      <c r="B125" s="10" t="s">
        <v>926</v>
      </c>
      <c r="C125" s="6">
        <f t="shared" ca="1" si="45"/>
        <v>23</v>
      </c>
    </row>
    <row r="126" spans="1:8" s="10" customFormat="1" x14ac:dyDescent="0.3">
      <c r="A126" s="10" t="s">
        <v>1084</v>
      </c>
      <c r="B126" s="10" t="s">
        <v>338</v>
      </c>
      <c r="C126" s="6">
        <f t="shared" ca="1" si="45"/>
        <v>21</v>
      </c>
    </row>
    <row r="127" spans="1:8" s="10" customFormat="1" x14ac:dyDescent="0.3">
      <c r="A127" s="10" t="s">
        <v>1085</v>
      </c>
      <c r="B127" s="10" t="s">
        <v>25</v>
      </c>
      <c r="C127" s="6">
        <f t="shared" ca="1" si="45"/>
        <v>2</v>
      </c>
    </row>
    <row r="128" spans="1:8" x14ac:dyDescent="0.3">
      <c r="A128" s="10" t="s">
        <v>117</v>
      </c>
      <c r="B128" s="10" t="s">
        <v>13</v>
      </c>
      <c r="C128" s="6">
        <f t="shared" ca="1" si="45"/>
        <v>2</v>
      </c>
      <c r="D128" s="10"/>
    </row>
    <row r="129" spans="1:8" x14ac:dyDescent="0.3">
      <c r="A129" s="10" t="s">
        <v>755</v>
      </c>
      <c r="B129" s="10" t="s">
        <v>13</v>
      </c>
      <c r="C129" s="6">
        <f t="shared" ref="C129" ca="1" si="46">VLOOKUP(B129,OFFSET(INDIRECT("$A:$B"),0,MATCH(B$1&amp;"_Verify",INDIRECT("$1:$1"),0)-1),2,0)</f>
        <v>2</v>
      </c>
      <c r="D129" s="10"/>
    </row>
    <row r="130" spans="1:8" x14ac:dyDescent="0.3">
      <c r="A130" t="s">
        <v>107</v>
      </c>
      <c r="B130" t="s">
        <v>93</v>
      </c>
      <c r="C130" s="6">
        <f t="shared" ca="1" si="11"/>
        <v>13</v>
      </c>
    </row>
    <row r="131" spans="1:8" x14ac:dyDescent="0.3">
      <c r="A131" t="s">
        <v>106</v>
      </c>
      <c r="B131" t="s">
        <v>105</v>
      </c>
      <c r="C131" s="6">
        <f t="shared" ca="1" si="11"/>
        <v>54</v>
      </c>
    </row>
    <row r="132" spans="1:8" x14ac:dyDescent="0.3">
      <c r="A132" t="s">
        <v>113</v>
      </c>
      <c r="B132" t="s">
        <v>112</v>
      </c>
      <c r="C132" s="6">
        <f t="shared" ca="1" si="11"/>
        <v>53</v>
      </c>
    </row>
    <row r="133" spans="1:8" x14ac:dyDescent="0.3">
      <c r="A133" t="s">
        <v>119</v>
      </c>
      <c r="B133" t="s">
        <v>93</v>
      </c>
      <c r="C133" s="6">
        <f t="shared" ca="1" si="11"/>
        <v>13</v>
      </c>
    </row>
    <row r="134" spans="1:8" x14ac:dyDescent="0.3">
      <c r="A134" t="s">
        <v>116</v>
      </c>
      <c r="B134" t="s">
        <v>136</v>
      </c>
      <c r="C134" s="6">
        <f t="shared" ca="1" si="11"/>
        <v>55</v>
      </c>
    </row>
    <row r="135" spans="1:8" s="10" customFormat="1" x14ac:dyDescent="0.3">
      <c r="A135" s="10" t="s">
        <v>540</v>
      </c>
      <c r="B135" s="10" t="s">
        <v>535</v>
      </c>
      <c r="C135" s="6">
        <f t="shared" ref="C135:C137" ca="1" si="47">VLOOKUP(B135,OFFSET(INDIRECT("$A:$B"),0,MATCH(B$1&amp;"_Verify",INDIRECT("$1:$1"),0)-1),2,0)</f>
        <v>69</v>
      </c>
      <c r="F135"/>
      <c r="G135"/>
      <c r="H135"/>
    </row>
    <row r="136" spans="1:8" s="10" customFormat="1" x14ac:dyDescent="0.3">
      <c r="A136" s="10" t="s">
        <v>586</v>
      </c>
      <c r="B136" s="10" t="s">
        <v>535</v>
      </c>
      <c r="C136" s="6">
        <f t="shared" ref="C136" ca="1" si="48">VLOOKUP(B136,OFFSET(INDIRECT("$A:$B"),0,MATCH(B$1&amp;"_Verify",INDIRECT("$1:$1"),0)-1),2,0)</f>
        <v>69</v>
      </c>
      <c r="F136"/>
      <c r="G136"/>
      <c r="H136"/>
    </row>
    <row r="137" spans="1:8" s="10" customFormat="1" x14ac:dyDescent="0.3">
      <c r="A137" s="10" t="s">
        <v>557</v>
      </c>
      <c r="B137" s="10" t="s">
        <v>535</v>
      </c>
      <c r="C137" s="6">
        <f t="shared" ca="1" si="47"/>
        <v>69</v>
      </c>
    </row>
    <row r="138" spans="1:8" s="10" customFormat="1" x14ac:dyDescent="0.3">
      <c r="A138" s="10" t="s">
        <v>552</v>
      </c>
      <c r="B138" s="10" t="s">
        <v>535</v>
      </c>
      <c r="C138" s="6">
        <f t="shared" ref="C138" ca="1" si="49">VLOOKUP(B138,OFFSET(INDIRECT("$A:$B"),0,MATCH(B$1&amp;"_Verify",INDIRECT("$1:$1"),0)-1),2,0)</f>
        <v>69</v>
      </c>
    </row>
    <row r="139" spans="1:8" s="10" customFormat="1" x14ac:dyDescent="0.3">
      <c r="A139" s="10" t="s">
        <v>554</v>
      </c>
      <c r="B139" s="10" t="s">
        <v>535</v>
      </c>
      <c r="C139" s="6">
        <f t="shared" ref="C139" ca="1" si="50">VLOOKUP(B139,OFFSET(INDIRECT("$A:$B"),0,MATCH(B$1&amp;"_Verify",INDIRECT("$1:$1"),0)-1),2,0)</f>
        <v>69</v>
      </c>
    </row>
    <row r="140" spans="1:8" s="10" customFormat="1" x14ac:dyDescent="0.3">
      <c r="A140" s="10" t="s">
        <v>573</v>
      </c>
      <c r="B140" s="10" t="s">
        <v>26</v>
      </c>
      <c r="C140" s="6">
        <f t="shared" ca="1" si="11"/>
        <v>6</v>
      </c>
    </row>
    <row r="141" spans="1:8" s="10" customFormat="1" x14ac:dyDescent="0.3">
      <c r="A141" s="10" t="s">
        <v>575</v>
      </c>
      <c r="B141" s="10" t="s">
        <v>21</v>
      </c>
      <c r="C141" s="6">
        <f t="shared" ca="1" si="11"/>
        <v>7</v>
      </c>
    </row>
    <row r="142" spans="1:8" s="10" customFormat="1" x14ac:dyDescent="0.3">
      <c r="A142" s="10" t="s">
        <v>582</v>
      </c>
      <c r="B142" s="10" t="s">
        <v>576</v>
      </c>
      <c r="C142" s="6">
        <f t="shared" ref="C142" ca="1" si="51">VLOOKUP(B142,OFFSET(INDIRECT("$A:$B"),0,MATCH(B$1&amp;"_Verify",INDIRECT("$1:$1"),0)-1),2,0)</f>
        <v>70</v>
      </c>
    </row>
    <row r="143" spans="1:8" x14ac:dyDescent="0.3">
      <c r="A143" s="10" t="s">
        <v>902</v>
      </c>
      <c r="B143" s="10" t="s">
        <v>576</v>
      </c>
      <c r="C143" s="6">
        <f t="shared" ref="C143" ca="1" si="52">VLOOKUP(B143,OFFSET(INDIRECT("$A:$B"),0,MATCH(B$1&amp;"_Verify",INDIRECT("$1:$1"),0)-1),2,0)</f>
        <v>70</v>
      </c>
      <c r="D143" s="10"/>
      <c r="F143" s="10"/>
      <c r="G143" s="10"/>
      <c r="H143" s="10"/>
    </row>
    <row r="144" spans="1:8" x14ac:dyDescent="0.3">
      <c r="A144" s="10" t="s">
        <v>905</v>
      </c>
      <c r="B144" s="10" t="s">
        <v>576</v>
      </c>
      <c r="C144" s="6">
        <f t="shared" ref="C144" ca="1" si="53">VLOOKUP(B144,OFFSET(INDIRECT("$A:$B"),0,MATCH(B$1&amp;"_Verify",INDIRECT("$1:$1"),0)-1),2,0)</f>
        <v>70</v>
      </c>
      <c r="D144" s="10"/>
      <c r="F144" s="10"/>
      <c r="G144" s="10"/>
      <c r="H144" s="10"/>
    </row>
    <row r="145" spans="1:8" s="10" customFormat="1" x14ac:dyDescent="0.3">
      <c r="A145" s="10" t="s">
        <v>907</v>
      </c>
      <c r="B145" s="10" t="s">
        <v>576</v>
      </c>
      <c r="C145" s="6">
        <f t="shared" ref="C145" ca="1" si="54">VLOOKUP(B145,OFFSET(INDIRECT("$A:$B"),0,MATCH(B$1&amp;"_Verify",INDIRECT("$1:$1"),0)-1),2,0)</f>
        <v>70</v>
      </c>
      <c r="F145"/>
      <c r="G145"/>
      <c r="H145"/>
    </row>
    <row r="146" spans="1:8" x14ac:dyDescent="0.3">
      <c r="A146" s="10" t="s">
        <v>595</v>
      </c>
      <c r="B146" s="10" t="s">
        <v>576</v>
      </c>
      <c r="C146" s="6">
        <f t="shared" ref="C146" ca="1" si="55">VLOOKUP(B146,OFFSET(INDIRECT("$A:$B"),0,MATCH(B$1&amp;"_Verify",INDIRECT("$1:$1"),0)-1),2,0)</f>
        <v>70</v>
      </c>
      <c r="D146" s="10"/>
    </row>
    <row r="147" spans="1:8" s="10" customFormat="1" x14ac:dyDescent="0.3">
      <c r="A147" s="10" t="s">
        <v>597</v>
      </c>
      <c r="B147" s="10" t="s">
        <v>588</v>
      </c>
      <c r="C147" s="6">
        <f t="shared" ref="C147:C149" ca="1" si="56">VLOOKUP(B147,OFFSET(INDIRECT("$A:$B"),0,MATCH(B$1&amp;"_Verify",INDIRECT("$1:$1"),0)-1),2,0)</f>
        <v>71</v>
      </c>
    </row>
    <row r="148" spans="1:8" x14ac:dyDescent="0.3">
      <c r="A148" s="10" t="s">
        <v>752</v>
      </c>
      <c r="B148" s="10" t="s">
        <v>588</v>
      </c>
      <c r="C148" s="6">
        <f t="shared" ref="C148" ca="1" si="57">VLOOKUP(B148,OFFSET(INDIRECT("$A:$B"),0,MATCH(B$1&amp;"_Verify",INDIRECT("$1:$1"),0)-1),2,0)</f>
        <v>71</v>
      </c>
      <c r="D148" s="10"/>
    </row>
    <row r="149" spans="1:8" x14ac:dyDescent="0.3">
      <c r="A149" s="10" t="s">
        <v>600</v>
      </c>
      <c r="B149" s="10" t="s">
        <v>576</v>
      </c>
      <c r="C149" s="6">
        <f t="shared" ca="1" si="56"/>
        <v>70</v>
      </c>
      <c r="D149" s="10"/>
      <c r="F149" s="10"/>
      <c r="G149" s="10"/>
      <c r="H149" s="10"/>
    </row>
    <row r="150" spans="1:8" s="10" customFormat="1" x14ac:dyDescent="0.3">
      <c r="A150" s="10" t="s">
        <v>601</v>
      </c>
      <c r="B150" s="10" t="s">
        <v>576</v>
      </c>
      <c r="C150" s="6">
        <f t="shared" ref="C150:C153" ca="1" si="58">VLOOKUP(B150,OFFSET(INDIRECT("$A:$B"),0,MATCH(B$1&amp;"_Verify",INDIRECT("$1:$1"),0)-1),2,0)</f>
        <v>70</v>
      </c>
      <c r="F150"/>
      <c r="G150"/>
      <c r="H150"/>
    </row>
    <row r="151" spans="1:8" s="10" customFormat="1" x14ac:dyDescent="0.3">
      <c r="A151" s="10" t="s">
        <v>898</v>
      </c>
      <c r="B151" s="10" t="s">
        <v>576</v>
      </c>
      <c r="C151" s="6">
        <f t="shared" ca="1" si="58"/>
        <v>70</v>
      </c>
      <c r="F151"/>
      <c r="G151"/>
      <c r="H151"/>
    </row>
    <row r="152" spans="1:8" x14ac:dyDescent="0.3">
      <c r="A152" s="10" t="s">
        <v>899</v>
      </c>
      <c r="B152" s="10" t="s">
        <v>576</v>
      </c>
      <c r="C152" s="6">
        <f t="shared" ref="C152" ca="1" si="59">VLOOKUP(B152,OFFSET(INDIRECT("$A:$B"),0,MATCH(B$1&amp;"_Verify",INDIRECT("$1:$1"),0)-1),2,0)</f>
        <v>70</v>
      </c>
      <c r="D152" s="10"/>
      <c r="F152" s="10"/>
      <c r="G152" s="10"/>
      <c r="H152" s="10"/>
    </row>
    <row r="153" spans="1:8" x14ac:dyDescent="0.3">
      <c r="A153" s="10" t="s">
        <v>608</v>
      </c>
      <c r="B153" s="10" t="s">
        <v>535</v>
      </c>
      <c r="C153" s="6">
        <f t="shared" ca="1" si="58"/>
        <v>69</v>
      </c>
      <c r="D153" s="10"/>
      <c r="F153" s="10"/>
      <c r="G153" s="10"/>
      <c r="H153" s="10"/>
    </row>
    <row r="154" spans="1:8" s="10" customFormat="1" x14ac:dyDescent="0.3">
      <c r="A154" s="10" t="s">
        <v>609</v>
      </c>
      <c r="B154" s="10" t="s">
        <v>535</v>
      </c>
      <c r="C154" s="6">
        <f t="shared" ref="C154" ca="1" si="60">VLOOKUP(B154,OFFSET(INDIRECT("$A:$B"),0,MATCH(B$1&amp;"_Verify",INDIRECT("$1:$1"),0)-1),2,0)</f>
        <v>69</v>
      </c>
      <c r="F154"/>
      <c r="G154"/>
      <c r="H154"/>
    </row>
    <row r="155" spans="1:8" s="10" customFormat="1" x14ac:dyDescent="0.3">
      <c r="A155" s="10" t="s">
        <v>610</v>
      </c>
      <c r="B155" s="10" t="s">
        <v>535</v>
      </c>
      <c r="C155" s="6">
        <f t="shared" ref="C155" ca="1" si="61">VLOOKUP(B155,OFFSET(INDIRECT("$A:$B"),0,MATCH(B$1&amp;"_Verify",INDIRECT("$1:$1"),0)-1),2,0)</f>
        <v>69</v>
      </c>
      <c r="F155"/>
      <c r="G155"/>
      <c r="H155"/>
    </row>
    <row r="156" spans="1:8" s="10" customFormat="1" x14ac:dyDescent="0.3">
      <c r="A156" s="10" t="s">
        <v>642</v>
      </c>
      <c r="B156" s="10" t="s">
        <v>637</v>
      </c>
      <c r="C156" s="6">
        <f ca="1">VLOOKUP(B156,OFFSET(INDIRECT("$A:$B"),0,MATCH(B$1&amp;"_Verify",INDIRECT("$1:$1"),0)-1),2,0)</f>
        <v>72</v>
      </c>
    </row>
    <row r="157" spans="1:8" s="10" customFormat="1" x14ac:dyDescent="0.3">
      <c r="A157" s="10" t="s">
        <v>728</v>
      </c>
      <c r="B157" s="10" t="s">
        <v>720</v>
      </c>
      <c r="C157" s="6">
        <f ca="1">VLOOKUP(B157,OFFSET(INDIRECT("$A:$B"),0,MATCH(B$1&amp;"_Verify",INDIRECT("$1:$1"),0)-1),2,0)</f>
        <v>75</v>
      </c>
    </row>
    <row r="158" spans="1:8" s="10" customFormat="1" x14ac:dyDescent="0.3">
      <c r="A158" s="10" t="s">
        <v>732</v>
      </c>
      <c r="B158" s="10" t="s">
        <v>733</v>
      </c>
      <c r="C158" s="6">
        <f ca="1">VLOOKUP(B158,OFFSET(INDIRECT("$A:$B"),0,MATCH(B$1&amp;"_Verify",INDIRECT("$1:$1"),0)-1),2,0)</f>
        <v>4</v>
      </c>
    </row>
    <row r="159" spans="1:8" s="10" customFormat="1" x14ac:dyDescent="0.3">
      <c r="A159" s="10" t="s">
        <v>735</v>
      </c>
      <c r="B159" s="10" t="s">
        <v>734</v>
      </c>
      <c r="C159" s="6">
        <f ca="1">VLOOKUP(B159,OFFSET(INDIRECT("$A:$B"),0,MATCH(B$1&amp;"_Verify",INDIRECT("$1:$1"),0)-1),2,0)</f>
        <v>76</v>
      </c>
    </row>
    <row r="160" spans="1:8" x14ac:dyDescent="0.3">
      <c r="A160" s="10" t="s">
        <v>747</v>
      </c>
      <c r="B160" s="10" t="s">
        <v>745</v>
      </c>
      <c r="C160" s="6">
        <f t="shared" ref="C160:C164" ca="1" si="62">VLOOKUP(B160,OFFSET(INDIRECT("$A:$B"),0,MATCH(B$1&amp;"_Verify",INDIRECT("$1:$1"),0)-1),2,0)</f>
        <v>77</v>
      </c>
      <c r="D160" s="10"/>
      <c r="F160" s="10"/>
      <c r="G160" s="10"/>
      <c r="H160" s="10"/>
    </row>
    <row r="161" spans="1:8" x14ac:dyDescent="0.3">
      <c r="A161" s="10" t="s">
        <v>749</v>
      </c>
      <c r="B161" s="10" t="s">
        <v>745</v>
      </c>
      <c r="C161" s="6">
        <f t="shared" ca="1" si="62"/>
        <v>77</v>
      </c>
      <c r="D161" s="10"/>
      <c r="F161" s="10"/>
      <c r="G161" s="10"/>
      <c r="H161" s="10"/>
    </row>
    <row r="162" spans="1:8" x14ac:dyDescent="0.3">
      <c r="A162" s="10" t="s">
        <v>768</v>
      </c>
      <c r="B162" s="10" t="s">
        <v>576</v>
      </c>
      <c r="C162" s="6">
        <f t="shared" ca="1" si="62"/>
        <v>70</v>
      </c>
      <c r="D162" s="10"/>
    </row>
    <row r="163" spans="1:8" s="10" customFormat="1" x14ac:dyDescent="0.3">
      <c r="A163" s="10" t="s">
        <v>770</v>
      </c>
      <c r="B163" s="10" t="s">
        <v>576</v>
      </c>
      <c r="C163" s="6">
        <f t="shared" ca="1" si="62"/>
        <v>70</v>
      </c>
      <c r="F163"/>
      <c r="G163"/>
      <c r="H163"/>
    </row>
    <row r="164" spans="1:8" s="10" customFormat="1" x14ac:dyDescent="0.3">
      <c r="A164" s="10" t="s">
        <v>773</v>
      </c>
      <c r="B164" s="10" t="s">
        <v>588</v>
      </c>
      <c r="C164" s="6">
        <f t="shared" ca="1" si="62"/>
        <v>71</v>
      </c>
    </row>
    <row r="165" spans="1:8" s="10" customFormat="1" x14ac:dyDescent="0.3">
      <c r="A165" s="10" t="s">
        <v>828</v>
      </c>
      <c r="B165" s="10" t="s">
        <v>822</v>
      </c>
      <c r="C165" s="6">
        <f t="shared" ref="C165:C167" ca="1" si="63">VLOOKUP(B165,OFFSET(INDIRECT("$A:$B"),0,MATCH(B$1&amp;"_Verify",INDIRECT("$1:$1"),0)-1),2,0)</f>
        <v>79</v>
      </c>
    </row>
    <row r="166" spans="1:8" s="10" customFormat="1" x14ac:dyDescent="0.3">
      <c r="A166" s="10" t="s">
        <v>854</v>
      </c>
      <c r="B166" s="10" t="s">
        <v>826</v>
      </c>
      <c r="C166" s="6">
        <f t="shared" ca="1" si="63"/>
        <v>7</v>
      </c>
    </row>
    <row r="167" spans="1:8" x14ac:dyDescent="0.3">
      <c r="A167" s="10" t="s">
        <v>837</v>
      </c>
      <c r="B167" s="10" t="s">
        <v>576</v>
      </c>
      <c r="C167" s="6">
        <f t="shared" ca="1" si="63"/>
        <v>70</v>
      </c>
      <c r="D167" s="10"/>
      <c r="F167" s="10"/>
      <c r="G167" s="10"/>
      <c r="H167" s="10"/>
    </row>
    <row r="168" spans="1:8" x14ac:dyDescent="0.3">
      <c r="A168" s="10" t="s">
        <v>839</v>
      </c>
      <c r="B168" s="10" t="s">
        <v>576</v>
      </c>
      <c r="C168" s="6">
        <f t="shared" ref="C168:C169" ca="1" si="64">VLOOKUP(B168,OFFSET(INDIRECT("$A:$B"),0,MATCH(B$1&amp;"_Verify",INDIRECT("$1:$1"),0)-1),2,0)</f>
        <v>70</v>
      </c>
      <c r="D168" s="10"/>
    </row>
    <row r="169" spans="1:8" x14ac:dyDescent="0.3">
      <c r="A169" s="10" t="s">
        <v>845</v>
      </c>
      <c r="B169" s="10" t="s">
        <v>843</v>
      </c>
      <c r="C169" s="6">
        <f t="shared" ca="1" si="64"/>
        <v>80</v>
      </c>
      <c r="D169" s="10"/>
    </row>
    <row r="170" spans="1:8" s="10" customFormat="1" x14ac:dyDescent="0.3">
      <c r="A170" s="10" t="s">
        <v>857</v>
      </c>
      <c r="B170" s="10" t="s">
        <v>536</v>
      </c>
      <c r="C170" s="6">
        <f t="shared" ref="C170" ca="1" si="65">VLOOKUP(B170,OFFSET(INDIRECT("$A:$B"),0,MATCH(B$1&amp;"_Verify",INDIRECT("$1:$1"),0)-1),2,0)</f>
        <v>69</v>
      </c>
      <c r="F170"/>
      <c r="G170"/>
      <c r="H170"/>
    </row>
    <row r="171" spans="1:8" x14ac:dyDescent="0.3">
      <c r="A171" s="10" t="s">
        <v>861</v>
      </c>
      <c r="B171" s="10" t="s">
        <v>536</v>
      </c>
      <c r="C171" s="6">
        <f t="shared" ref="C171" ca="1" si="66">VLOOKUP(B171,OFFSET(INDIRECT("$A:$B"),0,MATCH(B$1&amp;"_Verify",INDIRECT("$1:$1"),0)-1),2,0)</f>
        <v>69</v>
      </c>
      <c r="D171" s="10"/>
      <c r="F171" s="10"/>
      <c r="G171" s="10"/>
      <c r="H171" s="10"/>
    </row>
    <row r="172" spans="1:8" x14ac:dyDescent="0.3">
      <c r="A172" s="10" t="s">
        <v>866</v>
      </c>
      <c r="B172" s="10" t="s">
        <v>226</v>
      </c>
      <c r="C172" s="6">
        <f t="shared" ref="C172:C175" ca="1" si="67">VLOOKUP(B172,OFFSET(INDIRECT("$A:$B"),0,MATCH(B$1&amp;"_Verify",INDIRECT("$1:$1"),0)-1),2,0)</f>
        <v>15</v>
      </c>
      <c r="D172" s="10"/>
    </row>
    <row r="173" spans="1:8" x14ac:dyDescent="0.3">
      <c r="A173" s="10" t="s">
        <v>878</v>
      </c>
      <c r="B173" s="10" t="s">
        <v>26</v>
      </c>
      <c r="C173" s="6">
        <f t="shared" ca="1" si="67"/>
        <v>6</v>
      </c>
      <c r="D173" s="10"/>
    </row>
    <row r="174" spans="1:8" x14ac:dyDescent="0.3">
      <c r="A174" s="10" t="s">
        <v>885</v>
      </c>
      <c r="B174" s="10" t="s">
        <v>822</v>
      </c>
      <c r="C174" s="6">
        <f t="shared" ca="1" si="67"/>
        <v>79</v>
      </c>
      <c r="D174" s="10"/>
    </row>
    <row r="175" spans="1:8" x14ac:dyDescent="0.3">
      <c r="A175" s="10" t="s">
        <v>882</v>
      </c>
      <c r="B175" s="10" t="s">
        <v>715</v>
      </c>
      <c r="C175" s="6">
        <f t="shared" ca="1" si="67"/>
        <v>7</v>
      </c>
      <c r="D175" s="10"/>
    </row>
    <row r="176" spans="1:8" x14ac:dyDescent="0.3">
      <c r="A176" s="10" t="s">
        <v>895</v>
      </c>
      <c r="B176" s="10" t="s">
        <v>888</v>
      </c>
      <c r="C176" s="6">
        <f t="shared" ref="C176" ca="1" si="68">VLOOKUP(B176,OFFSET(INDIRECT("$A:$B"),0,MATCH(B$1&amp;"_Verify",INDIRECT("$1:$1"),0)-1),2,0)</f>
        <v>81</v>
      </c>
      <c r="D176" s="10"/>
    </row>
    <row r="177" spans="1:4" x14ac:dyDescent="0.3">
      <c r="A177" s="10" t="s">
        <v>908</v>
      </c>
      <c r="B177" s="10" t="s">
        <v>909</v>
      </c>
      <c r="C177" s="6">
        <f t="shared" ref="C177" ca="1" si="69">VLOOKUP(B177,OFFSET(INDIRECT("$A:$B"),0,MATCH(B$1&amp;"_Verify",INDIRECT("$1:$1"),0)-1),2,0)</f>
        <v>69</v>
      </c>
      <c r="D177" s="10"/>
    </row>
    <row r="178" spans="1:4" x14ac:dyDescent="0.3">
      <c r="A178" s="10" t="s">
        <v>943</v>
      </c>
      <c r="B178" s="10" t="s">
        <v>535</v>
      </c>
      <c r="C178" s="6">
        <f t="shared" ref="C178" ca="1" si="70">VLOOKUP(B178,OFFSET(INDIRECT("$A:$B"),0,MATCH(B$1&amp;"_Verify",INDIRECT("$1:$1"),0)-1),2,0)</f>
        <v>69</v>
      </c>
      <c r="D178" s="10"/>
    </row>
    <row r="179" spans="1:4" x14ac:dyDescent="0.3">
      <c r="A179" s="10" t="s">
        <v>944</v>
      </c>
      <c r="B179" s="10" t="s">
        <v>24</v>
      </c>
      <c r="C179" s="6">
        <f ca="1">VLOOKUP(B179,OFFSET(INDIRECT("$A:$B"),0,MATCH(B$1&amp;"_Verify",INDIRECT("$1:$1"),0)-1),2,0)</f>
        <v>4</v>
      </c>
      <c r="D179" s="10"/>
    </row>
    <row r="180" spans="1:4" x14ac:dyDescent="0.3">
      <c r="A180" s="10" t="s">
        <v>947</v>
      </c>
      <c r="B180" s="10" t="s">
        <v>576</v>
      </c>
      <c r="C180" s="6">
        <f t="shared" ref="C180" ca="1" si="71">VLOOKUP(B180,OFFSET(INDIRECT("$A:$B"),0,MATCH(B$1&amp;"_Verify",INDIRECT("$1:$1"),0)-1),2,0)</f>
        <v>70</v>
      </c>
      <c r="D180" s="10"/>
    </row>
    <row r="181" spans="1:4" x14ac:dyDescent="0.3">
      <c r="A181" s="10" t="s">
        <v>952</v>
      </c>
      <c r="B181" s="10" t="s">
        <v>954</v>
      </c>
      <c r="C181" s="6">
        <f t="shared" ref="C181:C184" ca="1" si="72">VLOOKUP(B181,OFFSET(INDIRECT("$A:$B"),0,MATCH(B$1&amp;"_Verify",INDIRECT("$1:$1"),0)-1),2,0)</f>
        <v>52</v>
      </c>
      <c r="D181" s="10"/>
    </row>
    <row r="182" spans="1:4" x14ac:dyDescent="0.3">
      <c r="A182" s="10" t="s">
        <v>959</v>
      </c>
      <c r="B182" s="10" t="s">
        <v>93</v>
      </c>
      <c r="C182" s="6">
        <f t="shared" ca="1" si="72"/>
        <v>13</v>
      </c>
      <c r="D182" s="10"/>
    </row>
    <row r="183" spans="1:4" x14ac:dyDescent="0.3">
      <c r="A183" s="10" t="s">
        <v>961</v>
      </c>
      <c r="B183" s="10" t="s">
        <v>169</v>
      </c>
      <c r="C183" s="6">
        <f t="shared" ca="1" si="72"/>
        <v>55</v>
      </c>
      <c r="D183" s="10"/>
    </row>
    <row r="184" spans="1:4" x14ac:dyDescent="0.3">
      <c r="A184" s="10" t="s">
        <v>980</v>
      </c>
      <c r="B184" s="10" t="s">
        <v>588</v>
      </c>
      <c r="C184" s="6">
        <f t="shared" ca="1" si="72"/>
        <v>71</v>
      </c>
      <c r="D184" s="10"/>
    </row>
    <row r="185" spans="1:4" x14ac:dyDescent="0.3">
      <c r="A185" s="10" t="s">
        <v>982</v>
      </c>
      <c r="B185" s="10" t="s">
        <v>588</v>
      </c>
      <c r="C185" s="6">
        <f t="shared" ref="C185" ca="1" si="73">VLOOKUP(B185,OFFSET(INDIRECT("$A:$B"),0,MATCH(B$1&amp;"_Verify",INDIRECT("$1:$1"),0)-1),2,0)</f>
        <v>71</v>
      </c>
      <c r="D185" s="10"/>
    </row>
    <row r="186" spans="1:4" x14ac:dyDescent="0.3">
      <c r="A186" s="10" t="s">
        <v>991</v>
      </c>
      <c r="B186" s="10" t="s">
        <v>986</v>
      </c>
      <c r="C186" s="6">
        <f t="shared" ref="C186" ca="1" si="74">VLOOKUP(B186,OFFSET(INDIRECT("$A:$B"),0,MATCH(B$1&amp;"_Verify",INDIRECT("$1:$1"),0)-1),2,0)</f>
        <v>85</v>
      </c>
      <c r="D186" s="10"/>
    </row>
    <row r="187" spans="1:4" x14ac:dyDescent="0.3">
      <c r="A187" s="10" t="s">
        <v>1002</v>
      </c>
      <c r="B187" s="10" t="s">
        <v>993</v>
      </c>
      <c r="C187" s="6">
        <f t="shared" ref="C187" ca="1" si="75">VLOOKUP(B187,OFFSET(INDIRECT("$A:$B"),0,MATCH(B$1&amp;"_Verify",INDIRECT("$1:$1"),0)-1),2,0)</f>
        <v>86</v>
      </c>
      <c r="D187" s="10"/>
    </row>
    <row r="188" spans="1:4" x14ac:dyDescent="0.3">
      <c r="A188" s="10" t="s">
        <v>620</v>
      </c>
      <c r="B188" s="10" t="s">
        <v>24</v>
      </c>
      <c r="C188" s="6">
        <f t="shared" ref="C188" ca="1" si="76">VLOOKUP(B188,OFFSET(INDIRECT("$A:$B"),0,MATCH(B$1&amp;"_Verify",INDIRECT("$1:$1"),0)-1),2,0)</f>
        <v>4</v>
      </c>
      <c r="D188" s="10"/>
    </row>
    <row r="189" spans="1:4" x14ac:dyDescent="0.3">
      <c r="A189" s="10" t="s">
        <v>624</v>
      </c>
      <c r="B189" s="10" t="s">
        <v>24</v>
      </c>
      <c r="C189" s="6">
        <f t="shared" ref="C189" ca="1" si="77">VLOOKUP(B189,OFFSET(INDIRECT("$A:$B"),0,MATCH(B$1&amp;"_Verify",INDIRECT("$1:$1"),0)-1),2,0)</f>
        <v>4</v>
      </c>
      <c r="D189" s="10"/>
    </row>
    <row r="190" spans="1:4" x14ac:dyDescent="0.3">
      <c r="A190" s="10" t="s">
        <v>626</v>
      </c>
      <c r="B190" s="10" t="s">
        <v>24</v>
      </c>
      <c r="C190" s="6">
        <f t="shared" ref="C190:C192" ca="1" si="78">VLOOKUP(B190,OFFSET(INDIRECT("$A:$B"),0,MATCH(B$1&amp;"_Verify",INDIRECT("$1:$1"),0)-1),2,0)</f>
        <v>4</v>
      </c>
      <c r="D190" s="10"/>
    </row>
    <row r="191" spans="1:4" x14ac:dyDescent="0.3">
      <c r="A191" s="10" t="s">
        <v>985</v>
      </c>
      <c r="B191" s="10" t="s">
        <v>338</v>
      </c>
      <c r="C191" s="6">
        <f t="shared" ca="1" si="78"/>
        <v>21</v>
      </c>
      <c r="D191" s="10"/>
    </row>
    <row r="192" spans="1:4" x14ac:dyDescent="0.3">
      <c r="A192" s="10" t="s">
        <v>860</v>
      </c>
      <c r="B192" s="10" t="s">
        <v>54</v>
      </c>
      <c r="C192" s="6">
        <f t="shared" ca="1" si="78"/>
        <v>8</v>
      </c>
      <c r="D192" s="10"/>
    </row>
    <row r="193" spans="1:4" x14ac:dyDescent="0.3">
      <c r="A193" s="10" t="s">
        <v>870</v>
      </c>
      <c r="B193" s="10" t="s">
        <v>54</v>
      </c>
      <c r="C193" s="6">
        <f t="shared" ref="C193:C194" ca="1" si="79">VLOOKUP(B193,OFFSET(INDIRECT("$A:$B"),0,MATCH(B$1&amp;"_Verify",INDIRECT("$1:$1"),0)-1),2,0)</f>
        <v>8</v>
      </c>
      <c r="D193" s="10"/>
    </row>
    <row r="194" spans="1:4" x14ac:dyDescent="0.3">
      <c r="A194" s="10" t="s">
        <v>871</v>
      </c>
      <c r="B194" s="10" t="s">
        <v>54</v>
      </c>
      <c r="C194" s="6">
        <f t="shared" ca="1" si="79"/>
        <v>8</v>
      </c>
      <c r="D194" s="10"/>
    </row>
    <row r="195" spans="1:4" x14ac:dyDescent="0.3">
      <c r="A195" t="s">
        <v>242</v>
      </c>
      <c r="B195" t="s">
        <v>21</v>
      </c>
      <c r="C195" s="6">
        <f t="shared" ca="1" si="11"/>
        <v>7</v>
      </c>
    </row>
    <row r="196" spans="1:4" x14ac:dyDescent="0.3">
      <c r="A196" t="s">
        <v>243</v>
      </c>
      <c r="B196" t="s">
        <v>21</v>
      </c>
      <c r="C196" s="6">
        <f t="shared" ca="1" si="11"/>
        <v>7</v>
      </c>
    </row>
    <row r="197" spans="1:4" x14ac:dyDescent="0.3">
      <c r="A197" t="s">
        <v>244</v>
      </c>
      <c r="B197" t="s">
        <v>21</v>
      </c>
      <c r="C197" s="6">
        <f t="shared" ca="1" si="11"/>
        <v>7</v>
      </c>
    </row>
    <row r="198" spans="1:4" x14ac:dyDescent="0.3">
      <c r="A198" t="s">
        <v>245</v>
      </c>
      <c r="B198" t="s">
        <v>21</v>
      </c>
      <c r="C198" s="6">
        <f t="shared" ca="1" si="11"/>
        <v>7</v>
      </c>
    </row>
    <row r="199" spans="1:4" x14ac:dyDescent="0.3">
      <c r="A199" t="s">
        <v>246</v>
      </c>
      <c r="B199" t="s">
        <v>21</v>
      </c>
      <c r="C199" s="6">
        <f t="shared" ca="1" si="11"/>
        <v>7</v>
      </c>
    </row>
    <row r="200" spans="1:4" x14ac:dyDescent="0.3">
      <c r="A200" t="s">
        <v>247</v>
      </c>
      <c r="B200" t="s">
        <v>21</v>
      </c>
      <c r="C200" s="6">
        <f t="shared" ca="1" si="11"/>
        <v>7</v>
      </c>
    </row>
    <row r="201" spans="1:4" x14ac:dyDescent="0.3">
      <c r="A201" t="s">
        <v>248</v>
      </c>
      <c r="B201" t="s">
        <v>21</v>
      </c>
      <c r="C201" s="6">
        <f t="shared" ca="1" si="11"/>
        <v>7</v>
      </c>
    </row>
    <row r="202" spans="1:4" x14ac:dyDescent="0.3">
      <c r="A202" t="s">
        <v>249</v>
      </c>
      <c r="B202" t="s">
        <v>21</v>
      </c>
      <c r="C202" s="6">
        <f t="shared" ca="1" si="11"/>
        <v>7</v>
      </c>
    </row>
    <row r="203" spans="1:4" x14ac:dyDescent="0.3">
      <c r="A203" t="s">
        <v>250</v>
      </c>
      <c r="B203" t="s">
        <v>21</v>
      </c>
      <c r="C203" s="6">
        <f t="shared" ca="1" si="11"/>
        <v>7</v>
      </c>
    </row>
    <row r="204" spans="1:4" x14ac:dyDescent="0.3">
      <c r="A204" s="10" t="s">
        <v>484</v>
      </c>
      <c r="B204" s="10" t="s">
        <v>21</v>
      </c>
      <c r="C204" s="6">
        <f t="shared" ref="C204:C208" ca="1" si="80">VLOOKUP(B204,OFFSET(INDIRECT("$A:$B"),0,MATCH(B$1&amp;"_Verify",INDIRECT("$1:$1"),0)-1),2,0)</f>
        <v>7</v>
      </c>
      <c r="D204" s="10"/>
    </row>
    <row r="205" spans="1:4" x14ac:dyDescent="0.3">
      <c r="A205" s="10" t="s">
        <v>487</v>
      </c>
      <c r="B205" s="10" t="s">
        <v>21</v>
      </c>
      <c r="C205" s="6">
        <f t="shared" ref="C205" ca="1" si="81">VLOOKUP(B205,OFFSET(INDIRECT("$A:$B"),0,MATCH(B$1&amp;"_Verify",INDIRECT("$1:$1"),0)-1),2,0)</f>
        <v>7</v>
      </c>
      <c r="D205" s="10"/>
    </row>
    <row r="206" spans="1:4" x14ac:dyDescent="0.3">
      <c r="A206" s="10" t="s">
        <v>485</v>
      </c>
      <c r="B206" s="10" t="s">
        <v>21</v>
      </c>
      <c r="C206" s="6">
        <f t="shared" ca="1" si="80"/>
        <v>7</v>
      </c>
      <c r="D206" s="10"/>
    </row>
    <row r="207" spans="1:4" x14ac:dyDescent="0.3">
      <c r="A207" s="10" t="s">
        <v>488</v>
      </c>
      <c r="B207" s="10" t="s">
        <v>21</v>
      </c>
      <c r="C207" s="6">
        <f t="shared" ref="C207" ca="1" si="82">VLOOKUP(B207,OFFSET(INDIRECT("$A:$B"),0,MATCH(B$1&amp;"_Verify",INDIRECT("$1:$1"),0)-1),2,0)</f>
        <v>7</v>
      </c>
      <c r="D207" s="10"/>
    </row>
    <row r="208" spans="1:4" x14ac:dyDescent="0.3">
      <c r="A208" s="10" t="s">
        <v>486</v>
      </c>
      <c r="B208" s="10" t="s">
        <v>21</v>
      </c>
      <c r="C208" s="6">
        <f t="shared" ca="1" si="80"/>
        <v>7</v>
      </c>
      <c r="D208" s="10"/>
    </row>
    <row r="209" spans="1:4" x14ac:dyDescent="0.3">
      <c r="A209" s="10" t="s">
        <v>489</v>
      </c>
      <c r="B209" s="10" t="s">
        <v>21</v>
      </c>
      <c r="C209" s="6">
        <f t="shared" ref="C209" ca="1" si="83">VLOOKUP(B209,OFFSET(INDIRECT("$A:$B"),0,MATCH(B$1&amp;"_Verify",INDIRECT("$1:$1"),0)-1),2,0)</f>
        <v>7</v>
      </c>
      <c r="D209" s="10"/>
    </row>
    <row r="210" spans="1:4" x14ac:dyDescent="0.3">
      <c r="A210" t="s">
        <v>251</v>
      </c>
      <c r="B210" t="s">
        <v>21</v>
      </c>
      <c r="C210" s="6">
        <f t="shared" ca="1" si="11"/>
        <v>7</v>
      </c>
    </row>
    <row r="211" spans="1:4" x14ac:dyDescent="0.3">
      <c r="A211" t="s">
        <v>252</v>
      </c>
      <c r="B211" t="s">
        <v>21</v>
      </c>
      <c r="C211" s="6">
        <f t="shared" ca="1" si="11"/>
        <v>7</v>
      </c>
    </row>
    <row r="212" spans="1:4" x14ac:dyDescent="0.3">
      <c r="A212" t="s">
        <v>253</v>
      </c>
      <c r="B212" t="s">
        <v>21</v>
      </c>
      <c r="C212" s="6">
        <f t="shared" ca="1" si="11"/>
        <v>7</v>
      </c>
    </row>
    <row r="213" spans="1:4" x14ac:dyDescent="0.3">
      <c r="A213" s="10" t="s">
        <v>915</v>
      </c>
      <c r="B213" s="10" t="s">
        <v>21</v>
      </c>
      <c r="C213" s="6">
        <f t="shared" ref="C213" ca="1" si="84">VLOOKUP(B213,OFFSET(INDIRECT("$A:$B"),0,MATCH(B$1&amp;"_Verify",INDIRECT("$1:$1"),0)-1),2,0)</f>
        <v>7</v>
      </c>
      <c r="D213" s="10"/>
    </row>
    <row r="214" spans="1:4" x14ac:dyDescent="0.3">
      <c r="A214" t="s">
        <v>266</v>
      </c>
      <c r="B214" t="s">
        <v>268</v>
      </c>
      <c r="C214" s="6">
        <f t="shared" ca="1" si="11"/>
        <v>14</v>
      </c>
    </row>
    <row r="215" spans="1:4" x14ac:dyDescent="0.3">
      <c r="A215" s="10" t="s">
        <v>490</v>
      </c>
      <c r="B215" s="10" t="s">
        <v>268</v>
      </c>
      <c r="C215" s="6">
        <f t="shared" ref="C215:C216" ca="1" si="85">VLOOKUP(B215,OFFSET(INDIRECT("$A:$B"),0,MATCH(B$1&amp;"_Verify",INDIRECT("$1:$1"),0)-1),2,0)</f>
        <v>14</v>
      </c>
      <c r="D215" s="10"/>
    </row>
    <row r="216" spans="1:4" x14ac:dyDescent="0.3">
      <c r="A216" s="10" t="s">
        <v>492</v>
      </c>
      <c r="B216" s="10" t="s">
        <v>268</v>
      </c>
      <c r="C216" s="6">
        <f t="shared" ca="1" si="85"/>
        <v>14</v>
      </c>
      <c r="D216" s="10"/>
    </row>
    <row r="217" spans="1:4" x14ac:dyDescent="0.3">
      <c r="A217" s="10" t="s">
        <v>494</v>
      </c>
      <c r="B217" s="10" t="s">
        <v>268</v>
      </c>
      <c r="C217" s="6">
        <f t="shared" ref="C217" ca="1" si="86">VLOOKUP(B217,OFFSET(INDIRECT("$A:$B"),0,MATCH(B$1&amp;"_Verify",INDIRECT("$1:$1"),0)-1),2,0)</f>
        <v>14</v>
      </c>
      <c r="D217" s="10"/>
    </row>
    <row r="218" spans="1:4" x14ac:dyDescent="0.3">
      <c r="A218" t="s">
        <v>267</v>
      </c>
      <c r="B218" t="s">
        <v>268</v>
      </c>
      <c r="C218" s="6">
        <f t="shared" ca="1" si="11"/>
        <v>14</v>
      </c>
    </row>
    <row r="219" spans="1:4" x14ac:dyDescent="0.3">
      <c r="A219" s="10" t="s">
        <v>495</v>
      </c>
      <c r="B219" s="10" t="s">
        <v>268</v>
      </c>
      <c r="C219" s="6">
        <f t="shared" ref="C219:C220" ca="1" si="87">VLOOKUP(B219,OFFSET(INDIRECT("$A:$B"),0,MATCH(B$1&amp;"_Verify",INDIRECT("$1:$1"),0)-1),2,0)</f>
        <v>14</v>
      </c>
      <c r="D219" s="10"/>
    </row>
    <row r="220" spans="1:4" x14ac:dyDescent="0.3">
      <c r="A220" s="10" t="s">
        <v>496</v>
      </c>
      <c r="B220" s="10" t="s">
        <v>268</v>
      </c>
      <c r="C220" s="6">
        <f t="shared" ca="1" si="87"/>
        <v>14</v>
      </c>
      <c r="D220" s="10"/>
    </row>
    <row r="221" spans="1:4" x14ac:dyDescent="0.3">
      <c r="A221" s="10" t="s">
        <v>497</v>
      </c>
      <c r="B221" s="10" t="s">
        <v>268</v>
      </c>
      <c r="C221" s="6">
        <f t="shared" ref="C221" ca="1" si="88">VLOOKUP(B221,OFFSET(INDIRECT("$A:$B"),0,MATCH(B$1&amp;"_Verify",INDIRECT("$1:$1"),0)-1),2,0)</f>
        <v>14</v>
      </c>
      <c r="D221" s="10"/>
    </row>
    <row r="222" spans="1:4" x14ac:dyDescent="0.3">
      <c r="A222" s="10" t="s">
        <v>498</v>
      </c>
      <c r="B222" s="10" t="s">
        <v>475</v>
      </c>
      <c r="C222" s="6">
        <f t="shared" ref="C222:C223" ca="1" si="89">VLOOKUP(B222,OFFSET(INDIRECT("$A:$B"),0,MATCH(B$1&amp;"_Verify",INDIRECT("$1:$1"),0)-1),2,0)</f>
        <v>64</v>
      </c>
      <c r="D222" s="10"/>
    </row>
    <row r="223" spans="1:4" x14ac:dyDescent="0.3">
      <c r="A223" s="10" t="s">
        <v>499</v>
      </c>
      <c r="B223" s="10" t="s">
        <v>477</v>
      </c>
      <c r="C223" s="6">
        <f t="shared" ca="1" si="89"/>
        <v>65</v>
      </c>
      <c r="D223" s="10"/>
    </row>
    <row r="224" spans="1:4" x14ac:dyDescent="0.3">
      <c r="A224" t="s">
        <v>171</v>
      </c>
      <c r="B224" t="s">
        <v>165</v>
      </c>
      <c r="C224" s="6">
        <f t="shared" ca="1" si="11"/>
        <v>57</v>
      </c>
    </row>
    <row r="225" spans="1:4" x14ac:dyDescent="0.3">
      <c r="A225" s="10" t="s">
        <v>502</v>
      </c>
      <c r="B225" s="10" t="s">
        <v>165</v>
      </c>
      <c r="C225" s="6">
        <f t="shared" ref="C225" ca="1" si="90">VLOOKUP(B225,OFFSET(INDIRECT("$A:$B"),0,MATCH(B$1&amp;"_Verify",INDIRECT("$1:$1"),0)-1),2,0)</f>
        <v>57</v>
      </c>
      <c r="D225" s="10"/>
    </row>
    <row r="226" spans="1:4" x14ac:dyDescent="0.3">
      <c r="A226" t="s">
        <v>172</v>
      </c>
      <c r="B226" t="s">
        <v>165</v>
      </c>
      <c r="C226" s="6">
        <f t="shared" ca="1" si="11"/>
        <v>57</v>
      </c>
    </row>
    <row r="227" spans="1:4" x14ac:dyDescent="0.3">
      <c r="A227" s="10" t="s">
        <v>503</v>
      </c>
      <c r="B227" s="10" t="s">
        <v>165</v>
      </c>
      <c r="C227" s="6">
        <f t="shared" ref="C227" ca="1" si="91">VLOOKUP(B227,OFFSET(INDIRECT("$A:$B"),0,MATCH(B$1&amp;"_Verify",INDIRECT("$1:$1"),0)-1),2,0)</f>
        <v>57</v>
      </c>
      <c r="D227" s="10"/>
    </row>
    <row r="228" spans="1:4" x14ac:dyDescent="0.3">
      <c r="A228" t="s">
        <v>173</v>
      </c>
      <c r="B228" t="s">
        <v>165</v>
      </c>
      <c r="C228" s="6">
        <f t="shared" ca="1" si="11"/>
        <v>57</v>
      </c>
    </row>
    <row r="229" spans="1:4" x14ac:dyDescent="0.3">
      <c r="A229" s="10" t="s">
        <v>504</v>
      </c>
      <c r="B229" s="10" t="s">
        <v>165</v>
      </c>
      <c r="C229" s="6">
        <f t="shared" ref="C229" ca="1" si="92">VLOOKUP(B229,OFFSET(INDIRECT("$A:$B"),0,MATCH(B$1&amp;"_Verify",INDIRECT("$1:$1"),0)-1),2,0)</f>
        <v>57</v>
      </c>
      <c r="D229" s="10"/>
    </row>
    <row r="230" spans="1:4" x14ac:dyDescent="0.3">
      <c r="A230" t="s">
        <v>174</v>
      </c>
      <c r="B230" t="s">
        <v>184</v>
      </c>
      <c r="C230" s="6">
        <f t="shared" ca="1" si="11"/>
        <v>31</v>
      </c>
    </row>
    <row r="231" spans="1:4" x14ac:dyDescent="0.3">
      <c r="A231" t="s">
        <v>175</v>
      </c>
      <c r="B231" t="s">
        <v>182</v>
      </c>
      <c r="C231" s="6">
        <f t="shared" ca="1" si="11"/>
        <v>33</v>
      </c>
    </row>
    <row r="232" spans="1:4" x14ac:dyDescent="0.3">
      <c r="A232" t="s">
        <v>176</v>
      </c>
      <c r="B232" t="s">
        <v>185</v>
      </c>
      <c r="C232" s="6">
        <f t="shared" ca="1" si="11"/>
        <v>34</v>
      </c>
    </row>
    <row r="233" spans="1:4" x14ac:dyDescent="0.3">
      <c r="A233" t="s">
        <v>177</v>
      </c>
      <c r="B233" t="s">
        <v>186</v>
      </c>
      <c r="C233" s="6">
        <f t="shared" ca="1" si="11"/>
        <v>35</v>
      </c>
    </row>
    <row r="234" spans="1:4" x14ac:dyDescent="0.3">
      <c r="A234" t="s">
        <v>178</v>
      </c>
      <c r="B234" t="s">
        <v>187</v>
      </c>
      <c r="C234" s="6">
        <f t="shared" ca="1" si="11"/>
        <v>36</v>
      </c>
    </row>
    <row r="235" spans="1:4" x14ac:dyDescent="0.3">
      <c r="A235" t="s">
        <v>179</v>
      </c>
      <c r="B235" t="s">
        <v>188</v>
      </c>
      <c r="C235" s="6">
        <f t="shared" ca="1" si="11"/>
        <v>37</v>
      </c>
    </row>
    <row r="236" spans="1:4" x14ac:dyDescent="0.3">
      <c r="A236" t="s">
        <v>180</v>
      </c>
      <c r="B236" t="s">
        <v>189</v>
      </c>
      <c r="C236" s="6">
        <f t="shared" ca="1" si="11"/>
        <v>38</v>
      </c>
    </row>
    <row r="237" spans="1:4" x14ac:dyDescent="0.3">
      <c r="A237" t="s">
        <v>181</v>
      </c>
      <c r="B237" t="s">
        <v>190</v>
      </c>
      <c r="C237" s="6">
        <f t="shared" ca="1" si="11"/>
        <v>39</v>
      </c>
    </row>
    <row r="238" spans="1:4" x14ac:dyDescent="0.3">
      <c r="A238" t="s">
        <v>269</v>
      </c>
      <c r="B238" t="s">
        <v>526</v>
      </c>
      <c r="C238" s="6">
        <f t="shared" ref="C238" ca="1" si="93">VLOOKUP(B238,OFFSET(INDIRECT("$A:$B"),0,MATCH(B$1&amp;"_Verify",INDIRECT("$1:$1"),0)-1),2,0)</f>
        <v>68</v>
      </c>
    </row>
    <row r="239" spans="1:4" x14ac:dyDescent="0.3">
      <c r="A239" t="s">
        <v>270</v>
      </c>
      <c r="B239" t="s">
        <v>526</v>
      </c>
      <c r="C239" s="6">
        <f t="shared" ref="C239:C240" ca="1" si="94">VLOOKUP(B239,OFFSET(INDIRECT("$A:$B"),0,MATCH(B$1&amp;"_Verify",INDIRECT("$1:$1"),0)-1),2,0)</f>
        <v>68</v>
      </c>
    </row>
    <row r="240" spans="1:4" x14ac:dyDescent="0.3">
      <c r="A240" s="10" t="s">
        <v>932</v>
      </c>
      <c r="B240" s="10" t="s">
        <v>526</v>
      </c>
      <c r="C240" s="6">
        <f t="shared" ca="1" si="94"/>
        <v>68</v>
      </c>
      <c r="D240" s="10"/>
    </row>
    <row r="241" spans="1:8" x14ac:dyDescent="0.3">
      <c r="A241" s="10" t="s">
        <v>933</v>
      </c>
      <c r="B241" s="10" t="s">
        <v>526</v>
      </c>
      <c r="C241" s="6">
        <f t="shared" ref="C241" ca="1" si="95">VLOOKUP(B241,OFFSET(INDIRECT("$A:$B"),0,MATCH(B$1&amp;"_Verify",INDIRECT("$1:$1"),0)-1),2,0)</f>
        <v>68</v>
      </c>
      <c r="D241" s="10"/>
    </row>
    <row r="242" spans="1:8" x14ac:dyDescent="0.3">
      <c r="A242" t="s">
        <v>290</v>
      </c>
      <c r="B242" t="s">
        <v>93</v>
      </c>
      <c r="C242" s="6">
        <f t="shared" ref="C242:C245" ca="1" si="96">VLOOKUP(B242,OFFSET(INDIRECT("$A:$B"),0,MATCH(B$1&amp;"_Verify",INDIRECT("$1:$1"),0)-1),2,0)</f>
        <v>13</v>
      </c>
    </row>
    <row r="243" spans="1:8" x14ac:dyDescent="0.3">
      <c r="A243" t="s">
        <v>292</v>
      </c>
      <c r="B243" t="s">
        <v>21</v>
      </c>
      <c r="C243" s="6">
        <f t="shared" ca="1" si="96"/>
        <v>7</v>
      </c>
    </row>
    <row r="244" spans="1:8" s="10" customFormat="1" x14ac:dyDescent="0.3">
      <c r="A244" t="s">
        <v>291</v>
      </c>
      <c r="B244" t="s">
        <v>93</v>
      </c>
      <c r="C244" s="6">
        <f t="shared" ca="1" si="96"/>
        <v>13</v>
      </c>
      <c r="D244"/>
      <c r="F244"/>
      <c r="G244"/>
      <c r="H244"/>
    </row>
    <row r="245" spans="1:8" s="10" customFormat="1" x14ac:dyDescent="0.3">
      <c r="A245" t="s">
        <v>294</v>
      </c>
      <c r="B245" t="s">
        <v>21</v>
      </c>
      <c r="C245" s="6">
        <f t="shared" ca="1" si="96"/>
        <v>7</v>
      </c>
      <c r="D245"/>
      <c r="F245"/>
      <c r="G245"/>
      <c r="H245"/>
    </row>
    <row r="246" spans="1:8" s="10" customFormat="1" x14ac:dyDescent="0.3">
      <c r="A246" t="s">
        <v>298</v>
      </c>
      <c r="B246" s="10" t="s">
        <v>526</v>
      </c>
      <c r="C246" s="6">
        <f t="shared" ref="C246" ca="1" si="97">VLOOKUP(B246,OFFSET(INDIRECT("$A:$B"),0,MATCH(B$1&amp;"_Verify",INDIRECT("$1:$1"),0)-1),2,0)</f>
        <v>68</v>
      </c>
      <c r="D246"/>
    </row>
    <row r="247" spans="1:8" s="10" customFormat="1" x14ac:dyDescent="0.3">
      <c r="A247" t="s">
        <v>299</v>
      </c>
      <c r="B247" s="10" t="s">
        <v>526</v>
      </c>
      <c r="C247" s="6">
        <f t="shared" ref="C247:C249" ca="1" si="98">VLOOKUP(B247,OFFSET(INDIRECT("$A:$B"),0,MATCH(B$1&amp;"_Verify",INDIRECT("$1:$1"),0)-1),2,0)</f>
        <v>68</v>
      </c>
      <c r="D247"/>
    </row>
    <row r="248" spans="1:8" x14ac:dyDescent="0.3">
      <c r="A248" t="s">
        <v>300</v>
      </c>
      <c r="B248" t="s">
        <v>93</v>
      </c>
      <c r="C248" s="6">
        <f t="shared" ca="1" si="98"/>
        <v>13</v>
      </c>
      <c r="F248" s="10"/>
      <c r="G248" s="10"/>
      <c r="H248" s="10"/>
    </row>
    <row r="249" spans="1:8" x14ac:dyDescent="0.3">
      <c r="A249" t="s">
        <v>301</v>
      </c>
      <c r="B249" t="s">
        <v>225</v>
      </c>
      <c r="C249" s="6">
        <f t="shared" ca="1" si="98"/>
        <v>15</v>
      </c>
      <c r="F249" s="10"/>
      <c r="G249" s="10"/>
      <c r="H249" s="10"/>
    </row>
    <row r="250" spans="1:8" x14ac:dyDescent="0.3">
      <c r="A250" t="s">
        <v>302</v>
      </c>
      <c r="B250" t="s">
        <v>228</v>
      </c>
      <c r="C250" s="6">
        <f t="shared" ref="C250" ca="1" si="99">VLOOKUP(B250,OFFSET(INDIRECT("$A:$B"),0,MATCH(B$1&amp;"_Verify",INDIRECT("$1:$1"),0)-1),2,0)</f>
        <v>16</v>
      </c>
    </row>
    <row r="251" spans="1:8" x14ac:dyDescent="0.3">
      <c r="A251" t="s">
        <v>303</v>
      </c>
      <c r="B251" t="s">
        <v>228</v>
      </c>
      <c r="C251" s="6">
        <f t="shared" ref="C251" ca="1" si="100">VLOOKUP(B251,OFFSET(INDIRECT("$A:$B"),0,MATCH(B$1&amp;"_Verify",INDIRECT("$1:$1"),0)-1),2,0)</f>
        <v>16</v>
      </c>
    </row>
    <row r="252" spans="1:8" x14ac:dyDescent="0.3">
      <c r="A252" t="s">
        <v>306</v>
      </c>
      <c r="B252" t="s">
        <v>229</v>
      </c>
      <c r="C252" s="6">
        <f t="shared" ref="C252" ca="1" si="101">VLOOKUP(B252,OFFSET(INDIRECT("$A:$B"),0,MATCH(B$1&amp;"_Verify",INDIRECT("$1:$1"),0)-1),2,0)</f>
        <v>17</v>
      </c>
    </row>
    <row r="253" spans="1:8" x14ac:dyDescent="0.3">
      <c r="A253" t="s">
        <v>307</v>
      </c>
      <c r="B253" t="s">
        <v>229</v>
      </c>
      <c r="C253" s="6">
        <f t="shared" ref="C253" ca="1" si="102">VLOOKUP(B253,OFFSET(INDIRECT("$A:$B"),0,MATCH(B$1&amp;"_Verify",INDIRECT("$1:$1"),0)-1),2,0)</f>
        <v>17</v>
      </c>
    </row>
    <row r="254" spans="1:8" x14ac:dyDescent="0.3">
      <c r="A254" s="10" t="s">
        <v>934</v>
      </c>
      <c r="B254" s="10" t="s">
        <v>229</v>
      </c>
      <c r="C254" s="6">
        <f t="shared" ref="C254:C255" ca="1" si="103">VLOOKUP(B254,OFFSET(INDIRECT("$A:$B"),0,MATCH(B$1&amp;"_Verify",INDIRECT("$1:$1"),0)-1),2,0)</f>
        <v>17</v>
      </c>
      <c r="D254" s="10"/>
    </row>
    <row r="255" spans="1:8" x14ac:dyDescent="0.3">
      <c r="A255" s="10" t="s">
        <v>935</v>
      </c>
      <c r="B255" s="10" t="s">
        <v>229</v>
      </c>
      <c r="C255" s="6">
        <f t="shared" ca="1" si="103"/>
        <v>17</v>
      </c>
      <c r="D255" s="10"/>
    </row>
    <row r="256" spans="1:8" x14ac:dyDescent="0.3">
      <c r="A256" s="10" t="s">
        <v>936</v>
      </c>
      <c r="B256" s="10" t="s">
        <v>924</v>
      </c>
      <c r="C256" s="6">
        <f t="shared" ref="C256:C257" ca="1" si="104">VLOOKUP(B256,OFFSET(INDIRECT("$A:$B"),0,MATCH(B$1&amp;"_Verify",INDIRECT("$1:$1"),0)-1),2,0)</f>
        <v>84</v>
      </c>
      <c r="D256" s="10"/>
    </row>
    <row r="257" spans="1:4" x14ac:dyDescent="0.3">
      <c r="A257" s="10" t="s">
        <v>937</v>
      </c>
      <c r="B257" s="10" t="s">
        <v>924</v>
      </c>
      <c r="C257" s="6">
        <f t="shared" ca="1" si="104"/>
        <v>84</v>
      </c>
      <c r="D257" s="10"/>
    </row>
    <row r="258" spans="1:4" x14ac:dyDescent="0.3">
      <c r="A258" t="s">
        <v>308</v>
      </c>
      <c r="B258" t="s">
        <v>230</v>
      </c>
      <c r="C258" s="6">
        <f t="shared" ref="C258" ca="1" si="105">VLOOKUP(B258,OFFSET(INDIRECT("$A:$B"),0,MATCH(B$1&amp;"_Verify",INDIRECT("$1:$1"),0)-1),2,0)</f>
        <v>18</v>
      </c>
    </row>
    <row r="259" spans="1:4" x14ac:dyDescent="0.3">
      <c r="A259" t="s">
        <v>309</v>
      </c>
      <c r="B259" t="s">
        <v>230</v>
      </c>
      <c r="C259" s="6">
        <f t="shared" ref="C259" ca="1" si="106">VLOOKUP(B259,OFFSET(INDIRECT("$A:$B"),0,MATCH(B$1&amp;"_Verify",INDIRECT("$1:$1"),0)-1),2,0)</f>
        <v>18</v>
      </c>
    </row>
    <row r="260" spans="1:4" x14ac:dyDescent="0.3">
      <c r="A260" t="s">
        <v>310</v>
      </c>
      <c r="B260" t="s">
        <v>231</v>
      </c>
      <c r="C260" s="6">
        <f t="shared" ref="C260" ca="1" si="107">VLOOKUP(B260,OFFSET(INDIRECT("$A:$B"),0,MATCH(B$1&amp;"_Verify",INDIRECT("$1:$1"),0)-1),2,0)</f>
        <v>19</v>
      </c>
    </row>
    <row r="261" spans="1:4" x14ac:dyDescent="0.3">
      <c r="A261" t="s">
        <v>311</v>
      </c>
      <c r="B261" t="s">
        <v>231</v>
      </c>
      <c r="C261" s="6">
        <f t="shared" ref="C261" ca="1" si="108">VLOOKUP(B261,OFFSET(INDIRECT("$A:$B"),0,MATCH(B$1&amp;"_Verify",INDIRECT("$1:$1"),0)-1),2,0)</f>
        <v>19</v>
      </c>
    </row>
    <row r="262" spans="1:4" x14ac:dyDescent="0.3">
      <c r="A262" t="s">
        <v>313</v>
      </c>
      <c r="B262" t="s">
        <v>239</v>
      </c>
      <c r="C262" s="6">
        <f t="shared" ref="C262:C273" ca="1" si="109">VLOOKUP(B262,OFFSET(INDIRECT("$A:$B"),0,MATCH(B$1&amp;"_Verify",INDIRECT("$1:$1"),0)-1),2,0)</f>
        <v>20</v>
      </c>
    </row>
    <row r="263" spans="1:4" x14ac:dyDescent="0.3">
      <c r="A263" t="s">
        <v>314</v>
      </c>
      <c r="B263" t="s">
        <v>239</v>
      </c>
      <c r="C263" s="6">
        <f t="shared" ca="1" si="109"/>
        <v>20</v>
      </c>
    </row>
    <row r="264" spans="1:4" x14ac:dyDescent="0.3">
      <c r="A264" t="s">
        <v>363</v>
      </c>
      <c r="B264" t="s">
        <v>93</v>
      </c>
      <c r="C264" s="6">
        <f t="shared" ref="C264:C267" ca="1" si="110">VLOOKUP(B264,OFFSET(INDIRECT("$A:$B"),0,MATCH(B$1&amp;"_Verify",INDIRECT("$1:$1"),0)-1),2,0)</f>
        <v>13</v>
      </c>
      <c r="D264" s="6"/>
    </row>
    <row r="265" spans="1:4" x14ac:dyDescent="0.3">
      <c r="A265" t="s">
        <v>365</v>
      </c>
      <c r="B265" t="s">
        <v>338</v>
      </c>
      <c r="C265" s="6">
        <f t="shared" ca="1" si="110"/>
        <v>21</v>
      </c>
    </row>
    <row r="266" spans="1:4" x14ac:dyDescent="0.3">
      <c r="A266" t="s">
        <v>369</v>
      </c>
      <c r="B266" t="s">
        <v>57</v>
      </c>
      <c r="C266" s="6">
        <f t="shared" ca="1" si="110"/>
        <v>11</v>
      </c>
    </row>
    <row r="267" spans="1:4" x14ac:dyDescent="0.3">
      <c r="A267" s="10" t="s">
        <v>938</v>
      </c>
      <c r="B267" s="10" t="s">
        <v>21</v>
      </c>
      <c r="C267" s="6">
        <f t="shared" ca="1" si="110"/>
        <v>7</v>
      </c>
      <c r="D267" s="10"/>
    </row>
    <row r="268" spans="1:4" x14ac:dyDescent="0.3">
      <c r="A268" t="s">
        <v>315</v>
      </c>
      <c r="B268" t="s">
        <v>93</v>
      </c>
      <c r="C268" s="6">
        <f t="shared" ca="1" si="109"/>
        <v>13</v>
      </c>
    </row>
    <row r="269" spans="1:4" x14ac:dyDescent="0.3">
      <c r="A269" t="s">
        <v>317</v>
      </c>
      <c r="B269" t="s">
        <v>21</v>
      </c>
      <c r="C269" s="6">
        <f t="shared" ca="1" si="109"/>
        <v>7</v>
      </c>
    </row>
    <row r="270" spans="1:4" x14ac:dyDescent="0.3">
      <c r="A270" s="10" t="s">
        <v>506</v>
      </c>
      <c r="B270" s="10" t="s">
        <v>93</v>
      </c>
      <c r="C270" s="6">
        <f t="shared" ca="1" si="109"/>
        <v>13</v>
      </c>
      <c r="D270" s="10"/>
    </row>
    <row r="271" spans="1:4" x14ac:dyDescent="0.3">
      <c r="A271" s="10" t="s">
        <v>508</v>
      </c>
      <c r="B271" s="10" t="s">
        <v>21</v>
      </c>
      <c r="C271" s="6">
        <f t="shared" ca="1" si="109"/>
        <v>7</v>
      </c>
      <c r="D271" s="10"/>
    </row>
    <row r="272" spans="1:4" x14ac:dyDescent="0.3">
      <c r="A272" t="s">
        <v>370</v>
      </c>
      <c r="B272" t="s">
        <v>342</v>
      </c>
      <c r="C272" s="6">
        <f t="shared" ca="1" si="109"/>
        <v>61</v>
      </c>
    </row>
    <row r="273" spans="1:4" x14ac:dyDescent="0.3">
      <c r="A273" t="s">
        <v>371</v>
      </c>
      <c r="B273" t="s">
        <v>346</v>
      </c>
      <c r="C273" s="6">
        <f t="shared" ca="1" si="109"/>
        <v>59</v>
      </c>
    </row>
    <row r="274" spans="1:4" x14ac:dyDescent="0.3">
      <c r="A274" t="s">
        <v>318</v>
      </c>
      <c r="B274" t="s">
        <v>240</v>
      </c>
      <c r="C274" s="6">
        <f t="shared" ref="C274:C277" ca="1" si="111">VLOOKUP(B274,OFFSET(INDIRECT("$A:$B"),0,MATCH(B$1&amp;"_Verify",INDIRECT("$1:$1"),0)-1),2,0)</f>
        <v>58</v>
      </c>
    </row>
    <row r="275" spans="1:4" x14ac:dyDescent="0.3">
      <c r="A275" s="10" t="s">
        <v>510</v>
      </c>
      <c r="B275" s="10" t="s">
        <v>240</v>
      </c>
      <c r="C275" s="6">
        <f t="shared" ref="C275" ca="1" si="112">VLOOKUP(B275,OFFSET(INDIRECT("$A:$B"),0,MATCH(B$1&amp;"_Verify",INDIRECT("$1:$1"),0)-1),2,0)</f>
        <v>58</v>
      </c>
      <c r="D275" s="10"/>
    </row>
    <row r="276" spans="1:4" x14ac:dyDescent="0.3">
      <c r="A276" t="s">
        <v>329</v>
      </c>
      <c r="B276" t="s">
        <v>273</v>
      </c>
      <c r="C276" s="6">
        <f t="shared" ca="1" si="111"/>
        <v>41</v>
      </c>
    </row>
    <row r="277" spans="1:4" x14ac:dyDescent="0.3">
      <c r="A277" t="s">
        <v>331</v>
      </c>
      <c r="B277" t="s">
        <v>54</v>
      </c>
      <c r="C277" s="6">
        <f t="shared" ca="1" si="111"/>
        <v>8</v>
      </c>
    </row>
    <row r="278" spans="1:4" x14ac:dyDescent="0.3">
      <c r="A278" t="s">
        <v>320</v>
      </c>
      <c r="B278" t="s">
        <v>274</v>
      </c>
      <c r="C278" s="6">
        <f t="shared" ref="C278" ca="1" si="113">VLOOKUP(B278,OFFSET(INDIRECT("$A:$B"),0,MATCH(B$1&amp;"_Verify",INDIRECT("$1:$1"),0)-1),2,0)</f>
        <v>40</v>
      </c>
    </row>
    <row r="279" spans="1:4" x14ac:dyDescent="0.3">
      <c r="A279" t="s">
        <v>322</v>
      </c>
      <c r="B279" t="s">
        <v>55</v>
      </c>
      <c r="C279" s="6">
        <f t="shared" ref="C279" ca="1" si="114">VLOOKUP(B279,OFFSET(INDIRECT("$A:$B"),0,MATCH(B$1&amp;"_Verify",INDIRECT("$1:$1"),0)-1),2,0)</f>
        <v>9</v>
      </c>
    </row>
    <row r="280" spans="1:4" x14ac:dyDescent="0.3">
      <c r="A280" t="s">
        <v>352</v>
      </c>
      <c r="B280" t="s">
        <v>345</v>
      </c>
      <c r="C280" s="6">
        <f t="shared" ref="C280" ca="1" si="115">VLOOKUP(B280,OFFSET(INDIRECT("$A:$B"),0,MATCH(B$1&amp;"_Verify",INDIRECT("$1:$1"),0)-1),2,0)</f>
        <v>42</v>
      </c>
    </row>
    <row r="281" spans="1:4" x14ac:dyDescent="0.3">
      <c r="A281" t="s">
        <v>353</v>
      </c>
      <c r="B281" t="s">
        <v>284</v>
      </c>
      <c r="C281" s="6">
        <f t="shared" ref="C281" ca="1" si="116">VLOOKUP(B281,OFFSET(INDIRECT("$A:$B"),0,MATCH(B$1&amp;"_Verify",INDIRECT("$1:$1"),0)-1),2,0)</f>
        <v>60</v>
      </c>
    </row>
    <row r="282" spans="1:4" x14ac:dyDescent="0.3">
      <c r="A282" t="s">
        <v>375</v>
      </c>
      <c r="B282" t="s">
        <v>376</v>
      </c>
      <c r="C282" s="6">
        <f t="shared" ref="C282:C284" ca="1" si="117">VLOOKUP(B282,OFFSET(INDIRECT("$A:$B"),0,MATCH(B$1&amp;"_Verify",INDIRECT("$1:$1"),0)-1),2,0)</f>
        <v>62</v>
      </c>
    </row>
    <row r="283" spans="1:4" x14ac:dyDescent="0.3">
      <c r="A283" s="10" t="s">
        <v>516</v>
      </c>
      <c r="B283" s="10" t="s">
        <v>519</v>
      </c>
      <c r="C283" s="6">
        <f t="shared" ca="1" si="117"/>
        <v>66</v>
      </c>
      <c r="D283" s="10"/>
    </row>
    <row r="284" spans="1:4" x14ac:dyDescent="0.3">
      <c r="A284" s="10" t="s">
        <v>518</v>
      </c>
      <c r="B284" s="10" t="s">
        <v>519</v>
      </c>
      <c r="C284" s="6">
        <f t="shared" ca="1" si="117"/>
        <v>66</v>
      </c>
      <c r="D284" s="10"/>
    </row>
    <row r="285" spans="1:4" x14ac:dyDescent="0.3">
      <c r="A285" s="10" t="s">
        <v>532</v>
      </c>
      <c r="B285" s="10" t="s">
        <v>522</v>
      </c>
      <c r="C285" s="6">
        <f t="shared" ref="C285:C292" ca="1" si="118">VLOOKUP(B285,OFFSET(INDIRECT("$A:$B"),0,MATCH(B$1&amp;"_Verify",INDIRECT("$1:$1"),0)-1),2,0)</f>
        <v>67</v>
      </c>
      <c r="D285" s="10"/>
    </row>
    <row r="286" spans="1:4" x14ac:dyDescent="0.3">
      <c r="A286" s="10" t="s">
        <v>941</v>
      </c>
      <c r="B286" s="10" t="s">
        <v>939</v>
      </c>
      <c r="C286" s="6">
        <f t="shared" ref="C286:C288" ca="1" si="119">VLOOKUP(B286,OFFSET(INDIRECT("$A:$B"),0,MATCH(B$1&amp;"_Verify",INDIRECT("$1:$1"),0)-1),2,0)</f>
        <v>82</v>
      </c>
      <c r="D286" s="10"/>
    </row>
    <row r="287" spans="1:4" x14ac:dyDescent="0.3">
      <c r="A287" s="10" t="s">
        <v>942</v>
      </c>
      <c r="B287" s="10" t="s">
        <v>939</v>
      </c>
      <c r="C287" s="6">
        <f t="shared" ca="1" si="119"/>
        <v>82</v>
      </c>
      <c r="D287" s="10"/>
    </row>
    <row r="288" spans="1:4" x14ac:dyDescent="0.3">
      <c r="A288" s="10" t="s">
        <v>940</v>
      </c>
      <c r="B288" s="10" t="s">
        <v>920</v>
      </c>
      <c r="C288" s="6">
        <f t="shared" ca="1" si="119"/>
        <v>83</v>
      </c>
      <c r="D288" s="10"/>
    </row>
    <row r="289" spans="1:4" x14ac:dyDescent="0.3">
      <c r="A289" s="10" t="s">
        <v>809</v>
      </c>
      <c r="B289" s="10" t="s">
        <v>381</v>
      </c>
      <c r="C289" s="6">
        <f t="shared" ca="1" si="118"/>
        <v>22</v>
      </c>
      <c r="D289" s="10"/>
    </row>
    <row r="290" spans="1:4" x14ac:dyDescent="0.3">
      <c r="A290" s="10" t="s">
        <v>810</v>
      </c>
      <c r="B290" s="10" t="s">
        <v>381</v>
      </c>
      <c r="C290" s="6">
        <f t="shared" ca="1" si="118"/>
        <v>22</v>
      </c>
      <c r="D290" s="10"/>
    </row>
    <row r="291" spans="1:4" x14ac:dyDescent="0.3">
      <c r="A291" s="10" t="s">
        <v>812</v>
      </c>
      <c r="B291" s="10" t="s">
        <v>381</v>
      </c>
      <c r="C291" s="6">
        <f t="shared" ca="1" si="118"/>
        <v>22</v>
      </c>
      <c r="D291" s="10"/>
    </row>
    <row r="292" spans="1:4" x14ac:dyDescent="0.3">
      <c r="A292" s="10" t="s">
        <v>814</v>
      </c>
      <c r="B292" s="10" t="s">
        <v>381</v>
      </c>
      <c r="C292" s="6">
        <f t="shared" ca="1" si="118"/>
        <v>22</v>
      </c>
      <c r="D292" s="10"/>
    </row>
    <row r="293" spans="1:4" x14ac:dyDescent="0.3">
      <c r="A293" t="s">
        <v>384</v>
      </c>
      <c r="B293" t="s">
        <v>381</v>
      </c>
      <c r="C293" s="6">
        <f t="shared" ref="C293" ca="1" si="120">VLOOKUP(B293,OFFSET(INDIRECT("$A:$B"),0,MATCH(B$1&amp;"_Verify",INDIRECT("$1:$1"),0)-1),2,0)</f>
        <v>22</v>
      </c>
    </row>
    <row r="294" spans="1:4" x14ac:dyDescent="0.3">
      <c r="A294" t="s">
        <v>398</v>
      </c>
      <c r="B294" t="s">
        <v>381</v>
      </c>
      <c r="C294" s="6">
        <f t="shared" ref="C294" ca="1" si="121">VLOOKUP(B294,OFFSET(INDIRECT("$A:$B"),0,MATCH(B$1&amp;"_Verify",INDIRECT("$1:$1"),0)-1),2,0)</f>
        <v>22</v>
      </c>
    </row>
    <row r="295" spans="1:4" x14ac:dyDescent="0.3">
      <c r="A295" t="s">
        <v>386</v>
      </c>
      <c r="B295" t="s">
        <v>381</v>
      </c>
      <c r="C295" s="6">
        <f t="shared" ref="C295:C298" ca="1" si="122">VLOOKUP(B295,OFFSET(INDIRECT("$A:$B"),0,MATCH(B$1&amp;"_Verify",INDIRECT("$1:$1"),0)-1),2,0)</f>
        <v>22</v>
      </c>
    </row>
    <row r="296" spans="1:4" x14ac:dyDescent="0.3">
      <c r="A296" t="s">
        <v>399</v>
      </c>
      <c r="B296" t="s">
        <v>381</v>
      </c>
      <c r="C296" s="6">
        <f t="shared" ca="1" si="122"/>
        <v>22</v>
      </c>
    </row>
    <row r="297" spans="1:4" x14ac:dyDescent="0.3">
      <c r="A297" s="10" t="s">
        <v>762</v>
      </c>
      <c r="B297" s="10" t="s">
        <v>381</v>
      </c>
      <c r="C297" s="6">
        <f t="shared" ca="1" si="122"/>
        <v>22</v>
      </c>
      <c r="D297" s="10"/>
    </row>
    <row r="298" spans="1:4" x14ac:dyDescent="0.3">
      <c r="A298" s="10" t="s">
        <v>763</v>
      </c>
      <c r="B298" s="10" t="s">
        <v>381</v>
      </c>
      <c r="C298" s="6">
        <f t="shared" ca="1" si="122"/>
        <v>22</v>
      </c>
      <c r="D298" s="10"/>
    </row>
    <row r="299" spans="1:4" x14ac:dyDescent="0.3">
      <c r="A299" s="10" t="s">
        <v>764</v>
      </c>
      <c r="B299" s="10" t="s">
        <v>381</v>
      </c>
      <c r="C299" s="6">
        <f t="shared" ref="C299:C300" ca="1" si="123">VLOOKUP(B299,OFFSET(INDIRECT("$A:$B"),0,MATCH(B$1&amp;"_Verify",INDIRECT("$1:$1"),0)-1),2,0)</f>
        <v>22</v>
      </c>
      <c r="D299" s="10"/>
    </row>
    <row r="300" spans="1:4" x14ac:dyDescent="0.3">
      <c r="A300" s="10" t="s">
        <v>765</v>
      </c>
      <c r="B300" s="10" t="s">
        <v>381</v>
      </c>
      <c r="C300" s="6">
        <f t="shared" ca="1" si="123"/>
        <v>22</v>
      </c>
      <c r="D300" s="10"/>
    </row>
  </sheetData>
  <phoneticPr fontId="1" type="noConversion"/>
  <dataValidations count="1">
    <dataValidation type="list" allowBlank="1" showInputMessage="1" showErrorMessage="1" sqref="B2:B30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3"/>
  <sheetViews>
    <sheetView tabSelected="1" workbookViewId="0">
      <pane xSplit="2" ySplit="2" topLeftCell="C113" activePane="bottomRight" state="frozen"/>
      <selection pane="topRight" activeCell="C1" sqref="C1"/>
      <selection pane="bottomLeft" activeCell="A3" sqref="A3"/>
      <selection pane="bottomRight" activeCell="I118" sqref="I11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1087</v>
      </c>
      <c r="F2" s="4" t="str">
        <f>IF(ISBLANK(VLOOKUP($E2,어펙터인자!$1:$1048576,MATCH(F$1,어펙터인자!$1:$1,0),0)),"",VLOOKUP($E2,어펙터인자!$1:$1048576,MATCH(F$1,어펙터인자!$1:$1,0),0))</f>
        <v>기절을 해제 및 면역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7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9" ca="1" si="1">IF(NOT(ISBLANK(N3)),N3,
IF(ISBLANK(M3),"",
VLOOKUP(M3,OFFSET(INDIRECT("$A:$B"),0,MATCH(M$1&amp;"_Verify",INDIRECT("$1:$1"),0)-1),2,0)
))</f>
        <v/>
      </c>
      <c r="S3" s="7" t="str">
        <f t="shared" ref="S3:S25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J70" s="1">
        <f>1.3*3</f>
        <v>3.9000000000000004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14.5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1.1000000000000001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0.28999999999999998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4" si="138">B123&amp;"_"&amp;TEXT(D123,"00")</f>
        <v>UltimateRemoveAngelicWarrior_01</v>
      </c>
      <c r="B123" s="10" t="s">
        <v>1089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RemoveCannotAction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8.8000000000000007</v>
      </c>
      <c r="O123" s="7" t="str">
        <f t="shared" ref="O123:O124" ca="1" si="139">IF(NOT(ISBLANK(N123)),N123,
IF(ISBLANK(M123),"",
VLOOKUP(M123,OFFSET(INDIRECT("$A:$B"),0,MATCH(M$1&amp;"_Verify",INDIRECT("$1:$1"),0)-1),2,0)
))</f>
        <v/>
      </c>
      <c r="S123" s="7" t="str">
        <f t="shared" ref="S123:S124" ca="1" si="140">IF(NOT(ISBLANK(R123)),R123,
IF(ISBLANK(Q123),"",
VLOOKUP(Q123,OFFSET(INDIRECT("$A:$B"),0,MATCH(Q$1&amp;"_Verify",INDIRECT("$1:$1"),0)-1),2,0)
))</f>
        <v/>
      </c>
      <c r="V123" s="1" t="s">
        <v>1092</v>
      </c>
      <c r="W123" s="1" t="s">
        <v>1093</v>
      </c>
    </row>
    <row r="124" spans="1:23" x14ac:dyDescent="0.3">
      <c r="A124" s="1" t="str">
        <f t="shared" si="138"/>
        <v>UltimateAttackSpeedUpAngelicWarrior_01</v>
      </c>
      <c r="B124" s="10" t="s">
        <v>1091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8.8000000000000007</v>
      </c>
      <c r="J124" s="1">
        <v>1.5</v>
      </c>
      <c r="M124" s="1" t="s">
        <v>148</v>
      </c>
      <c r="O124" s="7">
        <f t="shared" ca="1" si="139"/>
        <v>3</v>
      </c>
      <c r="S124" s="7" t="str">
        <f t="shared" ca="1" si="140"/>
        <v/>
      </c>
    </row>
    <row r="125" spans="1:23" x14ac:dyDescent="0.3">
      <c r="A125" s="1" t="str">
        <f t="shared" ref="A125:A129" si="141">B125&amp;"_"&amp;TEXT(D125,"00")</f>
        <v>NormalAttackUnicornCharacter_01</v>
      </c>
      <c r="B125" s="10" t="s">
        <v>679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0.54500000000000004</v>
      </c>
      <c r="K125" s="1">
        <v>1</v>
      </c>
      <c r="O125" s="7" t="str">
        <f t="shared" ref="O125:O129" ca="1" si="142">IF(NOT(ISBLANK(N125)),N125,
IF(ISBLANK(M125),"",
VLOOKUP(M125,OFFSET(INDIRECT("$A:$B"),0,MATCH(M$1&amp;"_Verify",INDIRECT("$1:$1"),0)-1),2,0)
))</f>
        <v/>
      </c>
      <c r="S125" s="7" t="str">
        <f t="shared" ref="S125:S129" ca="1" si="143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41"/>
        <v>UltimateRemoveUnicornCharacter_01</v>
      </c>
      <c r="B126" s="10" t="s">
        <v>1083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RemoveColliderHitObject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0.8</v>
      </c>
      <c r="J126" s="1">
        <v>3.3</v>
      </c>
      <c r="O126" s="7" t="str">
        <f t="shared" ca="1" si="142"/>
        <v/>
      </c>
      <c r="S126" s="7" t="str">
        <f t="shared" ca="1" si="143"/>
        <v/>
      </c>
    </row>
    <row r="127" spans="1:23" x14ac:dyDescent="0.3">
      <c r="A127" s="1" t="str">
        <f t="shared" si="141"/>
        <v>UltimateCreateUnicornCharacter_01</v>
      </c>
      <c r="B127" s="10" t="s">
        <v>1084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42"/>
        <v/>
      </c>
      <c r="S127" s="7" t="str">
        <f t="shared" ca="1" si="143"/>
        <v/>
      </c>
      <c r="T127" s="1" t="s">
        <v>1059</v>
      </c>
    </row>
    <row r="128" spans="1:23" x14ac:dyDescent="0.3">
      <c r="A128" s="1" t="str">
        <f t="shared" si="141"/>
        <v>UltimateAttackUnicornCharacter_01</v>
      </c>
      <c r="B128" s="10" t="s">
        <v>1085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3.1</v>
      </c>
      <c r="O128" s="7" t="str">
        <f t="shared" ca="1" si="142"/>
        <v/>
      </c>
      <c r="S128" s="7" t="str">
        <f t="shared" ca="1" si="143"/>
        <v/>
      </c>
      <c r="W128" s="1">
        <v>1</v>
      </c>
    </row>
    <row r="129" spans="1:23" x14ac:dyDescent="0.3">
      <c r="A129" s="1" t="str">
        <f t="shared" si="141"/>
        <v>NormalAttackKeepSeries_01</v>
      </c>
      <c r="B129" s="10" t="s">
        <v>760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f>(1/0.8)*0.45</f>
        <v>0.5625</v>
      </c>
      <c r="O129" s="7" t="str">
        <f t="shared" ca="1" si="142"/>
        <v/>
      </c>
      <c r="S129" s="7" t="str">
        <f t="shared" ca="1" si="143"/>
        <v/>
      </c>
    </row>
    <row r="130" spans="1:23" x14ac:dyDescent="0.3">
      <c r="A130" s="1" t="str">
        <f t="shared" ref="A130" si="144">B130&amp;"_"&amp;TEXT(D130,"00")</f>
        <v>NormalAttackAyuko_01</v>
      </c>
      <c r="B130" s="10" t="s">
        <v>761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f>(1/0.8)*0.45</f>
        <v>0.5625</v>
      </c>
      <c r="O130" s="7" t="str">
        <f t="shared" ref="O130" ca="1" si="145">IF(NOT(ISBLANK(N130)),N130,
IF(ISBLANK(M130),"",
VLOOKUP(M130,OFFSET(INDIRECT("$A:$B"),0,MATCH(M$1&amp;"_Verify",INDIRECT("$1:$1"),0)-1),2,0)
))</f>
        <v/>
      </c>
      <c r="S130" s="7" t="str">
        <f t="shared" ref="S130" ca="1" si="146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0"/>
        <v>CallInvincibleTortoise_01</v>
      </c>
      <c r="B131" t="s">
        <v>107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1"/>
        <v/>
      </c>
      <c r="Q131" s="1" t="s">
        <v>224</v>
      </c>
      <c r="S131" s="7">
        <f t="shared" ca="1" si="2"/>
        <v>4</v>
      </c>
      <c r="U131" s="1" t="s">
        <v>106</v>
      </c>
    </row>
    <row r="132" spans="1:23" x14ac:dyDescent="0.3">
      <c r="A132" s="1" t="str">
        <f t="shared" si="0"/>
        <v>InvincibleTortoise_01</v>
      </c>
      <c r="B132" t="s">
        <v>106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InvincibleTortoise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3</v>
      </c>
      <c r="O132" s="7" t="str">
        <f t="shared" ca="1" si="1"/>
        <v/>
      </c>
      <c r="S132" s="7" t="str">
        <f t="shared" ca="1" si="2"/>
        <v/>
      </c>
      <c r="T132" s="1" t="s">
        <v>108</v>
      </c>
      <c r="U132" s="1" t="s">
        <v>109</v>
      </c>
    </row>
    <row r="133" spans="1:23" x14ac:dyDescent="0.3">
      <c r="A133" s="1" t="str">
        <f t="shared" si="0"/>
        <v>CountBarrier5Times_01</v>
      </c>
      <c r="B133" t="s">
        <v>114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CountBarrier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1"/>
        <v/>
      </c>
      <c r="P133" s="1">
        <v>5</v>
      </c>
      <c r="S133" s="7" t="str">
        <f t="shared" ca="1" si="2"/>
        <v/>
      </c>
      <c r="V133" s="1" t="s">
        <v>115</v>
      </c>
    </row>
    <row r="134" spans="1:23" x14ac:dyDescent="0.3">
      <c r="A134" s="1" t="str">
        <f t="shared" si="0"/>
        <v>CallBurrowNinjaAssassin_01</v>
      </c>
      <c r="B134" t="s">
        <v>119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1"/>
        <v/>
      </c>
      <c r="Q134" s="1" t="s">
        <v>224</v>
      </c>
      <c r="S134" s="7">
        <f t="shared" ca="1" si="2"/>
        <v>4</v>
      </c>
      <c r="U134" s="1" t="s">
        <v>116</v>
      </c>
    </row>
    <row r="135" spans="1:23" x14ac:dyDescent="0.3">
      <c r="A135" s="1" t="str">
        <f t="shared" si="0"/>
        <v>BurrowNinjaAssassin_01</v>
      </c>
      <c r="B135" t="s">
        <v>116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Burrow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3</v>
      </c>
      <c r="K135" s="1">
        <v>0.5</v>
      </c>
      <c r="L135" s="1">
        <v>1</v>
      </c>
      <c r="O135" s="7" t="str">
        <f t="shared" ca="1" si="1"/>
        <v/>
      </c>
      <c r="P135" s="1">
        <v>2</v>
      </c>
      <c r="S135" s="7" t="str">
        <f t="shared" ca="1" si="2"/>
        <v/>
      </c>
      <c r="T135" s="1" t="s">
        <v>129</v>
      </c>
      <c r="U135" s="1" t="s">
        <v>130</v>
      </c>
      <c r="V135" s="1" t="s">
        <v>131</v>
      </c>
      <c r="W135" s="1" t="s">
        <v>132</v>
      </c>
    </row>
    <row r="136" spans="1:23" x14ac:dyDescent="0.3">
      <c r="A136" s="1" t="str">
        <f t="shared" si="0"/>
        <v>RushPigPet_01</v>
      </c>
      <c r="B136" s="10" t="s">
        <v>540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J136" s="1">
        <v>1.5</v>
      </c>
      <c r="K136" s="1">
        <v>-1</v>
      </c>
      <c r="L136" s="1">
        <v>0</v>
      </c>
      <c r="N136" s="1">
        <v>1</v>
      </c>
      <c r="O136" s="7">
        <f t="shared" ca="1" si="1"/>
        <v>1</v>
      </c>
      <c r="P136" s="1">
        <v>-1</v>
      </c>
      <c r="S136" s="7" t="str">
        <f t="shared" ca="1" si="2"/>
        <v/>
      </c>
      <c r="T136" s="1" t="s">
        <v>541</v>
      </c>
      <c r="U136" s="1">
        <f>1/1.25*(3/2)*1.25</f>
        <v>1.5000000000000002</v>
      </c>
    </row>
    <row r="137" spans="1:23" x14ac:dyDescent="0.3">
      <c r="A137" s="1" t="str">
        <f t="shared" ref="A137" si="147">B137&amp;"_"&amp;TEXT(D137,"00")</f>
        <v>RushPigPet_Purple_01</v>
      </c>
      <c r="B137" s="10" t="s">
        <v>586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Rush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</v>
      </c>
      <c r="J137" s="1">
        <v>1.5</v>
      </c>
      <c r="K137" s="1">
        <v>-1</v>
      </c>
      <c r="L137" s="1">
        <v>100</v>
      </c>
      <c r="N137" s="1">
        <v>3</v>
      </c>
      <c r="O137" s="7">
        <f t="shared" ref="O137" ca="1" si="148">IF(NOT(ISBLANK(N137)),N137,
IF(ISBLANK(M137),"",
VLOOKUP(M137,OFFSET(INDIRECT("$A:$B"),0,MATCH(M$1&amp;"_Verify",INDIRECT("$1:$1"),0)-1),2,0)
))</f>
        <v>3</v>
      </c>
      <c r="P137" s="1">
        <v>-1</v>
      </c>
      <c r="S137" s="7" t="str">
        <f t="shared" ref="S137" ca="1" si="149">IF(NOT(ISBLANK(R137)),R137,
IF(ISBLANK(Q137),"",
VLOOKUP(Q137,OFFSET(INDIRECT("$A:$B"),0,MATCH(Q$1&amp;"_Verify",INDIRECT("$1:$1"),0)-1),2,0)
))</f>
        <v/>
      </c>
      <c r="T137" s="1" t="s">
        <v>541</v>
      </c>
      <c r="U137" s="1">
        <f>1/1.25*(3/2)*1.25</f>
        <v>1.5000000000000002</v>
      </c>
    </row>
    <row r="138" spans="1:23" x14ac:dyDescent="0.3">
      <c r="A138" s="1" t="str">
        <f t="shared" ref="A138" si="150">B138&amp;"_"&amp;TEXT(D138,"00")</f>
        <v>RushPolygonalMetalon_Green_01</v>
      </c>
      <c r="B138" s="10" t="s">
        <v>556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</v>
      </c>
      <c r="J138" s="1">
        <v>1</v>
      </c>
      <c r="K138" s="1">
        <v>0</v>
      </c>
      <c r="L138" s="1">
        <v>0</v>
      </c>
      <c r="N138" s="1">
        <v>1</v>
      </c>
      <c r="O138" s="7">
        <f t="shared" ref="O138" ca="1" si="151">IF(NOT(ISBLANK(N138)),N138,
IF(ISBLANK(M138),"",
VLOOKUP(M138,OFFSET(INDIRECT("$A:$B"),0,MATCH(M$1&amp;"_Verify",INDIRECT("$1:$1"),0)-1),2,0)
))</f>
        <v>1</v>
      </c>
      <c r="P138" s="1">
        <v>250</v>
      </c>
      <c r="S138" s="7" t="str">
        <f t="shared" ref="S138" ca="1" si="152">IF(NOT(ISBLANK(R138)),R138,
IF(ISBLANK(Q138),"",
VLOOKUP(Q138,OFFSET(INDIRECT("$A:$B"),0,MATCH(Q$1&amp;"_Verify",INDIRECT("$1:$1"),0)-1),2,0)
))</f>
        <v/>
      </c>
      <c r="T138" s="1" t="s">
        <v>541</v>
      </c>
      <c r="U138" s="1">
        <f>1/1.25*(6/5)*1.25</f>
        <v>1.2</v>
      </c>
    </row>
    <row r="139" spans="1:23" x14ac:dyDescent="0.3">
      <c r="A139" s="1" t="str">
        <f t="shared" ref="A139" si="153">B139&amp;"_"&amp;TEXT(D139,"00")</f>
        <v>RushCuteUniq_01</v>
      </c>
      <c r="B139" s="10" t="s">
        <v>553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6.5</v>
      </c>
      <c r="J139" s="1">
        <v>2.5</v>
      </c>
      <c r="K139" s="1">
        <v>1</v>
      </c>
      <c r="L139" s="1">
        <v>0</v>
      </c>
      <c r="N139" s="1">
        <v>0</v>
      </c>
      <c r="O139" s="7">
        <f t="shared" ref="O139" ca="1" si="154">IF(NOT(ISBLANK(N139)),N139,
IF(ISBLANK(M139),"",
VLOOKUP(M139,OFFSET(INDIRECT("$A:$B"),0,MATCH(M$1&amp;"_Verify",INDIRECT("$1:$1"),0)-1),2,0)
))</f>
        <v>0</v>
      </c>
      <c r="P139" s="1">
        <v>-1</v>
      </c>
      <c r="S139" s="7" t="str">
        <f t="shared" ref="S139" ca="1" si="155">IF(NOT(ISBLANK(R139)),R139,
IF(ISBLANK(Q139),"",
VLOOKUP(Q139,OFFSET(INDIRECT("$A:$B"),0,MATCH(Q$1&amp;"_Verify",INDIRECT("$1:$1"),0)-1),2,0)
))</f>
        <v/>
      </c>
      <c r="T139" s="1" t="s">
        <v>541</v>
      </c>
      <c r="U139" s="1">
        <f>1/1.25*(6/5)*1.25</f>
        <v>1.2</v>
      </c>
    </row>
    <row r="140" spans="1:23" x14ac:dyDescent="0.3">
      <c r="A140" s="1" t="str">
        <f t="shared" ref="A140:A142" si="156">B140&amp;"_"&amp;TEXT(D140,"00")</f>
        <v>RushRobotSphere_01</v>
      </c>
      <c r="B140" s="10" t="s">
        <v>554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8</v>
      </c>
      <c r="J140" s="1">
        <v>2</v>
      </c>
      <c r="K140" s="1">
        <v>5</v>
      </c>
      <c r="L140" s="1">
        <v>0</v>
      </c>
      <c r="N140" s="1">
        <v>0</v>
      </c>
      <c r="O140" s="7">
        <f t="shared" ref="O140:O142" ca="1" si="157">IF(NOT(ISBLANK(N140)),N140,
IF(ISBLANK(M140),"",
VLOOKUP(M140,OFFSET(INDIRECT("$A:$B"),0,MATCH(M$1&amp;"_Verify",INDIRECT("$1:$1"),0)-1),2,0)
))</f>
        <v>0</v>
      </c>
      <c r="P140" s="1">
        <v>-1</v>
      </c>
      <c r="S140" s="7" t="str">
        <f t="shared" ref="S140:S142" ca="1" si="158">IF(NOT(ISBLANK(R140)),R140,
IF(ISBLANK(Q140),"",
VLOOKUP(Q140,OFFSET(INDIRECT("$A:$B"),0,MATCH(Q$1&amp;"_Verify",INDIRECT("$1:$1"),0)-1),2,0)
))</f>
        <v/>
      </c>
      <c r="T140" s="1" t="s">
        <v>541</v>
      </c>
      <c r="U140" s="1">
        <f>1/1.25*(6/5)*1.25</f>
        <v>1.2</v>
      </c>
    </row>
    <row r="141" spans="1:23" x14ac:dyDescent="0.3">
      <c r="A141" s="1" t="str">
        <f t="shared" si="156"/>
        <v>SlowDebuffCyc_01</v>
      </c>
      <c r="B141" s="10" t="s">
        <v>573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AddActorState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57"/>
        <v/>
      </c>
      <c r="S141" s="7" t="str">
        <f t="shared" ca="1" si="158"/>
        <v/>
      </c>
      <c r="T141" s="1" t="s">
        <v>574</v>
      </c>
    </row>
    <row r="142" spans="1:23" x14ac:dyDescent="0.3">
      <c r="A142" s="1" t="str">
        <f t="shared" si="156"/>
        <v>AS_SlowCyc_01</v>
      </c>
      <c r="B142" s="1" t="s">
        <v>575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</v>
      </c>
      <c r="J142" s="1">
        <v>-0.5</v>
      </c>
      <c r="M142" s="1" t="s">
        <v>155</v>
      </c>
      <c r="O142" s="7">
        <f t="shared" ca="1" si="157"/>
        <v>10</v>
      </c>
      <c r="R142" s="1">
        <v>1</v>
      </c>
      <c r="S142" s="7">
        <f t="shared" ca="1" si="158"/>
        <v>1</v>
      </c>
      <c r="W142" s="1" t="s">
        <v>584</v>
      </c>
    </row>
    <row r="143" spans="1:23" x14ac:dyDescent="0.3">
      <c r="A143" s="1" t="str">
        <f t="shared" ref="A143" si="159">B143&amp;"_"&amp;TEXT(D143,"00")</f>
        <v>TeleportWarAssassin_01</v>
      </c>
      <c r="B143" s="1" t="s">
        <v>581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0.8</v>
      </c>
      <c r="J143" s="1">
        <v>1.5</v>
      </c>
      <c r="N143" s="1">
        <v>0</v>
      </c>
      <c r="O143" s="7">
        <f t="shared" ref="O143" ca="1" si="160">IF(NOT(ISBLANK(N143)),N143,
IF(ISBLANK(M143),"",
VLOOKUP(M143,OFFSET(INDIRECT("$A:$B"),0,MATCH(M$1&amp;"_Verify",INDIRECT("$1:$1"),0)-1),2,0)
))</f>
        <v>0</v>
      </c>
      <c r="S143" s="7" t="str">
        <f t="shared" ref="S143" ca="1" si="161">IF(NOT(ISBLANK(R143)),R143,
IF(ISBLANK(Q143),"",
VLOOKUP(Q143,OFFSET(INDIRECT("$A:$B"),0,MATCH(Q$1&amp;"_Verify",INDIRECT("$1:$1"),0)-1),2,0)
))</f>
        <v/>
      </c>
      <c r="T143" s="1" t="s">
        <v>578</v>
      </c>
      <c r="W143" s="1" t="s">
        <v>583</v>
      </c>
    </row>
    <row r="144" spans="1:23" x14ac:dyDescent="0.3">
      <c r="A144" s="1" t="str">
        <f t="shared" ref="A144" si="162">B144&amp;"_"&amp;TEXT(D144,"00")</f>
        <v>TeleportWarAssassin_Red_01</v>
      </c>
      <c r="B144" s="1" t="s">
        <v>902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0.3</v>
      </c>
      <c r="J144" s="1">
        <v>1.5</v>
      </c>
      <c r="N144" s="1">
        <v>0</v>
      </c>
      <c r="O144" s="7">
        <f t="shared" ref="O144" ca="1" si="163">IF(NOT(ISBLANK(N144)),N144,
IF(ISBLANK(M144),"",
VLOOKUP(M144,OFFSET(INDIRECT("$A:$B"),0,MATCH(M$1&amp;"_Verify",INDIRECT("$1:$1"),0)-1),2,0)
))</f>
        <v>0</v>
      </c>
      <c r="S144" s="7" t="str">
        <f t="shared" ref="S144" ca="1" si="164">IF(NOT(ISBLANK(R144)),R144,
IF(ISBLANK(Q144),"",
VLOOKUP(Q144,OFFSET(INDIRECT("$A:$B"),0,MATCH(Q$1&amp;"_Verify",INDIRECT("$1:$1"),0)-1),2,0)
))</f>
        <v/>
      </c>
      <c r="T144" s="1" t="s">
        <v>903</v>
      </c>
      <c r="W144" s="1" t="s">
        <v>840</v>
      </c>
    </row>
    <row r="145" spans="1:23" x14ac:dyDescent="0.3">
      <c r="A145" s="1" t="str">
        <f t="shared" ref="A145" si="165">B145&amp;"_"&amp;TEXT(D145,"00")</f>
        <v>TeleportWarAssassin_RedRandom_01</v>
      </c>
      <c r="B145" s="1" t="s">
        <v>905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0.3</v>
      </c>
      <c r="J145" s="1">
        <v>2.2000000000000002</v>
      </c>
      <c r="N145" s="1">
        <v>4</v>
      </c>
      <c r="O145" s="7">
        <f t="shared" ref="O145" ca="1" si="166">IF(NOT(ISBLANK(N145)),N145,
IF(ISBLANK(M145),"",
VLOOKUP(M145,OFFSET(INDIRECT("$A:$B"),0,MATCH(M$1&amp;"_Verify",INDIRECT("$1:$1"),0)-1),2,0)
))</f>
        <v>4</v>
      </c>
      <c r="S145" s="7" t="str">
        <f t="shared" ref="S145" ca="1" si="167">IF(NOT(ISBLANK(R145)),R145,
IF(ISBLANK(Q145),"",
VLOOKUP(Q145,OFFSET(INDIRECT("$A:$B"),0,MATCH(Q$1&amp;"_Verify",INDIRECT("$1:$1"),0)-1),2,0)
))</f>
        <v/>
      </c>
      <c r="T145" s="1" t="s">
        <v>904</v>
      </c>
      <c r="W145" s="1" t="s">
        <v>840</v>
      </c>
    </row>
    <row r="146" spans="1:23" x14ac:dyDescent="0.3">
      <c r="A146" s="1" t="str">
        <f t="shared" ref="A146" si="168">B146&amp;"_"&amp;TEXT(D146,"00")</f>
        <v>TeleportWarAssassin_RedRandom2_01</v>
      </c>
      <c r="B146" s="1" t="s">
        <v>907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0.3</v>
      </c>
      <c r="J146" s="1">
        <v>2.2000000000000002</v>
      </c>
      <c r="N146" s="1">
        <v>4</v>
      </c>
      <c r="O146" s="7">
        <f t="shared" ref="O146" ca="1" si="169">IF(NOT(ISBLANK(N146)),N146,
IF(ISBLANK(M146),"",
VLOOKUP(M146,OFFSET(INDIRECT("$A:$B"),0,MATCH(M$1&amp;"_Verify",INDIRECT("$1:$1"),0)-1),2,0)
))</f>
        <v>4</v>
      </c>
      <c r="S146" s="7" t="str">
        <f t="shared" ref="S146" ca="1" si="170">IF(NOT(ISBLANK(R146)),R146,
IF(ISBLANK(Q146),"",
VLOOKUP(Q146,OFFSET(INDIRECT("$A:$B"),0,MATCH(Q$1&amp;"_Verify",INDIRECT("$1:$1"),0)-1),2,0)
))</f>
        <v/>
      </c>
      <c r="T146" s="1" t="s">
        <v>906</v>
      </c>
      <c r="W146" s="1" t="s">
        <v>840</v>
      </c>
    </row>
    <row r="147" spans="1:23" x14ac:dyDescent="0.3">
      <c r="A147" s="1" t="str">
        <f t="shared" ref="A147" si="171">B147&amp;"_"&amp;TEXT(D147,"00")</f>
        <v>TeleportZippermouth_Green_01</v>
      </c>
      <c r="B147" s="1" t="s">
        <v>594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0.8</v>
      </c>
      <c r="K147" s="1">
        <v>0</v>
      </c>
      <c r="L147" s="1">
        <v>0</v>
      </c>
      <c r="N147" s="1">
        <v>1</v>
      </c>
      <c r="O147" s="7">
        <f t="shared" ref="O147" ca="1" si="172">IF(NOT(ISBLANK(N147)),N147,
IF(ISBLANK(M147),"",
VLOOKUP(M147,OFFSET(INDIRECT("$A:$B"),0,MATCH(M$1&amp;"_Verify",INDIRECT("$1:$1"),0)-1),2,0)
))</f>
        <v>1</v>
      </c>
      <c r="S147" s="7" t="str">
        <f t="shared" ref="S147" ca="1" si="173">IF(NOT(ISBLANK(R147)),R147,
IF(ISBLANK(Q147),"",
VLOOKUP(Q147,OFFSET(INDIRECT("$A:$B"),0,MATCH(Q$1&amp;"_Verify",INDIRECT("$1:$1"),0)-1),2,0)
))</f>
        <v/>
      </c>
      <c r="T147" s="1" t="s">
        <v>578</v>
      </c>
      <c r="W147" s="1" t="s">
        <v>583</v>
      </c>
    </row>
    <row r="148" spans="1:23" x14ac:dyDescent="0.3">
      <c r="A148" s="1" t="str">
        <f t="shared" ref="A148:A150" si="174">B148&amp;"_"&amp;TEXT(D148,"00")</f>
        <v>RotateZippermouth_Green_01</v>
      </c>
      <c r="B148" s="1" t="s">
        <v>596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Rotate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6</v>
      </c>
      <c r="J148" s="1">
        <v>360</v>
      </c>
      <c r="O148" s="7" t="str">
        <f t="shared" ref="O148:O150" ca="1" si="175">IF(NOT(ISBLANK(N148)),N148,
IF(ISBLANK(M148),"",
VLOOKUP(M148,OFFSET(INDIRECT("$A:$B"),0,MATCH(M$1&amp;"_Verify",INDIRECT("$1:$1"),0)-1),2,0)
))</f>
        <v/>
      </c>
      <c r="S148" s="7" t="str">
        <f t="shared" ref="S148" ca="1" si="176">IF(NOT(ISBLANK(R148)),R148,
IF(ISBLANK(Q148),"",
VLOOKUP(Q148,OFFSET(INDIRECT("$A:$B"),0,MATCH(Q$1&amp;"_Verify",INDIRECT("$1:$1"),0)-1),2,0)
))</f>
        <v/>
      </c>
      <c r="T148" s="1" t="s">
        <v>598</v>
      </c>
    </row>
    <row r="149" spans="1:23" x14ac:dyDescent="0.3">
      <c r="A149" s="1" t="str">
        <f t="shared" ref="A149" si="177">B149&amp;"_"&amp;TEXT(D149,"00")</f>
        <v>RotateZippermouth_Black_01</v>
      </c>
      <c r="B149" s="1" t="s">
        <v>751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Rotate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360</v>
      </c>
      <c r="O149" s="7" t="str">
        <f t="shared" ref="O149" ca="1" si="178">IF(NOT(ISBLANK(N149)),N149,
IF(ISBLANK(M149),"",
VLOOKUP(M149,OFFSET(INDIRECT("$A:$B"),0,MATCH(M$1&amp;"_Verify",INDIRECT("$1:$1"),0)-1),2,0)
))</f>
        <v/>
      </c>
      <c r="S149" s="7" t="str">
        <f t="shared" ref="S149" ca="1" si="179">IF(NOT(ISBLANK(R149)),R149,
IF(ISBLANK(Q149),"",
VLOOKUP(Q149,OFFSET(INDIRECT("$A:$B"),0,MATCH(Q$1&amp;"_Verify",INDIRECT("$1:$1"),0)-1),2,0)
))</f>
        <v/>
      </c>
      <c r="T149" s="1" t="s">
        <v>598</v>
      </c>
    </row>
    <row r="150" spans="1:23" x14ac:dyDescent="0.3">
      <c r="A150" s="1" t="str">
        <f t="shared" si="174"/>
        <v>TeleportOneEyedWizard_BlueClose_01</v>
      </c>
      <c r="B150" s="1" t="s">
        <v>602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0.3</v>
      </c>
      <c r="J150" s="1">
        <v>1</v>
      </c>
      <c r="N150" s="1">
        <v>2</v>
      </c>
      <c r="O150" s="7">
        <f t="shared" ca="1" si="175"/>
        <v>2</v>
      </c>
      <c r="S150" s="7" t="str">
        <f t="shared" ca="1" si="2"/>
        <v/>
      </c>
      <c r="T150" s="1" t="s">
        <v>604</v>
      </c>
      <c r="U150" s="1" t="s">
        <v>615</v>
      </c>
      <c r="W150" s="1" t="s">
        <v>583</v>
      </c>
    </row>
    <row r="151" spans="1:23" x14ac:dyDescent="0.3">
      <c r="A151" s="1" t="str">
        <f t="shared" ref="A151:A154" si="180">B151&amp;"_"&amp;TEXT(D151,"00")</f>
        <v>TeleportOneEyedWizard_BlueFar_01</v>
      </c>
      <c r="B151" s="1" t="s">
        <v>603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0.3</v>
      </c>
      <c r="J151" s="1">
        <v>1</v>
      </c>
      <c r="N151" s="1">
        <v>3</v>
      </c>
      <c r="O151" s="7">
        <f t="shared" ref="O151:O154" ca="1" si="181">IF(NOT(ISBLANK(N151)),N151,
IF(ISBLANK(M151),"",
VLOOKUP(M151,OFFSET(INDIRECT("$A:$B"),0,MATCH(M$1&amp;"_Verify",INDIRECT("$1:$1"),0)-1),2,0)
))</f>
        <v>3</v>
      </c>
      <c r="S151" s="7" t="str">
        <f t="shared" ca="1" si="2"/>
        <v/>
      </c>
      <c r="T151" s="1" t="s">
        <v>605</v>
      </c>
      <c r="U151" s="1" t="s">
        <v>615</v>
      </c>
      <c r="W151" s="1" t="s">
        <v>583</v>
      </c>
    </row>
    <row r="152" spans="1:23" x14ac:dyDescent="0.3">
      <c r="A152" s="1" t="str">
        <f t="shared" si="180"/>
        <v>TeleportOneEyedWizard_GreenClose_01</v>
      </c>
      <c r="B152" s="1" t="s">
        <v>898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TeleportTargetPosition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0.3</v>
      </c>
      <c r="J152" s="1">
        <v>1</v>
      </c>
      <c r="N152" s="1">
        <v>2</v>
      </c>
      <c r="O152" s="7">
        <f t="shared" ca="1" si="181"/>
        <v>2</v>
      </c>
      <c r="S152" s="7" t="str">
        <f t="shared" ref="S152:S153" ca="1" si="182">IF(NOT(ISBLANK(R152)),R152,
IF(ISBLANK(Q152),"",
VLOOKUP(Q152,OFFSET(INDIRECT("$A:$B"),0,MATCH(Q$1&amp;"_Verify",INDIRECT("$1:$1"),0)-1),2,0)
))</f>
        <v/>
      </c>
      <c r="T152" s="1" t="s">
        <v>896</v>
      </c>
      <c r="U152" s="1" t="s">
        <v>900</v>
      </c>
      <c r="W152" s="1" t="s">
        <v>840</v>
      </c>
    </row>
    <row r="153" spans="1:23" x14ac:dyDescent="0.3">
      <c r="A153" s="1" t="str">
        <f t="shared" ref="A153" si="183">B153&amp;"_"&amp;TEXT(D153,"00")</f>
        <v>TeleportOneEyedWizard_GreenFar_01</v>
      </c>
      <c r="B153" s="1" t="s">
        <v>899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</v>
      </c>
      <c r="J153" s="1">
        <v>1</v>
      </c>
      <c r="N153" s="1">
        <v>3</v>
      </c>
      <c r="O153" s="7">
        <f t="shared" ref="O153" ca="1" si="184">IF(NOT(ISBLANK(N153)),N153,
IF(ISBLANK(M153),"",
VLOOKUP(M153,OFFSET(INDIRECT("$A:$B"),0,MATCH(M$1&amp;"_Verify",INDIRECT("$1:$1"),0)-1),2,0)
))</f>
        <v>3</v>
      </c>
      <c r="S153" s="7" t="str">
        <f t="shared" ca="1" si="182"/>
        <v/>
      </c>
      <c r="T153" s="1" t="s">
        <v>897</v>
      </c>
      <c r="U153" s="1" t="s">
        <v>900</v>
      </c>
      <c r="W153" s="1" t="s">
        <v>840</v>
      </c>
    </row>
    <row r="154" spans="1:23" x14ac:dyDescent="0.3">
      <c r="A154" s="1" t="str">
        <f t="shared" si="180"/>
        <v>RushHeavyKnight_YellowFirst_01</v>
      </c>
      <c r="B154" s="10" t="s">
        <v>607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4.2</v>
      </c>
      <c r="J154" s="1">
        <v>1.5</v>
      </c>
      <c r="K154" s="1">
        <v>2</v>
      </c>
      <c r="L154" s="1">
        <v>0</v>
      </c>
      <c r="N154" s="1">
        <v>1</v>
      </c>
      <c r="O154" s="7">
        <f t="shared" ca="1" si="181"/>
        <v>1</v>
      </c>
      <c r="P154" s="1">
        <v>-1</v>
      </c>
      <c r="S154" s="7" t="str">
        <f t="shared" ca="1" si="2"/>
        <v/>
      </c>
      <c r="T154" s="1" t="s">
        <v>613</v>
      </c>
      <c r="U154" s="1">
        <f>1/1.25*(6/5)*1.5625</f>
        <v>1.5</v>
      </c>
    </row>
    <row r="155" spans="1:23" x14ac:dyDescent="0.3">
      <c r="A155" s="1" t="str">
        <f t="shared" ref="A155:A189" si="185">B155&amp;"_"&amp;TEXT(D155,"00")</f>
        <v>RushHeavyKnight_YellowSecond_01</v>
      </c>
      <c r="B155" s="10" t="s">
        <v>611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4.2</v>
      </c>
      <c r="J155" s="1">
        <v>1.5</v>
      </c>
      <c r="K155" s="1">
        <v>1</v>
      </c>
      <c r="L155" s="1">
        <v>0</v>
      </c>
      <c r="N155" s="1">
        <v>1</v>
      </c>
      <c r="O155" s="7">
        <f t="shared" ref="O155:O189" ca="1" si="186">IF(NOT(ISBLANK(N155)),N155,
IF(ISBLANK(M155),"",
VLOOKUP(M155,OFFSET(INDIRECT("$A:$B"),0,MATCH(M$1&amp;"_Verify",INDIRECT("$1:$1"),0)-1),2,0)
))</f>
        <v>1</v>
      </c>
      <c r="P155" s="1">
        <v>-1</v>
      </c>
      <c r="S155" s="7" t="str">
        <f t="shared" ca="1" si="2"/>
        <v/>
      </c>
      <c r="T155" s="1" t="s">
        <v>614</v>
      </c>
      <c r="U155" s="1">
        <f t="shared" ref="U155:U156" si="187">1/1.25*(6/5)*1.5625</f>
        <v>1.5</v>
      </c>
    </row>
    <row r="156" spans="1:23" x14ac:dyDescent="0.3">
      <c r="A156" s="1" t="str">
        <f t="shared" si="185"/>
        <v>RushHeavyKnight_YellowThird_01</v>
      </c>
      <c r="B156" s="10" t="s">
        <v>612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4.2</v>
      </c>
      <c r="J156" s="1">
        <v>0.2</v>
      </c>
      <c r="K156" s="1">
        <v>-3</v>
      </c>
      <c r="L156" s="1">
        <v>0</v>
      </c>
      <c r="N156" s="1">
        <v>1</v>
      </c>
      <c r="O156" s="7">
        <f t="shared" ca="1" si="186"/>
        <v>1</v>
      </c>
      <c r="P156" s="1">
        <v>200</v>
      </c>
      <c r="S156" s="7" t="str">
        <f t="shared" ca="1" si="2"/>
        <v/>
      </c>
      <c r="T156" s="1" t="s">
        <v>541</v>
      </c>
      <c r="U156" s="1">
        <f t="shared" si="187"/>
        <v>1.5</v>
      </c>
    </row>
    <row r="157" spans="1:23" x14ac:dyDescent="0.3">
      <c r="A157" s="1" t="str">
        <f>B157&amp;"_"&amp;TEXT(D157,"00")</f>
        <v>SuicidePolygonalMagma_Blue_01</v>
      </c>
      <c r="B157" s="10" t="s">
        <v>642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Suicide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N157" s="1">
        <v>1</v>
      </c>
      <c r="O157" s="7">
        <f ca="1">IF(NOT(ISBLANK(N157)),N157,
IF(ISBLANK(M157),"",
VLOOKUP(M157,OFFSET(INDIRECT("$A:$B"),0,MATCH(M$1&amp;"_Verify",INDIRECT("$1:$1"),0)-1),2,0)
))</f>
        <v>1</v>
      </c>
      <c r="S157" s="7" t="str">
        <f t="shared" ca="1" si="2"/>
        <v/>
      </c>
      <c r="T157" s="1" t="s">
        <v>638</v>
      </c>
    </row>
    <row r="158" spans="1:23" x14ac:dyDescent="0.3">
      <c r="A158" s="1" t="str">
        <f>B158&amp;"_"&amp;TEXT(D158,"00")</f>
        <v>SleepingDragonTerrorBringer_Red_01</v>
      </c>
      <c r="B158" s="10" t="s">
        <v>727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MonsterSleeping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3</v>
      </c>
      <c r="O158" s="7" t="str">
        <f ca="1">IF(NOT(ISBLANK(N158)),N158,
IF(ISBLANK(M158),"",
VLOOKUP(M158,OFFSET(INDIRECT("$A:$B"),0,MATCH(M$1&amp;"_Verify",INDIRECT("$1:$1"),0)-1),2,0)
))</f>
        <v/>
      </c>
      <c r="S158" s="7" t="str">
        <f t="shared" ca="1" si="2"/>
        <v/>
      </c>
      <c r="T158" s="1" t="s">
        <v>729</v>
      </c>
      <c r="U158" s="1" t="s">
        <v>730</v>
      </c>
    </row>
    <row r="159" spans="1:23" x14ac:dyDescent="0.3">
      <c r="A159" s="1" t="str">
        <f>B159&amp;"_"&amp;TEXT(D159,"00")</f>
        <v>BurrowOnStartRtsTurret_01</v>
      </c>
      <c r="B159" s="10" t="s">
        <v>735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BurrowOnStart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ca="1">IF(NOT(ISBLANK(N159)),N159,
IF(ISBLANK(M159),"",
VLOOKUP(M159,OFFSET(INDIRECT("$A:$B"),0,MATCH(M$1&amp;"_Verify",INDIRECT("$1:$1"),0)-1),2,0)
))</f>
        <v/>
      </c>
      <c r="S159" s="7" t="str">
        <f t="shared" ca="1" si="2"/>
        <v/>
      </c>
    </row>
    <row r="160" spans="1:23" x14ac:dyDescent="0.3">
      <c r="A160" s="1" t="str">
        <f t="shared" ref="A160" si="188">B160&amp;"_"&amp;TEXT(D160,"00")</f>
        <v>AddForceDragonTerrorBringer_Red_01</v>
      </c>
      <c r="B160" s="10" t="s">
        <v>731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8</v>
      </c>
      <c r="N160" s="1">
        <v>0</v>
      </c>
      <c r="O160" s="7">
        <f t="shared" ref="O160" ca="1" si="189">IF(NOT(ISBLANK(N160)),N160,
IF(ISBLANK(M160),"",
VLOOKUP(M160,OFFSET(INDIRECT("$A:$B"),0,MATCH(M$1&amp;"_Verify",INDIRECT("$1:$1"),0)-1),2,0)
))</f>
        <v>0</v>
      </c>
      <c r="S160" s="7" t="str">
        <f t="shared" ca="1" si="2"/>
        <v/>
      </c>
    </row>
    <row r="161" spans="1:23" x14ac:dyDescent="0.3">
      <c r="A161" s="1" t="str">
        <f t="shared" ref="A161:A165" si="190">B161&amp;"_"&amp;TEXT(D161,"00")</f>
        <v>JumpAttackRobotTwo_01</v>
      </c>
      <c r="B161" s="10" t="s">
        <v>746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Jump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6.5</v>
      </c>
      <c r="J161" s="1">
        <v>2</v>
      </c>
      <c r="L161" s="1">
        <v>0.4</v>
      </c>
      <c r="N161" s="1">
        <v>1</v>
      </c>
      <c r="O161" s="7">
        <f t="shared" ref="O161:O165" ca="1" si="191">IF(NOT(ISBLANK(N161)),N161,
IF(ISBLANK(M161),"",
VLOOKUP(M161,OFFSET(INDIRECT("$A:$B"),0,MATCH(M$1&amp;"_Verify",INDIRECT("$1:$1"),0)-1),2,0)
))</f>
        <v>1</v>
      </c>
      <c r="S161" s="7" t="str">
        <f t="shared" ref="S161:S165" ca="1" si="192">IF(NOT(ISBLANK(R161)),R161,
IF(ISBLANK(Q161),"",
VLOOKUP(Q161,OFFSET(INDIRECT("$A:$B"),0,MATCH(Q$1&amp;"_Verify",INDIRECT("$1:$1"),0)-1),2,0)
))</f>
        <v/>
      </c>
      <c r="T161" s="1" t="s">
        <v>750</v>
      </c>
    </row>
    <row r="162" spans="1:23" x14ac:dyDescent="0.3">
      <c r="A162" s="1" t="str">
        <f t="shared" si="190"/>
        <v>JumpRunRobotTwo_01</v>
      </c>
      <c r="B162" s="10" t="s">
        <v>748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Jump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6.5</v>
      </c>
      <c r="J162" s="1">
        <v>2</v>
      </c>
      <c r="L162" s="1">
        <v>8</v>
      </c>
      <c r="N162" s="1">
        <v>2</v>
      </c>
      <c r="O162" s="7">
        <f t="shared" ca="1" si="191"/>
        <v>2</v>
      </c>
      <c r="S162" s="7" t="str">
        <f t="shared" ca="1" si="192"/>
        <v/>
      </c>
      <c r="T162" s="1" t="s">
        <v>750</v>
      </c>
    </row>
    <row r="163" spans="1:23" x14ac:dyDescent="0.3">
      <c r="A163" s="1" t="str">
        <f t="shared" si="190"/>
        <v>TeleportArcherySamuraiUp_01</v>
      </c>
      <c r="B163" s="1" t="s">
        <v>769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0.5</v>
      </c>
      <c r="K163" s="1">
        <v>0</v>
      </c>
      <c r="L163" s="1">
        <v>6</v>
      </c>
      <c r="N163" s="1">
        <v>1</v>
      </c>
      <c r="O163" s="7">
        <f t="shared" ca="1" si="191"/>
        <v>1</v>
      </c>
      <c r="S163" s="7" t="str">
        <f t="shared" ca="1" si="192"/>
        <v/>
      </c>
      <c r="T163" s="1" t="s">
        <v>578</v>
      </c>
      <c r="W163" s="1" t="s">
        <v>583</v>
      </c>
    </row>
    <row r="164" spans="1:23" x14ac:dyDescent="0.3">
      <c r="A164" s="1" t="str">
        <f t="shared" si="190"/>
        <v>TeleportArcherySamuraiDown_01</v>
      </c>
      <c r="B164" s="1" t="s">
        <v>771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</v>
      </c>
      <c r="K164" s="1">
        <v>0</v>
      </c>
      <c r="L164" s="1">
        <v>-7</v>
      </c>
      <c r="N164" s="1">
        <v>1</v>
      </c>
      <c r="O164" s="7">
        <f t="shared" ca="1" si="191"/>
        <v>1</v>
      </c>
      <c r="S164" s="7" t="str">
        <f t="shared" ca="1" si="192"/>
        <v/>
      </c>
      <c r="T164" s="1" t="s">
        <v>578</v>
      </c>
      <c r="W164" s="1" t="s">
        <v>583</v>
      </c>
    </row>
    <row r="165" spans="1:23" x14ac:dyDescent="0.3">
      <c r="A165" s="1" t="str">
        <f t="shared" si="190"/>
        <v>RotateArcherySamurai_01</v>
      </c>
      <c r="B165" s="1" t="s">
        <v>772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Rotate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2.5</v>
      </c>
      <c r="J165" s="1">
        <v>0</v>
      </c>
      <c r="O165" s="7" t="str">
        <f t="shared" ca="1" si="191"/>
        <v/>
      </c>
      <c r="S165" s="7" t="str">
        <f t="shared" ca="1" si="192"/>
        <v/>
      </c>
      <c r="T165" s="1" t="s">
        <v>598</v>
      </c>
    </row>
    <row r="166" spans="1:23" x14ac:dyDescent="0.3">
      <c r="A166" s="1" t="str">
        <f t="shared" ref="A166:A169" si="193">B166&amp;"_"&amp;TEXT(D166,"00")</f>
        <v>GiveAffectorValueMushroomDee_01</v>
      </c>
      <c r="B166" s="1" t="s">
        <v>827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GiveAffectorValue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 s="1">
        <v>1</v>
      </c>
      <c r="O166" s="7">
        <f t="shared" ref="O166:O169" ca="1" si="194">IF(NOT(ISBLANK(N166)),N166,
IF(ISBLANK(M166),"",
VLOOKUP(M166,OFFSET(INDIRECT("$A:$B"),0,MATCH(M$1&amp;"_Verify",INDIRECT("$1:$1"),0)-1),2,0)
))</f>
        <v>1</v>
      </c>
      <c r="S166" s="7" t="str">
        <f t="shared" ref="S166:S169" ca="1" si="195">IF(NOT(ISBLANK(R166)),R166,
IF(ISBLANK(Q166),"",
VLOOKUP(Q166,OFFSET(INDIRECT("$A:$B"),0,MATCH(Q$1&amp;"_Verify",INDIRECT("$1:$1"),0)-1),2,0)
))</f>
        <v/>
      </c>
      <c r="T166" s="1" t="s">
        <v>829</v>
      </c>
      <c r="U166" s="1" t="s">
        <v>852</v>
      </c>
      <c r="W166" s="1" t="s">
        <v>831</v>
      </c>
    </row>
    <row r="167" spans="1:23" x14ac:dyDescent="0.3">
      <c r="A167" s="1" t="str">
        <f t="shared" si="193"/>
        <v>AS_AngryDee_01</v>
      </c>
      <c r="B167" s="1" t="s">
        <v>854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15</v>
      </c>
      <c r="J167" s="1">
        <v>0.75</v>
      </c>
      <c r="M167" s="1" t="s">
        <v>163</v>
      </c>
      <c r="O167" s="7">
        <f t="shared" ca="1" si="194"/>
        <v>19</v>
      </c>
      <c r="S167" s="7" t="str">
        <f t="shared" ca="1" si="195"/>
        <v/>
      </c>
    </row>
    <row r="168" spans="1:23" x14ac:dyDescent="0.3">
      <c r="A168" s="1" t="str">
        <f t="shared" si="193"/>
        <v>TeleportLadyPirateIn_01</v>
      </c>
      <c r="B168" s="1" t="s">
        <v>836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</v>
      </c>
      <c r="K168" s="1">
        <v>0</v>
      </c>
      <c r="L168" s="1">
        <v>-0.5</v>
      </c>
      <c r="N168" s="1">
        <v>1</v>
      </c>
      <c r="O168" s="7">
        <f t="shared" ca="1" si="194"/>
        <v>1</v>
      </c>
      <c r="S168" s="7" t="str">
        <f t="shared" ca="1" si="195"/>
        <v/>
      </c>
      <c r="T168" s="1" t="s">
        <v>841</v>
      </c>
      <c r="W168" s="1" t="s">
        <v>840</v>
      </c>
    </row>
    <row r="169" spans="1:23" x14ac:dyDescent="0.3">
      <c r="A169" s="1" t="str">
        <f t="shared" si="193"/>
        <v>TeleportLadyPirateOut_01</v>
      </c>
      <c r="B169" s="1" t="s">
        <v>838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</v>
      </c>
      <c r="K169" s="1">
        <v>0</v>
      </c>
      <c r="L169" s="1">
        <v>2.5</v>
      </c>
      <c r="N169" s="1">
        <v>1</v>
      </c>
      <c r="O169" s="7">
        <f t="shared" ca="1" si="194"/>
        <v>1</v>
      </c>
      <c r="S169" s="7" t="str">
        <f t="shared" ca="1" si="195"/>
        <v/>
      </c>
      <c r="T169" s="1" t="s">
        <v>842</v>
      </c>
      <c r="W169" s="1" t="s">
        <v>840</v>
      </c>
    </row>
    <row r="170" spans="1:23" x14ac:dyDescent="0.3">
      <c r="A170" s="1" t="str">
        <f t="shared" ref="A170:A171" si="196">B170&amp;"_"&amp;TEXT(D170,"00")</f>
        <v>CastLadyPirate_01</v>
      </c>
      <c r="B170" s="1" t="s">
        <v>844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Cast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4.5</v>
      </c>
      <c r="O170" s="7" t="str">
        <f t="shared" ref="O170:O171" ca="1" si="197">IF(NOT(ISBLANK(N170)),N170,
IF(ISBLANK(M170),"",
VLOOKUP(M170,OFFSET(INDIRECT("$A:$B"),0,MATCH(M$1&amp;"_Verify",INDIRECT("$1:$1"),0)-1),2,0)
))</f>
        <v/>
      </c>
      <c r="S170" s="7" t="str">
        <f t="shared" ref="S170:S171" ca="1" si="198">IF(NOT(ISBLANK(R170)),R170,
IF(ISBLANK(Q170),"",
VLOOKUP(Q170,OFFSET(INDIRECT("$A:$B"),0,MATCH(Q$1&amp;"_Verify",INDIRECT("$1:$1"),0)-1),2,0)
))</f>
        <v/>
      </c>
      <c r="T170" s="1" t="s">
        <v>847</v>
      </c>
      <c r="U170" s="1" t="s">
        <v>848</v>
      </c>
    </row>
    <row r="171" spans="1:23" x14ac:dyDescent="0.3">
      <c r="A171" s="1" t="str">
        <f t="shared" si="196"/>
        <v>RushBeholder_01</v>
      </c>
      <c r="B171" s="1" t="s">
        <v>858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5</v>
      </c>
      <c r="J171" s="1">
        <v>4</v>
      </c>
      <c r="K171" s="1">
        <v>3</v>
      </c>
      <c r="L171" s="1">
        <v>0</v>
      </c>
      <c r="N171" s="1">
        <v>1</v>
      </c>
      <c r="O171" s="7">
        <f t="shared" ca="1" si="197"/>
        <v>1</v>
      </c>
      <c r="P171" s="1">
        <v>-1</v>
      </c>
      <c r="S171" s="7" t="str">
        <f t="shared" ca="1" si="198"/>
        <v/>
      </c>
      <c r="T171" s="1" t="s">
        <v>856</v>
      </c>
      <c r="U171" s="1">
        <f>1/1.25*(6/5)*1.25</f>
        <v>1.2</v>
      </c>
    </row>
    <row r="172" spans="1:23" x14ac:dyDescent="0.3">
      <c r="A172" s="1" t="str">
        <f t="shared" ref="A172:A176" si="199">B172&amp;"_"&amp;TEXT(D172,"00")</f>
        <v>RushBeholderCenter_01</v>
      </c>
      <c r="B172" s="1" t="s">
        <v>861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5</v>
      </c>
      <c r="J172" s="1">
        <v>0.1</v>
      </c>
      <c r="K172" s="1">
        <v>0</v>
      </c>
      <c r="N172" s="1">
        <v>4</v>
      </c>
      <c r="O172" s="7">
        <f t="shared" ref="O172:O176" ca="1" si="200">IF(NOT(ISBLANK(N172)),N172,
IF(ISBLANK(M172),"",
VLOOKUP(M172,OFFSET(INDIRECT("$A:$B"),0,MATCH(M$1&amp;"_Verify",INDIRECT("$1:$1"),0)-1),2,0)
))</f>
        <v>4</v>
      </c>
      <c r="P172" s="1">
        <v>-1</v>
      </c>
      <c r="S172" s="7" t="str">
        <f t="shared" ref="S172:S176" ca="1" si="201">IF(NOT(ISBLANK(R172)),R172,
IF(ISBLANK(Q172),"",
VLOOKUP(Q172,OFFSET(INDIRECT("$A:$B"),0,MATCH(Q$1&amp;"_Verify",INDIRECT("$1:$1"),0)-1),2,0)
))</f>
        <v/>
      </c>
      <c r="T172" s="1" t="s">
        <v>865</v>
      </c>
      <c r="U172" s="1">
        <f>1/1.25*(6/5)*1.25</f>
        <v>1.2</v>
      </c>
      <c r="V172" s="1" t="s">
        <v>864</v>
      </c>
    </row>
    <row r="173" spans="1:23" x14ac:dyDescent="0.3">
      <c r="A173" s="1" t="str">
        <f t="shared" si="199"/>
        <v>HealOverTimeDruidTent_01</v>
      </c>
      <c r="B173" s="1" t="s">
        <v>867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HealOverTime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60</v>
      </c>
      <c r="J173" s="1">
        <v>1</v>
      </c>
      <c r="K173" s="1">
        <v>-1.6667000000000001E-2</v>
      </c>
      <c r="O173" s="7" t="str">
        <f t="shared" ca="1" si="200"/>
        <v/>
      </c>
      <c r="S173" s="7" t="str">
        <f t="shared" ca="1" si="201"/>
        <v/>
      </c>
    </row>
    <row r="174" spans="1:23" x14ac:dyDescent="0.3">
      <c r="A174" s="1" t="str">
        <f t="shared" si="199"/>
        <v>StunDebuffLancer_01</v>
      </c>
      <c r="B174" s="1" t="s">
        <v>877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AddActorState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200"/>
        <v/>
      </c>
      <c r="S174" s="7" t="str">
        <f t="shared" ca="1" si="201"/>
        <v/>
      </c>
      <c r="T174" s="1" t="s">
        <v>874</v>
      </c>
    </row>
    <row r="175" spans="1:23" x14ac:dyDescent="0.3">
      <c r="A175" s="1" t="str">
        <f t="shared" si="199"/>
        <v>GiveAffectorValuePlant_01</v>
      </c>
      <c r="B175" s="1" t="s">
        <v>884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GiveAffectorValue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N175" s="1">
        <v>1</v>
      </c>
      <c r="O175" s="7">
        <f t="shared" ca="1" si="200"/>
        <v>1</v>
      </c>
      <c r="S175" s="7" t="str">
        <f t="shared" ca="1" si="201"/>
        <v/>
      </c>
      <c r="T175" s="1" t="s">
        <v>886</v>
      </c>
      <c r="U175" s="1" t="s">
        <v>879</v>
      </c>
    </row>
    <row r="176" spans="1:23" x14ac:dyDescent="0.3">
      <c r="A176" s="1" t="str">
        <f t="shared" si="199"/>
        <v>AS_LoseTankerPlant_01</v>
      </c>
      <c r="B176" s="1" t="s">
        <v>882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0.1</v>
      </c>
      <c r="M176" s="1" t="s">
        <v>163</v>
      </c>
      <c r="O176" s="7">
        <f t="shared" ca="1" si="200"/>
        <v>19</v>
      </c>
      <c r="S176" s="7" t="str">
        <f t="shared" ca="1" si="201"/>
        <v/>
      </c>
    </row>
    <row r="177" spans="1:23" x14ac:dyDescent="0.3">
      <c r="A177" s="1" t="str">
        <f t="shared" ref="A177:A178" si="202">B177&amp;"_"&amp;TEXT(D177,"00")</f>
        <v>OnOffColliderWizard_01</v>
      </c>
      <c r="B177" s="1" t="s">
        <v>895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OnOffCollider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N177" s="1">
        <v>1</v>
      </c>
      <c r="O177" s="7">
        <f t="shared" ref="O177:O178" ca="1" si="203">IF(NOT(ISBLANK(N177)),N177,
IF(ISBLANK(M177),"",
VLOOKUP(M177,OFFSET(INDIRECT("$A:$B"),0,MATCH(M$1&amp;"_Verify",INDIRECT("$1:$1"),0)-1),2,0)
))</f>
        <v>1</v>
      </c>
      <c r="S177" s="7" t="str">
        <f t="shared" ref="S177:S178" ca="1" si="204">IF(NOT(ISBLANK(R177)),R177,
IF(ISBLANK(Q177),"",
VLOOKUP(Q177,OFFSET(INDIRECT("$A:$B"),0,MATCH(Q$1&amp;"_Verify",INDIRECT("$1:$1"),0)-1),2,0)
))</f>
        <v/>
      </c>
      <c r="V177" s="1" t="s">
        <v>893</v>
      </c>
      <c r="W177" s="1" t="s">
        <v>894</v>
      </c>
    </row>
    <row r="178" spans="1:23" x14ac:dyDescent="0.3">
      <c r="A178" s="1" t="str">
        <f t="shared" si="202"/>
        <v>RushDroidHeavy_White_01</v>
      </c>
      <c r="B178" s="1" t="s">
        <v>908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3</v>
      </c>
      <c r="J178" s="1">
        <v>0.1</v>
      </c>
      <c r="N178" s="1">
        <v>4</v>
      </c>
      <c r="O178" s="7">
        <f t="shared" ca="1" si="203"/>
        <v>4</v>
      </c>
      <c r="P178" s="1">
        <v>-1</v>
      </c>
      <c r="S178" s="7" t="str">
        <f t="shared" ca="1" si="204"/>
        <v/>
      </c>
      <c r="T178" s="1" t="s">
        <v>910</v>
      </c>
      <c r="U178" s="1">
        <f>1/1.25*(6/5)*1.25</f>
        <v>1.2</v>
      </c>
      <c r="V178" s="1" t="s">
        <v>911</v>
      </c>
    </row>
    <row r="179" spans="1:23" x14ac:dyDescent="0.3">
      <c r="A179" s="1" t="str">
        <f t="shared" ref="A179:A186" si="205">B179&amp;"_"&amp;TEXT(D179,"00")</f>
        <v>RushTrollGiant_01</v>
      </c>
      <c r="B179" s="1" t="s">
        <v>943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6</v>
      </c>
      <c r="J179" s="1">
        <v>2</v>
      </c>
      <c r="K179" s="1">
        <v>7</v>
      </c>
      <c r="L179" s="1">
        <v>0</v>
      </c>
      <c r="N179" s="1">
        <v>0</v>
      </c>
      <c r="O179" s="7">
        <f t="shared" ref="O179:O186" ca="1" si="206">IF(NOT(ISBLANK(N179)),N179,
IF(ISBLANK(M179),"",
VLOOKUP(M179,OFFSET(INDIRECT("$A:$B"),0,MATCH(M$1&amp;"_Verify",INDIRECT("$1:$1"),0)-1),2,0)
))</f>
        <v>0</v>
      </c>
      <c r="P179" s="1">
        <v>-1</v>
      </c>
      <c r="S179" s="7" t="str">
        <f t="shared" ref="S179:S186" ca="1" si="207">IF(NOT(ISBLANK(R179)),R179,
IF(ISBLANK(Q179),"",
VLOOKUP(Q179,OFFSET(INDIRECT("$A:$B"),0,MATCH(Q$1&amp;"_Verify",INDIRECT("$1:$1"),0)-1),2,0)
))</f>
        <v/>
      </c>
      <c r="T179" s="1" t="s">
        <v>856</v>
      </c>
      <c r="U179" s="1">
        <f>1/1.5*(3/4)*1.5</f>
        <v>0.75</v>
      </c>
    </row>
    <row r="180" spans="1:23" x14ac:dyDescent="0.3">
      <c r="A180" s="1" t="str">
        <f t="shared" si="205"/>
        <v>AddForceTrollGiant_01</v>
      </c>
      <c r="B180" s="1" t="s">
        <v>944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AddForce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5</v>
      </c>
      <c r="L180" s="1">
        <v>0.16</v>
      </c>
      <c r="N180" s="1">
        <v>0</v>
      </c>
      <c r="O180" s="7">
        <f t="shared" ca="1" si="206"/>
        <v>0</v>
      </c>
      <c r="R180" s="1">
        <v>1</v>
      </c>
      <c r="S180" s="7">
        <f t="shared" ca="1" si="207"/>
        <v>1</v>
      </c>
    </row>
    <row r="181" spans="1:23" x14ac:dyDescent="0.3">
      <c r="A181" s="1" t="str">
        <f t="shared" si="205"/>
        <v>TeleportArcherySamurai_Black_01</v>
      </c>
      <c r="B181" s="1" t="s">
        <v>948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N181" s="1">
        <v>2</v>
      </c>
      <c r="O181" s="7">
        <f t="shared" ca="1" si="206"/>
        <v>2</v>
      </c>
      <c r="S181" s="7" t="str">
        <f t="shared" ca="1" si="207"/>
        <v/>
      </c>
      <c r="T181" s="1" t="s">
        <v>950</v>
      </c>
      <c r="U181" s="1" t="s">
        <v>951</v>
      </c>
      <c r="W181" s="1" t="s">
        <v>840</v>
      </c>
    </row>
    <row r="182" spans="1:23" x14ac:dyDescent="0.3">
      <c r="A182" s="1" t="str">
        <f t="shared" si="205"/>
        <v>InvincibleFallenAngel_Yellow_01</v>
      </c>
      <c r="B182" s="1" t="s">
        <v>953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Invincible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1.1000000000000001</v>
      </c>
      <c r="O182" s="7" t="str">
        <f t="shared" ca="1" si="206"/>
        <v/>
      </c>
      <c r="S182" s="7" t="str">
        <f t="shared" ca="1" si="207"/>
        <v/>
      </c>
    </row>
    <row r="183" spans="1:23" x14ac:dyDescent="0.3">
      <c r="A183" s="1" t="str">
        <f t="shared" si="205"/>
        <v>CallBurrowNinjaAssassin_Red_01</v>
      </c>
      <c r="B183" s="1" t="s">
        <v>960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206"/>
        <v/>
      </c>
      <c r="Q183" s="1" t="s">
        <v>224</v>
      </c>
      <c r="S183" s="7">
        <f t="shared" ca="1" si="207"/>
        <v>4</v>
      </c>
      <c r="U183" s="1" t="s">
        <v>962</v>
      </c>
    </row>
    <row r="184" spans="1:23" x14ac:dyDescent="0.3">
      <c r="A184" s="1" t="str">
        <f t="shared" si="205"/>
        <v>BurrowNinjaAssassin_Red_01</v>
      </c>
      <c r="B184" s="1" t="s">
        <v>962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Burrow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3</v>
      </c>
      <c r="K184" s="1">
        <v>0.5</v>
      </c>
      <c r="L184" s="1">
        <v>1</v>
      </c>
      <c r="O184" s="7" t="str">
        <f t="shared" ca="1" si="206"/>
        <v/>
      </c>
      <c r="P184" s="1">
        <v>7</v>
      </c>
      <c r="R184" s="1">
        <v>10</v>
      </c>
      <c r="S184" s="7">
        <f t="shared" ca="1" si="207"/>
        <v>10</v>
      </c>
      <c r="T184" s="1" t="s">
        <v>955</v>
      </c>
      <c r="U184" s="1" t="s">
        <v>956</v>
      </c>
      <c r="V184" s="1" t="s">
        <v>957</v>
      </c>
      <c r="W184" s="1" t="s">
        <v>958</v>
      </c>
    </row>
    <row r="185" spans="1:23" x14ac:dyDescent="0.3">
      <c r="A185" s="1" t="str">
        <f t="shared" si="205"/>
        <v>RotateRobotFive_Purple_01</v>
      </c>
      <c r="B185" s="1" t="s">
        <v>981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Rotate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4</v>
      </c>
      <c r="J185" s="1">
        <v>-360</v>
      </c>
      <c r="O185" s="7" t="str">
        <f t="shared" ca="1" si="206"/>
        <v/>
      </c>
      <c r="S185" s="7" t="str">
        <f t="shared" ca="1" si="207"/>
        <v/>
      </c>
      <c r="T185" s="1" t="s">
        <v>979</v>
      </c>
    </row>
    <row r="186" spans="1:23" x14ac:dyDescent="0.3">
      <c r="A186" s="1" t="str">
        <f t="shared" si="205"/>
        <v>RotateRobotFive_PurpleZero_01</v>
      </c>
      <c r="B186" s="1" t="s">
        <v>982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Rotate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9.5</v>
      </c>
      <c r="J186" s="1">
        <v>0</v>
      </c>
      <c r="O186" s="7" t="str">
        <f t="shared" ca="1" si="206"/>
        <v/>
      </c>
      <c r="S186" s="7" t="str">
        <f t="shared" ca="1" si="207"/>
        <v/>
      </c>
      <c r="T186" s="1" t="s">
        <v>983</v>
      </c>
    </row>
    <row r="187" spans="1:23" x14ac:dyDescent="0.3">
      <c r="A187" s="1" t="str">
        <f t="shared" ref="A187" si="208">B187&amp;"_"&amp;TEXT(D187,"00")</f>
        <v>ResurrectAncientGuard_01</v>
      </c>
      <c r="B187" s="1" t="s">
        <v>990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Resurrect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ref="O187" ca="1" si="209">IF(NOT(ISBLANK(N187)),N187,
IF(ISBLANK(M187),"",
VLOOKUP(M187,OFFSET(INDIRECT("$A:$B"),0,MATCH(M$1&amp;"_Verify",INDIRECT("$1:$1"),0)-1),2,0)
))</f>
        <v/>
      </c>
      <c r="S187" s="7" t="str">
        <f t="shared" ref="S187" ca="1" si="210">IF(NOT(ISBLANK(R187)),R187,
IF(ISBLANK(Q187),"",
VLOOKUP(Q187,OFFSET(INDIRECT("$A:$B"),0,MATCH(Q$1&amp;"_Verify",INDIRECT("$1:$1"),0)-1),2,0)
))</f>
        <v/>
      </c>
      <c r="T187" s="1" t="s">
        <v>992</v>
      </c>
    </row>
    <row r="188" spans="1:23" x14ac:dyDescent="0.3">
      <c r="A188" s="1" t="str">
        <f t="shared" ref="A188" si="211">B188&amp;"_"&amp;TEXT(D188,"00")</f>
        <v>ChargingAncientGuard_01</v>
      </c>
      <c r="B188" s="1" t="s">
        <v>1001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ChargingAction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7.5</v>
      </c>
      <c r="J188" s="1">
        <v>0.05</v>
      </c>
      <c r="O188" s="7" t="str">
        <f t="shared" ref="O188" ca="1" si="212">IF(NOT(ISBLANK(N188)),N188,
IF(ISBLANK(M188),"",
VLOOKUP(M188,OFFSET(INDIRECT("$A:$B"),0,MATCH(M$1&amp;"_Verify",INDIRECT("$1:$1"),0)-1),2,0)
))</f>
        <v/>
      </c>
      <c r="S188" s="7" t="str">
        <f t="shared" ref="S188" ca="1" si="213">IF(NOT(ISBLANK(R188)),R188,
IF(ISBLANK(Q188),"",
VLOOKUP(Q188,OFFSET(INDIRECT("$A:$B"),0,MATCH(Q$1&amp;"_Verify",INDIRECT("$1:$1"),0)-1),2,0)
))</f>
        <v/>
      </c>
      <c r="T188" s="1" t="s">
        <v>1003</v>
      </c>
      <c r="U188" s="1" t="s">
        <v>1004</v>
      </c>
    </row>
    <row r="189" spans="1:23" x14ac:dyDescent="0.3">
      <c r="A189" s="1" t="str">
        <f t="shared" si="185"/>
        <v>AddForceCommon_01</v>
      </c>
      <c r="B189" s="10" t="s">
        <v>619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AddForce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3</v>
      </c>
      <c r="N189" s="1">
        <v>0</v>
      </c>
      <c r="O189" s="7">
        <f t="shared" ca="1" si="186"/>
        <v>0</v>
      </c>
      <c r="S189" s="7" t="str">
        <f t="shared" ca="1" si="2"/>
        <v/>
      </c>
    </row>
    <row r="190" spans="1:23" x14ac:dyDescent="0.3">
      <c r="A190" s="1" t="str">
        <f t="shared" ref="A190" si="214">B190&amp;"_"&amp;TEXT(D190,"00")</f>
        <v>AddForceCommonWeak_01</v>
      </c>
      <c r="B190" s="10" t="s">
        <v>625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AddForce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2.5</v>
      </c>
      <c r="N190" s="1">
        <v>0</v>
      </c>
      <c r="O190" s="7">
        <f t="shared" ref="O190" ca="1" si="215">IF(NOT(ISBLANK(N190)),N190,
IF(ISBLANK(M190),"",
VLOOKUP(M190,OFFSET(INDIRECT("$A:$B"),0,MATCH(M$1&amp;"_Verify",INDIRECT("$1:$1"),0)-1),2,0)
))</f>
        <v>0</v>
      </c>
      <c r="S190" s="7" t="str">
        <f t="shared" ca="1" si="2"/>
        <v/>
      </c>
    </row>
    <row r="191" spans="1:23" x14ac:dyDescent="0.3">
      <c r="A191" s="1" t="str">
        <f t="shared" ref="A191:A193" si="216">B191&amp;"_"&amp;TEXT(D191,"00")</f>
        <v>AddForceCommonStrong_01</v>
      </c>
      <c r="B191" s="10" t="s">
        <v>627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AddForce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N191" s="1">
        <v>0</v>
      </c>
      <c r="O191" s="7">
        <f t="shared" ref="O191:O193" ca="1" si="217">IF(NOT(ISBLANK(N191)),N191,
IF(ISBLANK(M191),"",
VLOOKUP(M191,OFFSET(INDIRECT("$A:$B"),0,MATCH(M$1&amp;"_Verify",INDIRECT("$1:$1"),0)-1),2,0)
))</f>
        <v>0</v>
      </c>
      <c r="S191" s="7" t="str">
        <f t="shared" ca="1" si="2"/>
        <v/>
      </c>
    </row>
    <row r="192" spans="1:23" x14ac:dyDescent="0.3">
      <c r="A192" s="1" t="str">
        <f t="shared" si="216"/>
        <v>CreateChildTransform_01</v>
      </c>
      <c r="B192" s="10" t="s">
        <v>985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CreateHitObject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O192" s="7" t="str">
        <f t="shared" ca="1" si="217"/>
        <v/>
      </c>
      <c r="S192" s="7" t="str">
        <f t="shared" ca="1" si="2"/>
        <v/>
      </c>
      <c r="T192" s="1" t="s">
        <v>984</v>
      </c>
    </row>
    <row r="193" spans="1:19" x14ac:dyDescent="0.3">
      <c r="A193" s="1" t="str">
        <f t="shared" si="216"/>
        <v>CannotActionCommon_01</v>
      </c>
      <c r="B193" s="1" t="s">
        <v>859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CannotAction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3</v>
      </c>
      <c r="O193" s="7" t="str">
        <f t="shared" ca="1" si="217"/>
        <v/>
      </c>
      <c r="S193" s="7" t="str">
        <f t="shared" ca="1" si="2"/>
        <v/>
      </c>
    </row>
    <row r="194" spans="1:19" x14ac:dyDescent="0.3">
      <c r="A194" s="1" t="str">
        <f t="shared" ref="A194:A195" si="218">B194&amp;"_"&amp;TEXT(D194,"00")</f>
        <v>CannotActionCommonShort_01</v>
      </c>
      <c r="B194" s="1" t="s">
        <v>872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CannotAction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2</v>
      </c>
      <c r="O194" s="7" t="str">
        <f t="shared" ref="O194:O195" ca="1" si="219">IF(NOT(ISBLANK(N194)),N194,
IF(ISBLANK(M194),"",
VLOOKUP(M194,OFFSET(INDIRECT("$A:$B"),0,MATCH(M$1&amp;"_Verify",INDIRECT("$1:$1"),0)-1),2,0)
))</f>
        <v/>
      </c>
      <c r="S194" s="7" t="str">
        <f t="shared" ref="S194:S195" ca="1" si="220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218"/>
        <v>CannotActionCommonLong_01</v>
      </c>
      <c r="B195" s="1" t="s">
        <v>873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CannotAction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O195" s="7" t="str">
        <f t="shared" ca="1" si="219"/>
        <v/>
      </c>
      <c r="S195" s="7" t="str">
        <f t="shared" ca="1" si="220"/>
        <v/>
      </c>
    </row>
    <row r="196" spans="1:19" x14ac:dyDescent="0.3">
      <c r="A196" s="1" t="str">
        <f t="shared" si="0"/>
        <v>LP_Atk_01</v>
      </c>
      <c r="B196" s="1" t="s">
        <v>254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0.15</v>
      </c>
      <c r="M196" s="1" t="s">
        <v>163</v>
      </c>
      <c r="O196" s="7">
        <f t="shared" ca="1" si="1"/>
        <v>19</v>
      </c>
      <c r="S196" s="7" t="str">
        <f t="shared" ca="1" si="2"/>
        <v/>
      </c>
    </row>
    <row r="197" spans="1:19" x14ac:dyDescent="0.3">
      <c r="A197" s="1" t="str">
        <f t="shared" si="0"/>
        <v>LP_Atk_02</v>
      </c>
      <c r="B197" s="1" t="s">
        <v>254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0.315</v>
      </c>
      <c r="M197" s="1" t="s">
        <v>163</v>
      </c>
      <c r="O197" s="7">
        <f t="shared" ca="1" si="1"/>
        <v>19</v>
      </c>
      <c r="S197" s="7" t="str">
        <f t="shared" ca="1" si="2"/>
        <v/>
      </c>
    </row>
    <row r="198" spans="1:19" x14ac:dyDescent="0.3">
      <c r="A198" s="1" t="str">
        <f t="shared" ref="A198:A206" si="221">B198&amp;"_"&amp;TEXT(D198,"00")</f>
        <v>LP_Atk_03</v>
      </c>
      <c r="B198" s="1" t="s">
        <v>254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0.49500000000000005</v>
      </c>
      <c r="M198" s="1" t="s">
        <v>163</v>
      </c>
      <c r="N198" s="6"/>
      <c r="O198" s="7">
        <f t="shared" ca="1" si="1"/>
        <v>19</v>
      </c>
      <c r="S198" s="7" t="str">
        <f t="shared" ca="1" si="2"/>
        <v/>
      </c>
    </row>
    <row r="199" spans="1:19" x14ac:dyDescent="0.3">
      <c r="A199" s="1" t="str">
        <f t="shared" si="221"/>
        <v>LP_Atk_04</v>
      </c>
      <c r="B199" s="1" t="s">
        <v>254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0.69</v>
      </c>
      <c r="M199" s="1" t="s">
        <v>163</v>
      </c>
      <c r="O199" s="7">
        <f t="shared" ca="1" si="1"/>
        <v>19</v>
      </c>
      <c r="S199" s="7" t="str">
        <f t="shared" ca="1" si="2"/>
        <v/>
      </c>
    </row>
    <row r="200" spans="1:19" x14ac:dyDescent="0.3">
      <c r="A200" s="1" t="str">
        <f t="shared" si="221"/>
        <v>LP_Atk_05</v>
      </c>
      <c r="B200" s="1" t="s">
        <v>254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0.89999999999999991</v>
      </c>
      <c r="M200" s="1" t="s">
        <v>163</v>
      </c>
      <c r="O200" s="7">
        <f ca="1">IF(NOT(ISBLANK(N200)),N200,
IF(ISBLANK(M200),"",
VLOOKUP(M200,OFFSET(INDIRECT("$A:$B"),0,MATCH(M$1&amp;"_Verify",INDIRECT("$1:$1"),0)-1),2,0)
))</f>
        <v>19</v>
      </c>
      <c r="S200" s="7" t="str">
        <f t="shared" ca="1" si="2"/>
        <v/>
      </c>
    </row>
    <row r="201" spans="1:19" x14ac:dyDescent="0.3">
      <c r="A201" s="1" t="str">
        <f t="shared" si="221"/>
        <v>LP_Atk_06</v>
      </c>
      <c r="B201" s="1" t="s">
        <v>254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1.125</v>
      </c>
      <c r="M201" s="1" t="s">
        <v>163</v>
      </c>
      <c r="O201" s="7">
        <f t="shared" ref="O201:O257" ca="1" si="222">IF(NOT(ISBLANK(N201)),N201,
IF(ISBLANK(M201),"",
VLOOKUP(M201,OFFSET(INDIRECT("$A:$B"),0,MATCH(M$1&amp;"_Verify",INDIRECT("$1:$1"),0)-1),2,0)
))</f>
        <v>19</v>
      </c>
      <c r="S201" s="7" t="str">
        <f t="shared" ca="1" si="2"/>
        <v/>
      </c>
    </row>
    <row r="202" spans="1:19" x14ac:dyDescent="0.3">
      <c r="A202" s="1" t="str">
        <f t="shared" si="221"/>
        <v>LP_Atk_07</v>
      </c>
      <c r="B202" s="1" t="s">
        <v>254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1.3650000000000002</v>
      </c>
      <c r="M202" s="1" t="s">
        <v>163</v>
      </c>
      <c r="O202" s="7">
        <f t="shared" ca="1" si="222"/>
        <v>19</v>
      </c>
      <c r="S202" s="7" t="str">
        <f t="shared" ca="1" si="2"/>
        <v/>
      </c>
    </row>
    <row r="203" spans="1:19" x14ac:dyDescent="0.3">
      <c r="A203" s="1" t="str">
        <f t="shared" si="221"/>
        <v>LP_Atk_08</v>
      </c>
      <c r="B203" s="1" t="s">
        <v>254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1.62</v>
      </c>
      <c r="M203" s="1" t="s">
        <v>163</v>
      </c>
      <c r="O203" s="7">
        <f t="shared" ca="1" si="222"/>
        <v>19</v>
      </c>
      <c r="S203" s="7" t="str">
        <f t="shared" ca="1" si="2"/>
        <v/>
      </c>
    </row>
    <row r="204" spans="1:19" x14ac:dyDescent="0.3">
      <c r="A204" s="1" t="str">
        <f t="shared" si="221"/>
        <v>LP_Atk_09</v>
      </c>
      <c r="B204" s="1" t="s">
        <v>254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1.89</v>
      </c>
      <c r="M204" s="1" t="s">
        <v>163</v>
      </c>
      <c r="O204" s="7">
        <f t="shared" ca="1" si="222"/>
        <v>19</v>
      </c>
      <c r="S204" s="7" t="str">
        <f t="shared" ca="1" si="2"/>
        <v/>
      </c>
    </row>
    <row r="205" spans="1:19" x14ac:dyDescent="0.3">
      <c r="A205" s="1" t="str">
        <f t="shared" si="221"/>
        <v>LP_AtkBetter_01</v>
      </c>
      <c r="B205" s="1" t="s">
        <v>255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0.25</v>
      </c>
      <c r="M205" s="1" t="s">
        <v>163</v>
      </c>
      <c r="O205" s="7">
        <f t="shared" ca="1" si="222"/>
        <v>19</v>
      </c>
      <c r="S205" s="7" t="str">
        <f t="shared" ca="1" si="2"/>
        <v/>
      </c>
    </row>
    <row r="206" spans="1:19" x14ac:dyDescent="0.3">
      <c r="A206" s="1" t="str">
        <f t="shared" si="221"/>
        <v>LP_AtkBetter_02</v>
      </c>
      <c r="B206" s="1" t="s">
        <v>255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0.52500000000000002</v>
      </c>
      <c r="M206" s="1" t="s">
        <v>163</v>
      </c>
      <c r="O206" s="7">
        <f t="shared" ca="1" si="222"/>
        <v>19</v>
      </c>
      <c r="S206" s="7" t="str">
        <f t="shared" ca="1" si="2"/>
        <v/>
      </c>
    </row>
    <row r="207" spans="1:19" x14ac:dyDescent="0.3">
      <c r="A207" s="1" t="str">
        <f t="shared" ref="A207:A229" si="223">B207&amp;"_"&amp;TEXT(D207,"00")</f>
        <v>LP_AtkBetter_03</v>
      </c>
      <c r="B207" s="1" t="s">
        <v>255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0.82500000000000007</v>
      </c>
      <c r="M207" s="1" t="s">
        <v>163</v>
      </c>
      <c r="O207" s="7">
        <f t="shared" ca="1" si="222"/>
        <v>19</v>
      </c>
      <c r="S207" s="7" t="str">
        <f t="shared" ca="1" si="2"/>
        <v/>
      </c>
    </row>
    <row r="208" spans="1:19" x14ac:dyDescent="0.3">
      <c r="A208" s="1" t="str">
        <f t="shared" si="223"/>
        <v>LP_AtkBetter_04</v>
      </c>
      <c r="B208" s="1" t="s">
        <v>255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1.1499999999999999</v>
      </c>
      <c r="M208" s="1" t="s">
        <v>163</v>
      </c>
      <c r="O208" s="7">
        <f t="shared" ca="1" si="222"/>
        <v>19</v>
      </c>
      <c r="S208" s="7" t="str">
        <f t="shared" ca="1" si="2"/>
        <v/>
      </c>
    </row>
    <row r="209" spans="1:19" x14ac:dyDescent="0.3">
      <c r="A209" s="1" t="str">
        <f t="shared" si="223"/>
        <v>LP_AtkBetter_05</v>
      </c>
      <c r="B209" s="1" t="s">
        <v>255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1.5</v>
      </c>
      <c r="M209" s="1" t="s">
        <v>163</v>
      </c>
      <c r="O209" s="7">
        <f t="shared" ca="1" si="222"/>
        <v>19</v>
      </c>
      <c r="S209" s="7" t="str">
        <f t="shared" ca="1" si="2"/>
        <v/>
      </c>
    </row>
    <row r="210" spans="1:19" x14ac:dyDescent="0.3">
      <c r="A210" s="1" t="str">
        <f t="shared" si="223"/>
        <v>LP_AtkBetter_06</v>
      </c>
      <c r="B210" s="1" t="s">
        <v>255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1.875</v>
      </c>
      <c r="M210" s="1" t="s">
        <v>163</v>
      </c>
      <c r="O210" s="7">
        <f t="shared" ca="1" si="222"/>
        <v>19</v>
      </c>
      <c r="S210" s="7" t="str">
        <f t="shared" ca="1" si="2"/>
        <v/>
      </c>
    </row>
    <row r="211" spans="1:19" x14ac:dyDescent="0.3">
      <c r="A211" s="1" t="str">
        <f t="shared" si="223"/>
        <v>LP_AtkBetter_07</v>
      </c>
      <c r="B211" s="1" t="s">
        <v>255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2.2749999999999999</v>
      </c>
      <c r="M211" s="1" t="s">
        <v>163</v>
      </c>
      <c r="O211" s="7">
        <f t="shared" ca="1" si="222"/>
        <v>19</v>
      </c>
      <c r="S211" s="7" t="str">
        <f t="shared" ca="1" si="2"/>
        <v/>
      </c>
    </row>
    <row r="212" spans="1:19" x14ac:dyDescent="0.3">
      <c r="A212" s="1" t="str">
        <f t="shared" si="223"/>
        <v>LP_AtkBetter_08</v>
      </c>
      <c r="B212" s="1" t="s">
        <v>255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2.7</v>
      </c>
      <c r="M212" s="1" t="s">
        <v>163</v>
      </c>
      <c r="O212" s="7">
        <f t="shared" ca="1" si="222"/>
        <v>19</v>
      </c>
      <c r="S212" s="7" t="str">
        <f t="shared" ca="1" si="2"/>
        <v/>
      </c>
    </row>
    <row r="213" spans="1:19" x14ac:dyDescent="0.3">
      <c r="A213" s="1" t="str">
        <f t="shared" si="223"/>
        <v>LP_AtkBetter_09</v>
      </c>
      <c r="B213" s="1" t="s">
        <v>255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3.15</v>
      </c>
      <c r="M213" s="1" t="s">
        <v>163</v>
      </c>
      <c r="O213" s="7">
        <f t="shared" ca="1" si="222"/>
        <v>19</v>
      </c>
      <c r="S213" s="7" t="str">
        <f t="shared" ca="1" si="2"/>
        <v/>
      </c>
    </row>
    <row r="214" spans="1:19" x14ac:dyDescent="0.3">
      <c r="A214" s="1" t="str">
        <f t="shared" ref="A214" si="224">B214&amp;"_"&amp;TEXT(D214,"00")</f>
        <v>LP_AtkBetter_10</v>
      </c>
      <c r="B214" s="1" t="s">
        <v>243</v>
      </c>
      <c r="C214" s="1" t="str">
        <f>IF(ISERROR(VLOOKUP(B214,AffectorValueTable!$A:$A,1,0)),"어펙터밸류없음","")</f>
        <v/>
      </c>
      <c r="D214" s="1">
        <v>10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3.15</v>
      </c>
      <c r="M214" s="1" t="s">
        <v>163</v>
      </c>
      <c r="O214" s="7">
        <f t="shared" ref="O214" ca="1" si="225">IF(NOT(ISBLANK(N214)),N214,
IF(ISBLANK(M214),"",
VLOOKUP(M214,OFFSET(INDIRECT("$A:$B"),0,MATCH(M$1&amp;"_Verify",INDIRECT("$1:$1"),0)-1),2,0)
))</f>
        <v>19</v>
      </c>
      <c r="S214" s="7" t="str">
        <f t="shared" ref="S214" ca="1" si="226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3"/>
        <v>LP_AtkBest_01</v>
      </c>
      <c r="B215" s="1" t="s">
        <v>256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0.45</v>
      </c>
      <c r="M215" s="1" t="s">
        <v>163</v>
      </c>
      <c r="O215" s="7">
        <f t="shared" ca="1" si="222"/>
        <v>19</v>
      </c>
      <c r="S215" s="7" t="str">
        <f t="shared" ca="1" si="2"/>
        <v/>
      </c>
    </row>
    <row r="216" spans="1:19" x14ac:dyDescent="0.3">
      <c r="A216" s="1" t="str">
        <f t="shared" ref="A216:A217" si="227">B216&amp;"_"&amp;TEXT(D216,"00")</f>
        <v>LP_AtkBest_02</v>
      </c>
      <c r="B216" s="1" t="s">
        <v>256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0.94500000000000006</v>
      </c>
      <c r="M216" s="1" t="s">
        <v>163</v>
      </c>
      <c r="O216" s="7">
        <f t="shared" ref="O216:O217" ca="1" si="228">IF(NOT(ISBLANK(N216)),N216,
IF(ISBLANK(M216),"",
VLOOKUP(M216,OFFSET(INDIRECT("$A:$B"),0,MATCH(M$1&amp;"_Verify",INDIRECT("$1:$1"),0)-1),2,0)
))</f>
        <v>19</v>
      </c>
      <c r="S216" s="7" t="str">
        <f t="shared" ca="1" si="2"/>
        <v/>
      </c>
    </row>
    <row r="217" spans="1:19" x14ac:dyDescent="0.3">
      <c r="A217" s="1" t="str">
        <f t="shared" si="227"/>
        <v>LP_AtkBest_03</v>
      </c>
      <c r="B217" s="1" t="s">
        <v>256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1.4850000000000003</v>
      </c>
      <c r="M217" s="1" t="s">
        <v>163</v>
      </c>
      <c r="O217" s="7">
        <f t="shared" ca="1" si="228"/>
        <v>19</v>
      </c>
      <c r="S217" s="7" t="str">
        <f t="shared" ca="1" si="2"/>
        <v/>
      </c>
    </row>
    <row r="218" spans="1:19" x14ac:dyDescent="0.3">
      <c r="A218" s="1" t="str">
        <f t="shared" ref="A218" si="229">B218&amp;"_"&amp;TEXT(D218,"00")</f>
        <v>LP_AtkBest_04</v>
      </c>
      <c r="B218" s="1" t="s">
        <v>244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1.4850000000000003</v>
      </c>
      <c r="M218" s="1" t="s">
        <v>163</v>
      </c>
      <c r="O218" s="7">
        <f t="shared" ref="O218" ca="1" si="230">IF(NOT(ISBLANK(N218)),N218,
IF(ISBLANK(M218),"",
VLOOKUP(M218,OFFSET(INDIRECT("$A:$B"),0,MATCH(M$1&amp;"_Verify",INDIRECT("$1:$1"),0)-1),2,0)
))</f>
        <v>19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223"/>
        <v>LP_AtkSpeed_01</v>
      </c>
      <c r="B219" s="1" t="s">
        <v>257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1" si="232">J196*4.75/6</f>
        <v>0.11875000000000001</v>
      </c>
      <c r="M219" s="1" t="s">
        <v>148</v>
      </c>
      <c r="O219" s="7">
        <f t="shared" ca="1" si="222"/>
        <v>3</v>
      </c>
      <c r="S219" s="7" t="str">
        <f t="shared" ca="1" si="2"/>
        <v/>
      </c>
    </row>
    <row r="220" spans="1:19" x14ac:dyDescent="0.3">
      <c r="A220" s="1" t="str">
        <f t="shared" si="223"/>
        <v>LP_AtkSpeed_02</v>
      </c>
      <c r="B220" s="1" t="s">
        <v>257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2"/>
        <v>0.24937500000000001</v>
      </c>
      <c r="M220" s="1" t="s">
        <v>148</v>
      </c>
      <c r="O220" s="7">
        <f t="shared" ca="1" si="222"/>
        <v>3</v>
      </c>
      <c r="S220" s="7" t="str">
        <f t="shared" ca="1" si="2"/>
        <v/>
      </c>
    </row>
    <row r="221" spans="1:19" x14ac:dyDescent="0.3">
      <c r="A221" s="1" t="str">
        <f t="shared" si="223"/>
        <v>LP_AtkSpeed_03</v>
      </c>
      <c r="B221" s="1" t="s">
        <v>257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2"/>
        <v>0.39187500000000003</v>
      </c>
      <c r="M221" s="1" t="s">
        <v>148</v>
      </c>
      <c r="O221" s="7">
        <f t="shared" ca="1" si="222"/>
        <v>3</v>
      </c>
      <c r="S221" s="7" t="str">
        <f t="shared" ca="1" si="2"/>
        <v/>
      </c>
    </row>
    <row r="222" spans="1:19" x14ac:dyDescent="0.3">
      <c r="A222" s="1" t="str">
        <f t="shared" si="223"/>
        <v>LP_AtkSpeed_04</v>
      </c>
      <c r="B222" s="1" t="s">
        <v>257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2"/>
        <v>0.54625000000000001</v>
      </c>
      <c r="M222" s="1" t="s">
        <v>148</v>
      </c>
      <c r="O222" s="7">
        <f t="shared" ca="1" si="222"/>
        <v>3</v>
      </c>
      <c r="S222" s="7" t="str">
        <f t="shared" ca="1" si="2"/>
        <v/>
      </c>
    </row>
    <row r="223" spans="1:19" x14ac:dyDescent="0.3">
      <c r="A223" s="1" t="str">
        <f t="shared" si="223"/>
        <v>LP_AtkSpeed_05</v>
      </c>
      <c r="B223" s="1" t="s">
        <v>257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2"/>
        <v>0.71249999999999991</v>
      </c>
      <c r="M223" s="1" t="s">
        <v>148</v>
      </c>
      <c r="O223" s="7">
        <f t="shared" ca="1" si="222"/>
        <v>3</v>
      </c>
      <c r="S223" s="7" t="str">
        <f t="shared" ca="1" si="2"/>
        <v/>
      </c>
    </row>
    <row r="224" spans="1:19" x14ac:dyDescent="0.3">
      <c r="A224" s="1" t="str">
        <f t="shared" si="223"/>
        <v>LP_AtkSpeed_06</v>
      </c>
      <c r="B224" s="1" t="s">
        <v>257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2"/>
        <v>0.890625</v>
      </c>
      <c r="M224" s="1" t="s">
        <v>148</v>
      </c>
      <c r="O224" s="7">
        <f t="shared" ca="1" si="222"/>
        <v>3</v>
      </c>
      <c r="S224" s="7" t="str">
        <f t="shared" ca="1" si="2"/>
        <v/>
      </c>
    </row>
    <row r="225" spans="1:19" x14ac:dyDescent="0.3">
      <c r="A225" s="1" t="str">
        <f t="shared" si="223"/>
        <v>LP_AtkSpeed_07</v>
      </c>
      <c r="B225" s="1" t="s">
        <v>257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2"/>
        <v>1.0806250000000002</v>
      </c>
      <c r="M225" s="1" t="s">
        <v>148</v>
      </c>
      <c r="O225" s="7">
        <f t="shared" ca="1" si="222"/>
        <v>3</v>
      </c>
      <c r="S225" s="7" t="str">
        <f t="shared" ca="1" si="2"/>
        <v/>
      </c>
    </row>
    <row r="226" spans="1:19" x14ac:dyDescent="0.3">
      <c r="A226" s="1" t="str">
        <f t="shared" si="223"/>
        <v>LP_AtkSpeed_08</v>
      </c>
      <c r="B226" s="1" t="s">
        <v>257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2"/>
        <v>1.2825</v>
      </c>
      <c r="M226" s="1" t="s">
        <v>148</v>
      </c>
      <c r="O226" s="7">
        <f t="shared" ca="1" si="222"/>
        <v>3</v>
      </c>
      <c r="S226" s="7" t="str">
        <f t="shared" ca="1" si="2"/>
        <v/>
      </c>
    </row>
    <row r="227" spans="1:19" x14ac:dyDescent="0.3">
      <c r="A227" s="1" t="str">
        <f t="shared" si="223"/>
        <v>LP_AtkSpeed_09</v>
      </c>
      <c r="B227" s="1" t="s">
        <v>257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2"/>
        <v>1.4962499999999999</v>
      </c>
      <c r="M227" s="1" t="s">
        <v>148</v>
      </c>
      <c r="O227" s="7">
        <f t="shared" ca="1" si="222"/>
        <v>3</v>
      </c>
      <c r="S227" s="7" t="str">
        <f t="shared" ca="1" si="2"/>
        <v/>
      </c>
    </row>
    <row r="228" spans="1:19" x14ac:dyDescent="0.3">
      <c r="A228" s="1" t="str">
        <f t="shared" si="223"/>
        <v>LP_AtkSpeedBetter_01</v>
      </c>
      <c r="B228" s="1" t="s">
        <v>258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2"/>
        <v>0.19791666666666666</v>
      </c>
      <c r="M228" s="1" t="s">
        <v>148</v>
      </c>
      <c r="O228" s="7">
        <f t="shared" ca="1" si="222"/>
        <v>3</v>
      </c>
      <c r="S228" s="7" t="str">
        <f t="shared" ca="1" si="2"/>
        <v/>
      </c>
    </row>
    <row r="229" spans="1:19" x14ac:dyDescent="0.3">
      <c r="A229" s="1" t="str">
        <f t="shared" si="223"/>
        <v>LP_AtkSpeedBetter_02</v>
      </c>
      <c r="B229" s="1" t="s">
        <v>258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2"/>
        <v>0.41562499999999997</v>
      </c>
      <c r="M229" s="1" t="s">
        <v>148</v>
      </c>
      <c r="O229" s="7">
        <f t="shared" ca="1" si="222"/>
        <v>3</v>
      </c>
      <c r="S229" s="7" t="str">
        <f t="shared" ca="1" si="2"/>
        <v/>
      </c>
    </row>
    <row r="230" spans="1:19" x14ac:dyDescent="0.3">
      <c r="A230" s="1" t="str">
        <f t="shared" ref="A230:A252" si="233">B230&amp;"_"&amp;TEXT(D230,"00")</f>
        <v>LP_AtkSpeedBetter_03</v>
      </c>
      <c r="B230" s="1" t="s">
        <v>258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2"/>
        <v>0.65312500000000007</v>
      </c>
      <c r="M230" s="1" t="s">
        <v>148</v>
      </c>
      <c r="O230" s="7">
        <f t="shared" ca="1" si="222"/>
        <v>3</v>
      </c>
      <c r="S230" s="7" t="str">
        <f t="shared" ca="1" si="2"/>
        <v/>
      </c>
    </row>
    <row r="231" spans="1:19" x14ac:dyDescent="0.3">
      <c r="A231" s="1" t="str">
        <f t="shared" si="233"/>
        <v>LP_AtkSpeedBetter_04</v>
      </c>
      <c r="B231" s="1" t="s">
        <v>258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2"/>
        <v>0.91041666666666654</v>
      </c>
      <c r="M231" s="1" t="s">
        <v>148</v>
      </c>
      <c r="O231" s="7">
        <f t="shared" ca="1" si="222"/>
        <v>3</v>
      </c>
      <c r="S231" s="7" t="str">
        <f t="shared" ca="1" si="2"/>
        <v/>
      </c>
    </row>
    <row r="232" spans="1:19" x14ac:dyDescent="0.3">
      <c r="A232" s="1" t="str">
        <f t="shared" si="233"/>
        <v>LP_AtkSpeedBetter_05</v>
      </c>
      <c r="B232" s="1" t="s">
        <v>258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2"/>
        <v>1.1875</v>
      </c>
      <c r="M232" s="1" t="s">
        <v>148</v>
      </c>
      <c r="O232" s="7">
        <f t="shared" ca="1" si="222"/>
        <v>3</v>
      </c>
      <c r="S232" s="7" t="str">
        <f t="shared" ca="1" si="2"/>
        <v/>
      </c>
    </row>
    <row r="233" spans="1:19" x14ac:dyDescent="0.3">
      <c r="A233" s="1" t="str">
        <f t="shared" si="233"/>
        <v>LP_AtkSpeedBetter_06</v>
      </c>
      <c r="B233" s="1" t="s">
        <v>258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2"/>
        <v>1.484375</v>
      </c>
      <c r="M233" s="1" t="s">
        <v>148</v>
      </c>
      <c r="O233" s="7">
        <f t="shared" ca="1" si="222"/>
        <v>3</v>
      </c>
      <c r="S233" s="7" t="str">
        <f t="shared" ca="1" si="2"/>
        <v/>
      </c>
    </row>
    <row r="234" spans="1:19" x14ac:dyDescent="0.3">
      <c r="A234" s="1" t="str">
        <f t="shared" si="233"/>
        <v>LP_AtkSpeedBetter_07</v>
      </c>
      <c r="B234" s="1" t="s">
        <v>258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2"/>
        <v>1.8010416666666667</v>
      </c>
      <c r="M234" s="1" t="s">
        <v>148</v>
      </c>
      <c r="O234" s="7">
        <f t="shared" ca="1" si="222"/>
        <v>3</v>
      </c>
      <c r="S234" s="7" t="str">
        <f t="shared" ca="1" si="2"/>
        <v/>
      </c>
    </row>
    <row r="235" spans="1:19" x14ac:dyDescent="0.3">
      <c r="A235" s="1" t="str">
        <f t="shared" si="233"/>
        <v>LP_AtkSpeedBetter_08</v>
      </c>
      <c r="B235" s="1" t="s">
        <v>258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2"/>
        <v>2.1375000000000002</v>
      </c>
      <c r="M235" s="1" t="s">
        <v>148</v>
      </c>
      <c r="O235" s="7">
        <f t="shared" ca="1" si="222"/>
        <v>3</v>
      </c>
      <c r="S235" s="7" t="str">
        <f t="shared" ca="1" si="2"/>
        <v/>
      </c>
    </row>
    <row r="236" spans="1:19" x14ac:dyDescent="0.3">
      <c r="A236" s="1" t="str">
        <f t="shared" si="233"/>
        <v>LP_AtkSpeedBetter_09</v>
      </c>
      <c r="B236" s="1" t="s">
        <v>258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2"/>
        <v>2.4937499999999999</v>
      </c>
      <c r="M236" s="1" t="s">
        <v>148</v>
      </c>
      <c r="O236" s="7">
        <f t="shared" ca="1" si="222"/>
        <v>3</v>
      </c>
      <c r="S236" s="7" t="str">
        <f t="shared" ca="1" si="2"/>
        <v/>
      </c>
    </row>
    <row r="237" spans="1:19" x14ac:dyDescent="0.3">
      <c r="A237" s="1" t="str">
        <f t="shared" ref="A237" si="234">B237&amp;"_"&amp;TEXT(D237,"00")</f>
        <v>LP_AtkSpeedBetter_10</v>
      </c>
      <c r="B237" s="1" t="s">
        <v>246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2"/>
        <v>2.4937499999999999</v>
      </c>
      <c r="M237" s="1" t="s">
        <v>148</v>
      </c>
      <c r="O237" s="7">
        <f t="shared" ref="O237" ca="1" si="235">IF(NOT(ISBLANK(N237)),N237,
IF(ISBLANK(M237),"",
VLOOKUP(M237,OFFSET(INDIRECT("$A:$B"),0,MATCH(M$1&amp;"_Verify",INDIRECT("$1:$1"),0)-1),2,0)
))</f>
        <v>3</v>
      </c>
      <c r="S237" s="7" t="str">
        <f t="shared" ref="S237" ca="1" si="236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3"/>
        <v>LP_AtkSpeedBest_01</v>
      </c>
      <c r="B238" s="1" t="s">
        <v>259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2"/>
        <v>0.35625000000000001</v>
      </c>
      <c r="M238" s="1" t="s">
        <v>148</v>
      </c>
      <c r="O238" s="7">
        <f t="shared" ca="1" si="222"/>
        <v>3</v>
      </c>
      <c r="S238" s="7" t="str">
        <f t="shared" ca="1" si="2"/>
        <v/>
      </c>
    </row>
    <row r="239" spans="1:19" x14ac:dyDescent="0.3">
      <c r="A239" s="1" t="str">
        <f t="shared" ref="A239:A240" si="237">B239&amp;"_"&amp;TEXT(D239,"00")</f>
        <v>LP_AtkSpeedBest_02</v>
      </c>
      <c r="B239" s="1" t="s">
        <v>259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2"/>
        <v>0.74812500000000004</v>
      </c>
      <c r="M239" s="1" t="s">
        <v>148</v>
      </c>
      <c r="O239" s="7">
        <f t="shared" ref="O239:O240" ca="1" si="238">IF(NOT(ISBLANK(N239)),N239,
IF(ISBLANK(M239),"",
VLOOKUP(M239,OFFSET(INDIRECT("$A:$B"),0,MATCH(M$1&amp;"_Verify",INDIRECT("$1:$1"),0)-1),2,0)
))</f>
        <v>3</v>
      </c>
      <c r="S239" s="7" t="str">
        <f t="shared" ca="1" si="2"/>
        <v/>
      </c>
    </row>
    <row r="240" spans="1:19" x14ac:dyDescent="0.3">
      <c r="A240" s="1" t="str">
        <f t="shared" si="237"/>
        <v>LP_AtkSpeedBest_03</v>
      </c>
      <c r="B240" s="1" t="s">
        <v>259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2"/>
        <v>1.1756250000000004</v>
      </c>
      <c r="M240" s="1" t="s">
        <v>148</v>
      </c>
      <c r="O240" s="7">
        <f t="shared" ca="1" si="238"/>
        <v>3</v>
      </c>
      <c r="S240" s="7" t="str">
        <f t="shared" ca="1" si="2"/>
        <v/>
      </c>
    </row>
    <row r="241" spans="1:19" x14ac:dyDescent="0.3">
      <c r="A241" s="1" t="str">
        <f t="shared" ref="A241" si="239">B241&amp;"_"&amp;TEXT(D241,"00")</f>
        <v>LP_AtkSpeedBest_04</v>
      </c>
      <c r="B241" s="1" t="s">
        <v>247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2"/>
        <v>1.1756250000000004</v>
      </c>
      <c r="M241" s="1" t="s">
        <v>148</v>
      </c>
      <c r="O241" s="7">
        <f t="shared" ref="O241" ca="1" si="240">IF(NOT(ISBLANK(N241)),N241,
IF(ISBLANK(M241),"",
VLOOKUP(M241,OFFSET(INDIRECT("$A:$B"),0,MATCH(M$1&amp;"_Verify",INDIRECT("$1:$1"),0)-1),2,0)
))</f>
        <v>3</v>
      </c>
      <c r="S241" s="7" t="str">
        <f t="shared" ref="S241" ca="1" si="241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33"/>
        <v>LP_Crit_01</v>
      </c>
      <c r="B242" s="1" t="s">
        <v>260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ref="J242:J255" si="242">J196*4.5/6</f>
        <v>0.11249999999999999</v>
      </c>
      <c r="M242" s="1" t="s">
        <v>534</v>
      </c>
      <c r="O242" s="7">
        <f t="shared" ca="1" si="222"/>
        <v>20</v>
      </c>
      <c r="S242" s="7" t="str">
        <f t="shared" ca="1" si="2"/>
        <v/>
      </c>
    </row>
    <row r="243" spans="1:19" x14ac:dyDescent="0.3">
      <c r="A243" s="1" t="str">
        <f t="shared" si="233"/>
        <v>LP_Crit_02</v>
      </c>
      <c r="B243" s="1" t="s">
        <v>260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2"/>
        <v>0.23624999999999999</v>
      </c>
      <c r="M243" s="1" t="s">
        <v>534</v>
      </c>
      <c r="O243" s="7">
        <f t="shared" ca="1" si="222"/>
        <v>20</v>
      </c>
      <c r="S243" s="7" t="str">
        <f t="shared" ca="1" si="2"/>
        <v/>
      </c>
    </row>
    <row r="244" spans="1:19" x14ac:dyDescent="0.3">
      <c r="A244" s="1" t="str">
        <f t="shared" si="233"/>
        <v>LP_Crit_03</v>
      </c>
      <c r="B244" s="1" t="s">
        <v>260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2"/>
        <v>0.37125000000000002</v>
      </c>
      <c r="M244" s="1" t="s">
        <v>534</v>
      </c>
      <c r="O244" s="7">
        <f t="shared" ca="1" si="222"/>
        <v>20</v>
      </c>
      <c r="S244" s="7" t="str">
        <f t="shared" ca="1" si="2"/>
        <v/>
      </c>
    </row>
    <row r="245" spans="1:19" x14ac:dyDescent="0.3">
      <c r="A245" s="1" t="str">
        <f t="shared" si="233"/>
        <v>LP_Crit_04</v>
      </c>
      <c r="B245" s="1" t="s">
        <v>260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2"/>
        <v>0.51749999999999996</v>
      </c>
      <c r="M245" s="1" t="s">
        <v>534</v>
      </c>
      <c r="O245" s="7">
        <f t="shared" ca="1" si="222"/>
        <v>20</v>
      </c>
      <c r="S245" s="7" t="str">
        <f t="shared" ca="1" si="2"/>
        <v/>
      </c>
    </row>
    <row r="246" spans="1:19" x14ac:dyDescent="0.3">
      <c r="A246" s="1" t="str">
        <f t="shared" si="233"/>
        <v>LP_Crit_05</v>
      </c>
      <c r="B246" s="1" t="s">
        <v>260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2"/>
        <v>0.67499999999999993</v>
      </c>
      <c r="M246" s="1" t="s">
        <v>534</v>
      </c>
      <c r="O246" s="7">
        <f t="shared" ca="1" si="222"/>
        <v>20</v>
      </c>
      <c r="S246" s="7" t="str">
        <f t="shared" ca="1" si="2"/>
        <v/>
      </c>
    </row>
    <row r="247" spans="1:19" x14ac:dyDescent="0.3">
      <c r="A247" s="1" t="str">
        <f t="shared" ref="A247:A250" si="243">B247&amp;"_"&amp;TEXT(D247,"00")</f>
        <v>LP_Crit_06</v>
      </c>
      <c r="B247" s="1" t="s">
        <v>260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2"/>
        <v>0.84375</v>
      </c>
      <c r="M247" s="1" t="s">
        <v>534</v>
      </c>
      <c r="O247" s="7">
        <f t="shared" ref="O247:O250" ca="1" si="244">IF(NOT(ISBLANK(N247)),N247,
IF(ISBLANK(M247),"",
VLOOKUP(M247,OFFSET(INDIRECT("$A:$B"),0,MATCH(M$1&amp;"_Verify",INDIRECT("$1:$1"),0)-1),2,0)
))</f>
        <v>20</v>
      </c>
      <c r="S247" s="7" t="str">
        <f t="shared" ca="1" si="2"/>
        <v/>
      </c>
    </row>
    <row r="248" spans="1:19" x14ac:dyDescent="0.3">
      <c r="A248" s="1" t="str">
        <f t="shared" si="243"/>
        <v>LP_Crit_07</v>
      </c>
      <c r="B248" s="1" t="s">
        <v>260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2"/>
        <v>1.0237500000000002</v>
      </c>
      <c r="M248" s="1" t="s">
        <v>534</v>
      </c>
      <c r="O248" s="7">
        <f t="shared" ca="1" si="244"/>
        <v>20</v>
      </c>
      <c r="S248" s="7" t="str">
        <f t="shared" ca="1" si="2"/>
        <v/>
      </c>
    </row>
    <row r="249" spans="1:19" x14ac:dyDescent="0.3">
      <c r="A249" s="1" t="str">
        <f t="shared" si="243"/>
        <v>LP_Crit_08</v>
      </c>
      <c r="B249" s="1" t="s">
        <v>260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2"/>
        <v>1.2150000000000001</v>
      </c>
      <c r="M249" s="1" t="s">
        <v>534</v>
      </c>
      <c r="O249" s="7">
        <f t="shared" ca="1" si="244"/>
        <v>20</v>
      </c>
      <c r="S249" s="7" t="str">
        <f t="shared" ca="1" si="2"/>
        <v/>
      </c>
    </row>
    <row r="250" spans="1:19" x14ac:dyDescent="0.3">
      <c r="A250" s="1" t="str">
        <f t="shared" si="243"/>
        <v>LP_Crit_09</v>
      </c>
      <c r="B250" s="1" t="s">
        <v>260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2"/>
        <v>1.4174999999999998</v>
      </c>
      <c r="M250" s="1" t="s">
        <v>534</v>
      </c>
      <c r="O250" s="7">
        <f t="shared" ca="1" si="244"/>
        <v>20</v>
      </c>
      <c r="S250" s="7" t="str">
        <f t="shared" ca="1" si="2"/>
        <v/>
      </c>
    </row>
    <row r="251" spans="1:19" x14ac:dyDescent="0.3">
      <c r="A251" s="1" t="str">
        <f t="shared" si="233"/>
        <v>LP_CritBetter_01</v>
      </c>
      <c r="B251" s="1" t="s">
        <v>261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2"/>
        <v>0.1875</v>
      </c>
      <c r="M251" s="1" t="s">
        <v>534</v>
      </c>
      <c r="O251" s="7">
        <f t="shared" ca="1" si="222"/>
        <v>20</v>
      </c>
      <c r="S251" s="7" t="str">
        <f t="shared" ca="1" si="2"/>
        <v/>
      </c>
    </row>
    <row r="252" spans="1:19" x14ac:dyDescent="0.3">
      <c r="A252" s="1" t="str">
        <f t="shared" si="233"/>
        <v>LP_CritBetter_02</v>
      </c>
      <c r="B252" s="1" t="s">
        <v>261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2"/>
        <v>0.39375000000000004</v>
      </c>
      <c r="M252" s="1" t="s">
        <v>534</v>
      </c>
      <c r="O252" s="7">
        <f t="shared" ca="1" si="222"/>
        <v>20</v>
      </c>
      <c r="S252" s="7" t="str">
        <f t="shared" ca="1" si="2"/>
        <v/>
      </c>
    </row>
    <row r="253" spans="1:19" x14ac:dyDescent="0.3">
      <c r="A253" s="1" t="str">
        <f t="shared" ref="A253:A257" si="245">B253&amp;"_"&amp;TEXT(D253,"00")</f>
        <v>LP_CritBetter_03</v>
      </c>
      <c r="B253" s="1" t="s">
        <v>261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2"/>
        <v>0.61875000000000002</v>
      </c>
      <c r="M253" s="1" t="s">
        <v>534</v>
      </c>
      <c r="O253" s="7">
        <f t="shared" ca="1" si="222"/>
        <v>20</v>
      </c>
      <c r="S253" s="7" t="str">
        <f t="shared" ca="1" si="2"/>
        <v/>
      </c>
    </row>
    <row r="254" spans="1:19" x14ac:dyDescent="0.3">
      <c r="A254" s="1" t="str">
        <f t="shared" ref="A254:A255" si="246">B254&amp;"_"&amp;TEXT(D254,"00")</f>
        <v>LP_CritBetter_04</v>
      </c>
      <c r="B254" s="1" t="s">
        <v>261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2"/>
        <v>0.86249999999999993</v>
      </c>
      <c r="M254" s="1" t="s">
        <v>534</v>
      </c>
      <c r="O254" s="7">
        <f t="shared" ref="O254:O255" ca="1" si="247">IF(NOT(ISBLANK(N254)),N254,
IF(ISBLANK(M254),"",
VLOOKUP(M254,OFFSET(INDIRECT("$A:$B"),0,MATCH(M$1&amp;"_Verify",INDIRECT("$1:$1"),0)-1),2,0)
))</f>
        <v>20</v>
      </c>
      <c r="S254" s="7" t="str">
        <f t="shared" ca="1" si="2"/>
        <v/>
      </c>
    </row>
    <row r="255" spans="1:19" x14ac:dyDescent="0.3">
      <c r="A255" s="1" t="str">
        <f t="shared" si="246"/>
        <v>LP_CritBetter_05</v>
      </c>
      <c r="B255" s="1" t="s">
        <v>261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2"/>
        <v>1.125</v>
      </c>
      <c r="M255" s="1" t="s">
        <v>534</v>
      </c>
      <c r="O255" s="7">
        <f t="shared" ca="1" si="247"/>
        <v>20</v>
      </c>
      <c r="S255" s="7" t="str">
        <f t="shared" ca="1" si="2"/>
        <v/>
      </c>
    </row>
    <row r="256" spans="1:19" x14ac:dyDescent="0.3">
      <c r="A256" s="1" t="str">
        <f t="shared" ref="A256" si="248">B256&amp;"_"&amp;TEXT(D256,"00")</f>
        <v>LP_CritBetter_06</v>
      </c>
      <c r="B256" s="1" t="s">
        <v>249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>J255</f>
        <v>1.125</v>
      </c>
      <c r="M256" s="1" t="s">
        <v>832</v>
      </c>
      <c r="O256" s="7">
        <f t="shared" ref="O256" ca="1" si="249">IF(NOT(ISBLANK(N256)),N256,
IF(ISBLANK(M256),"",
VLOOKUP(M256,OFFSET(INDIRECT("$A:$B"),0,MATCH(M$1&amp;"_Verify",INDIRECT("$1:$1"),0)-1),2,0)
))</f>
        <v>20</v>
      </c>
      <c r="S256" s="7" t="str">
        <f t="shared" ref="S256" ca="1" si="250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5"/>
        <v>LP_CritBest_01</v>
      </c>
      <c r="B257" s="1" t="s">
        <v>262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J215*4.5/6</f>
        <v>0.33749999999999997</v>
      </c>
      <c r="M257" s="1" t="s">
        <v>534</v>
      </c>
      <c r="O257" s="7">
        <f t="shared" ca="1" si="222"/>
        <v>20</v>
      </c>
      <c r="S257" s="7" t="str">
        <f t="shared" ca="1" si="2"/>
        <v/>
      </c>
    </row>
    <row r="258" spans="1:19" x14ac:dyDescent="0.3">
      <c r="A258" s="1" t="str">
        <f t="shared" ref="A258:A259" si="251">B258&amp;"_"&amp;TEXT(D258,"00")</f>
        <v>LP_CritBest_02</v>
      </c>
      <c r="B258" s="1" t="s">
        <v>262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J216*4.5/6</f>
        <v>0.7087500000000001</v>
      </c>
      <c r="M258" s="1" t="s">
        <v>534</v>
      </c>
      <c r="O258" s="7">
        <f t="shared" ref="O258:O259" ca="1" si="252">IF(NOT(ISBLANK(N258)),N258,
IF(ISBLANK(M258),"",
VLOOKUP(M258,OFFSET(INDIRECT("$A:$B"),0,MATCH(M$1&amp;"_Verify",INDIRECT("$1:$1"),0)-1),2,0)
))</f>
        <v>20</v>
      </c>
      <c r="S258" s="7" t="str">
        <f t="shared" ref="S258:S329" ca="1" si="253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251"/>
        <v>LP_CritBest_03</v>
      </c>
      <c r="B259" s="1" t="s">
        <v>262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>J217*4.5/6</f>
        <v>1.1137500000000002</v>
      </c>
      <c r="M259" s="1" t="s">
        <v>534</v>
      </c>
      <c r="O259" s="7">
        <f t="shared" ca="1" si="252"/>
        <v>20</v>
      </c>
      <c r="S259" s="7" t="str">
        <f t="shared" ca="1" si="253"/>
        <v/>
      </c>
    </row>
    <row r="260" spans="1:19" x14ac:dyDescent="0.3">
      <c r="A260" s="1" t="str">
        <f t="shared" ref="A260" si="254">B260&amp;"_"&amp;TEXT(D260,"00")</f>
        <v>LP_CritBest_04</v>
      </c>
      <c r="B260" s="1" t="s">
        <v>250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>J259</f>
        <v>1.1137500000000002</v>
      </c>
      <c r="M260" s="1" t="s">
        <v>832</v>
      </c>
      <c r="O260" s="7">
        <f t="shared" ref="O260" ca="1" si="255">IF(NOT(ISBLANK(N260)),N260,
IF(ISBLANK(M260),"",
VLOOKUP(M260,OFFSET(INDIRECT("$A:$B"),0,MATCH(M$1&amp;"_Verify",INDIRECT("$1:$1"),0)-1),2,0)
))</f>
        <v>20</v>
      </c>
      <c r="S260" s="7" t="str">
        <f t="shared" ref="S260" ca="1" si="256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ref="A261:A280" si="257">B261&amp;"_"&amp;TEXT(D261,"00")</f>
        <v>LP_MaxHp_01</v>
      </c>
      <c r="B261" s="1" t="s">
        <v>263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ref="J261:J282" si="258">J196*2.5/6</f>
        <v>6.25E-2</v>
      </c>
      <c r="M261" s="1" t="s">
        <v>162</v>
      </c>
      <c r="O261" s="7">
        <f t="shared" ref="O261:O404" ca="1" si="259">IF(NOT(ISBLANK(N261)),N261,
IF(ISBLANK(M261),"",
VLOOKUP(M261,OFFSET(INDIRECT("$A:$B"),0,MATCH(M$1&amp;"_Verify",INDIRECT("$1:$1"),0)-1),2,0)
))</f>
        <v>18</v>
      </c>
      <c r="S261" s="7" t="str">
        <f t="shared" ca="1" si="253"/>
        <v/>
      </c>
    </row>
    <row r="262" spans="1:19" x14ac:dyDescent="0.3">
      <c r="A262" s="1" t="str">
        <f t="shared" si="257"/>
        <v>LP_MaxHp_02</v>
      </c>
      <c r="B262" s="1" t="s">
        <v>263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8"/>
        <v>0.13125000000000001</v>
      </c>
      <c r="M262" s="1" t="s">
        <v>162</v>
      </c>
      <c r="O262" s="7">
        <f t="shared" ca="1" si="259"/>
        <v>18</v>
      </c>
      <c r="S262" s="7" t="str">
        <f t="shared" ca="1" si="253"/>
        <v/>
      </c>
    </row>
    <row r="263" spans="1:19" x14ac:dyDescent="0.3">
      <c r="A263" s="1" t="str">
        <f t="shared" si="257"/>
        <v>LP_MaxHp_03</v>
      </c>
      <c r="B263" s="1" t="s">
        <v>263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8"/>
        <v>0.20625000000000002</v>
      </c>
      <c r="M263" s="1" t="s">
        <v>162</v>
      </c>
      <c r="O263" s="7">
        <f t="shared" ca="1" si="259"/>
        <v>18</v>
      </c>
      <c r="S263" s="7" t="str">
        <f t="shared" ca="1" si="253"/>
        <v/>
      </c>
    </row>
    <row r="264" spans="1:19" x14ac:dyDescent="0.3">
      <c r="A264" s="1" t="str">
        <f t="shared" si="257"/>
        <v>LP_MaxHp_04</v>
      </c>
      <c r="B264" s="1" t="s">
        <v>263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8"/>
        <v>0.28749999999999998</v>
      </c>
      <c r="M264" s="1" t="s">
        <v>162</v>
      </c>
      <c r="O264" s="7">
        <f t="shared" ca="1" si="259"/>
        <v>18</v>
      </c>
      <c r="S264" s="7" t="str">
        <f t="shared" ca="1" si="253"/>
        <v/>
      </c>
    </row>
    <row r="265" spans="1:19" x14ac:dyDescent="0.3">
      <c r="A265" s="1" t="str">
        <f t="shared" si="257"/>
        <v>LP_MaxHp_05</v>
      </c>
      <c r="B265" s="1" t="s">
        <v>263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8"/>
        <v>0.375</v>
      </c>
      <c r="M265" s="1" t="s">
        <v>162</v>
      </c>
      <c r="O265" s="7">
        <f t="shared" ca="1" si="259"/>
        <v>18</v>
      </c>
      <c r="S265" s="7" t="str">
        <f t="shared" ca="1" si="253"/>
        <v/>
      </c>
    </row>
    <row r="266" spans="1:19" x14ac:dyDescent="0.3">
      <c r="A266" s="1" t="str">
        <f t="shared" si="257"/>
        <v>LP_MaxHp_06</v>
      </c>
      <c r="B266" s="1" t="s">
        <v>263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8"/>
        <v>0.46875</v>
      </c>
      <c r="M266" s="1" t="s">
        <v>162</v>
      </c>
      <c r="O266" s="7">
        <f t="shared" ca="1" si="259"/>
        <v>18</v>
      </c>
      <c r="S266" s="7" t="str">
        <f t="shared" ca="1" si="253"/>
        <v/>
      </c>
    </row>
    <row r="267" spans="1:19" x14ac:dyDescent="0.3">
      <c r="A267" s="1" t="str">
        <f t="shared" si="257"/>
        <v>LP_MaxHp_07</v>
      </c>
      <c r="B267" s="1" t="s">
        <v>263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8"/>
        <v>0.56875000000000009</v>
      </c>
      <c r="M267" s="1" t="s">
        <v>162</v>
      </c>
      <c r="O267" s="7">
        <f t="shared" ca="1" si="259"/>
        <v>18</v>
      </c>
      <c r="S267" s="7" t="str">
        <f t="shared" ca="1" si="253"/>
        <v/>
      </c>
    </row>
    <row r="268" spans="1:19" x14ac:dyDescent="0.3">
      <c r="A268" s="1" t="str">
        <f t="shared" si="257"/>
        <v>LP_MaxHp_08</v>
      </c>
      <c r="B268" s="1" t="s">
        <v>263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8"/>
        <v>0.67500000000000016</v>
      </c>
      <c r="M268" s="1" t="s">
        <v>162</v>
      </c>
      <c r="O268" s="7">
        <f t="shared" ca="1" si="259"/>
        <v>18</v>
      </c>
      <c r="S268" s="7" t="str">
        <f t="shared" ca="1" si="253"/>
        <v/>
      </c>
    </row>
    <row r="269" spans="1:19" x14ac:dyDescent="0.3">
      <c r="A269" s="1" t="str">
        <f t="shared" si="257"/>
        <v>LP_MaxHp_09</v>
      </c>
      <c r="B269" s="1" t="s">
        <v>263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8"/>
        <v>0.78749999999999998</v>
      </c>
      <c r="M269" s="1" t="s">
        <v>162</v>
      </c>
      <c r="O269" s="7">
        <f t="shared" ca="1" si="259"/>
        <v>18</v>
      </c>
      <c r="S269" s="7" t="str">
        <f t="shared" ca="1" si="253"/>
        <v/>
      </c>
    </row>
    <row r="270" spans="1:19" x14ac:dyDescent="0.3">
      <c r="A270" s="1" t="str">
        <f t="shared" si="257"/>
        <v>LP_MaxHpBetter_01</v>
      </c>
      <c r="B270" s="1" t="s">
        <v>264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8"/>
        <v>0.10416666666666667</v>
      </c>
      <c r="M270" s="1" t="s">
        <v>162</v>
      </c>
      <c r="O270" s="7">
        <f t="shared" ca="1" si="259"/>
        <v>18</v>
      </c>
      <c r="S270" s="7" t="str">
        <f t="shared" ca="1" si="253"/>
        <v/>
      </c>
    </row>
    <row r="271" spans="1:19" x14ac:dyDescent="0.3">
      <c r="A271" s="1" t="str">
        <f t="shared" si="257"/>
        <v>LP_MaxHpBetter_02</v>
      </c>
      <c r="B271" s="1" t="s">
        <v>264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8"/>
        <v>0.21875</v>
      </c>
      <c r="M271" s="1" t="s">
        <v>162</v>
      </c>
      <c r="O271" s="7">
        <f t="shared" ca="1" si="259"/>
        <v>18</v>
      </c>
      <c r="S271" s="7" t="str">
        <f t="shared" ca="1" si="253"/>
        <v/>
      </c>
    </row>
    <row r="272" spans="1:19" x14ac:dyDescent="0.3">
      <c r="A272" s="1" t="str">
        <f t="shared" si="257"/>
        <v>LP_MaxHpBetter_03</v>
      </c>
      <c r="B272" s="1" t="s">
        <v>264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8"/>
        <v>0.34375</v>
      </c>
      <c r="M272" s="1" t="s">
        <v>162</v>
      </c>
      <c r="O272" s="7">
        <f t="shared" ca="1" si="259"/>
        <v>18</v>
      </c>
      <c r="S272" s="7" t="str">
        <f t="shared" ca="1" si="253"/>
        <v/>
      </c>
    </row>
    <row r="273" spans="1:19" x14ac:dyDescent="0.3">
      <c r="A273" s="1" t="str">
        <f t="shared" si="257"/>
        <v>LP_MaxHpBetter_04</v>
      </c>
      <c r="B273" s="1" t="s">
        <v>264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8"/>
        <v>0.47916666666666669</v>
      </c>
      <c r="M273" s="1" t="s">
        <v>162</v>
      </c>
      <c r="O273" s="7">
        <f t="shared" ca="1" si="259"/>
        <v>18</v>
      </c>
      <c r="S273" s="7" t="str">
        <f t="shared" ca="1" si="253"/>
        <v/>
      </c>
    </row>
    <row r="274" spans="1:19" x14ac:dyDescent="0.3">
      <c r="A274" s="1" t="str">
        <f t="shared" si="257"/>
        <v>LP_MaxHpBetter_05</v>
      </c>
      <c r="B274" s="1" t="s">
        <v>264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8"/>
        <v>0.625</v>
      </c>
      <c r="M274" s="1" t="s">
        <v>162</v>
      </c>
      <c r="O274" s="7">
        <f t="shared" ca="1" si="259"/>
        <v>18</v>
      </c>
      <c r="S274" s="7" t="str">
        <f t="shared" ca="1" si="253"/>
        <v/>
      </c>
    </row>
    <row r="275" spans="1:19" x14ac:dyDescent="0.3">
      <c r="A275" s="1" t="str">
        <f t="shared" si="257"/>
        <v>LP_MaxHpBetter_06</v>
      </c>
      <c r="B275" s="1" t="s">
        <v>264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8"/>
        <v>0.78125</v>
      </c>
      <c r="M275" s="1" t="s">
        <v>162</v>
      </c>
      <c r="O275" s="7">
        <f t="shared" ca="1" si="259"/>
        <v>18</v>
      </c>
      <c r="S275" s="7" t="str">
        <f t="shared" ca="1" si="253"/>
        <v/>
      </c>
    </row>
    <row r="276" spans="1:19" x14ac:dyDescent="0.3">
      <c r="A276" s="1" t="str">
        <f t="shared" si="257"/>
        <v>LP_MaxHpBetter_07</v>
      </c>
      <c r="B276" s="1" t="s">
        <v>264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8"/>
        <v>0.94791666666666663</v>
      </c>
      <c r="M276" s="1" t="s">
        <v>162</v>
      </c>
      <c r="O276" s="7">
        <f t="shared" ca="1" si="259"/>
        <v>18</v>
      </c>
      <c r="S276" s="7" t="str">
        <f t="shared" ca="1" si="253"/>
        <v/>
      </c>
    </row>
    <row r="277" spans="1:19" x14ac:dyDescent="0.3">
      <c r="A277" s="1" t="str">
        <f t="shared" si="257"/>
        <v>LP_MaxHpBetter_08</v>
      </c>
      <c r="B277" s="1" t="s">
        <v>264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8"/>
        <v>1.125</v>
      </c>
      <c r="M277" s="1" t="s">
        <v>162</v>
      </c>
      <c r="O277" s="7">
        <f t="shared" ca="1" si="259"/>
        <v>18</v>
      </c>
      <c r="S277" s="7" t="str">
        <f t="shared" ca="1" si="253"/>
        <v/>
      </c>
    </row>
    <row r="278" spans="1:19" x14ac:dyDescent="0.3">
      <c r="A278" s="1" t="str">
        <f t="shared" si="257"/>
        <v>LP_MaxHpBetter_09</v>
      </c>
      <c r="B278" s="1" t="s">
        <v>264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8"/>
        <v>1.3125</v>
      </c>
      <c r="M278" s="1" t="s">
        <v>162</v>
      </c>
      <c r="O278" s="7">
        <f t="shared" ca="1" si="259"/>
        <v>18</v>
      </c>
      <c r="S278" s="7" t="str">
        <f t="shared" ca="1" si="253"/>
        <v/>
      </c>
    </row>
    <row r="279" spans="1:19" x14ac:dyDescent="0.3">
      <c r="A279" s="1" t="str">
        <f t="shared" ref="A279" si="260">B279&amp;"_"&amp;TEXT(D279,"00")</f>
        <v>LP_MaxHpBetter_10</v>
      </c>
      <c r="B279" s="1" t="s">
        <v>252</v>
      </c>
      <c r="C279" s="1" t="str">
        <f>IF(ISERROR(VLOOKUP(B279,AffectorValueTable!$A:$A,1,0)),"어펙터밸류없음","")</f>
        <v/>
      </c>
      <c r="D279" s="1">
        <v>10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8"/>
        <v>1.3125</v>
      </c>
      <c r="M279" s="1" t="s">
        <v>162</v>
      </c>
      <c r="O279" s="7">
        <f t="shared" ref="O279" ca="1" si="261">IF(NOT(ISBLANK(N279)),N279,
IF(ISBLANK(M279),"",
VLOOKUP(M279,OFFSET(INDIRECT("$A:$B"),0,MATCH(M$1&amp;"_Verify",INDIRECT("$1:$1"),0)-1),2,0)
))</f>
        <v>18</v>
      </c>
      <c r="S279" s="7" t="str">
        <f t="shared" ref="S279" ca="1" si="262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257"/>
        <v>LP_MaxHpBest_01</v>
      </c>
      <c r="B280" s="1" t="s">
        <v>265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8"/>
        <v>0.1875</v>
      </c>
      <c r="M280" s="1" t="s">
        <v>162</v>
      </c>
      <c r="O280" s="7">
        <f t="shared" ca="1" si="259"/>
        <v>18</v>
      </c>
      <c r="S280" s="7" t="str">
        <f t="shared" ca="1" si="253"/>
        <v/>
      </c>
    </row>
    <row r="281" spans="1:19" x14ac:dyDescent="0.3">
      <c r="A281" s="1" t="str">
        <f t="shared" ref="A281:A330" si="263">B281&amp;"_"&amp;TEXT(D281,"00")</f>
        <v>LP_MaxHpBest_02</v>
      </c>
      <c r="B281" s="1" t="s">
        <v>265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8"/>
        <v>0.39375000000000004</v>
      </c>
      <c r="M281" s="1" t="s">
        <v>162</v>
      </c>
      <c r="O281" s="7">
        <f t="shared" ca="1" si="259"/>
        <v>18</v>
      </c>
      <c r="S281" s="7" t="str">
        <f t="shared" ca="1" si="253"/>
        <v/>
      </c>
    </row>
    <row r="282" spans="1:19" x14ac:dyDescent="0.3">
      <c r="A282" s="1" t="str">
        <f t="shared" si="263"/>
        <v>LP_MaxHpBest_03</v>
      </c>
      <c r="B282" s="1" t="s">
        <v>265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8"/>
        <v>0.61875000000000013</v>
      </c>
      <c r="M282" s="1" t="s">
        <v>162</v>
      </c>
      <c r="O282" s="7">
        <f t="shared" ca="1" si="259"/>
        <v>18</v>
      </c>
      <c r="S282" s="7" t="str">
        <f t="shared" ca="1" si="253"/>
        <v/>
      </c>
    </row>
    <row r="283" spans="1:19" x14ac:dyDescent="0.3">
      <c r="A283" s="1" t="str">
        <f t="shared" si="263"/>
        <v>LP_MaxHpBest_04</v>
      </c>
      <c r="B283" s="1" t="s">
        <v>265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0.86249999999999993</v>
      </c>
      <c r="M283" s="1" t="s">
        <v>162</v>
      </c>
      <c r="O283" s="7">
        <f t="shared" ca="1" si="259"/>
        <v>18</v>
      </c>
      <c r="S283" s="7" t="str">
        <f t="shared" ca="1" si="253"/>
        <v/>
      </c>
    </row>
    <row r="284" spans="1:19" x14ac:dyDescent="0.3">
      <c r="A284" s="1" t="str">
        <f t="shared" si="263"/>
        <v>LP_MaxHpBest_05</v>
      </c>
      <c r="B284" s="1" t="s">
        <v>265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1.125</v>
      </c>
      <c r="M284" s="1" t="s">
        <v>162</v>
      </c>
      <c r="O284" s="7">
        <f t="shared" ca="1" si="259"/>
        <v>18</v>
      </c>
      <c r="S284" s="7" t="str">
        <f t="shared" ca="1" si="253"/>
        <v/>
      </c>
    </row>
    <row r="285" spans="1:19" x14ac:dyDescent="0.3">
      <c r="A285" s="1" t="str">
        <f t="shared" ref="A285:A290" si="264">B285&amp;"_"&amp;TEXT(D285,"00")</f>
        <v>LP_MaxHpBest_06</v>
      </c>
      <c r="B285" s="1" t="s">
        <v>253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1.125</v>
      </c>
      <c r="M285" s="1" t="s">
        <v>162</v>
      </c>
      <c r="O285" s="7">
        <f t="shared" ref="O285:O290" ca="1" si="265">IF(NOT(ISBLANK(N285)),N285,
IF(ISBLANK(M285),"",
VLOOKUP(M285,OFFSET(INDIRECT("$A:$B"),0,MATCH(M$1&amp;"_Verify",INDIRECT("$1:$1"),0)-1),2,0)
))</f>
        <v>18</v>
      </c>
      <c r="S285" s="7" t="str">
        <f t="shared" ref="S285:S290" ca="1" si="266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264"/>
        <v>LP_MaxHpPowerSource_01</v>
      </c>
      <c r="B286" s="1" t="s">
        <v>915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ref="J286:J290" si="267">J196*2.5/8</f>
        <v>4.6875E-2</v>
      </c>
      <c r="M286" s="1" t="s">
        <v>162</v>
      </c>
      <c r="O286" s="7">
        <f t="shared" ca="1" si="265"/>
        <v>18</v>
      </c>
      <c r="S286" s="7" t="str">
        <f t="shared" ca="1" si="266"/>
        <v/>
      </c>
    </row>
    <row r="287" spans="1:19" x14ac:dyDescent="0.3">
      <c r="A287" s="1" t="str">
        <f t="shared" si="264"/>
        <v>LP_MaxHpPowerSource_02</v>
      </c>
      <c r="B287" s="1" t="s">
        <v>915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9.8437499999999997E-2</v>
      </c>
      <c r="M287" s="1" t="s">
        <v>162</v>
      </c>
      <c r="O287" s="7">
        <f t="shared" ca="1" si="265"/>
        <v>18</v>
      </c>
      <c r="S287" s="7" t="str">
        <f t="shared" ca="1" si="266"/>
        <v/>
      </c>
    </row>
    <row r="288" spans="1:19" x14ac:dyDescent="0.3">
      <c r="A288" s="1" t="str">
        <f t="shared" si="264"/>
        <v>LP_MaxHpPowerSource_03</v>
      </c>
      <c r="B288" s="1" t="s">
        <v>915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0.15468750000000001</v>
      </c>
      <c r="M288" s="1" t="s">
        <v>162</v>
      </c>
      <c r="O288" s="7">
        <f t="shared" ca="1" si="265"/>
        <v>18</v>
      </c>
      <c r="S288" s="7" t="str">
        <f t="shared" ca="1" si="266"/>
        <v/>
      </c>
    </row>
    <row r="289" spans="1:19" x14ac:dyDescent="0.3">
      <c r="A289" s="1" t="str">
        <f t="shared" si="264"/>
        <v>LP_MaxHpPowerSource_04</v>
      </c>
      <c r="B289" s="1" t="s">
        <v>915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0.21562499999999998</v>
      </c>
      <c r="M289" s="1" t="s">
        <v>162</v>
      </c>
      <c r="O289" s="7">
        <f t="shared" ca="1" si="265"/>
        <v>18</v>
      </c>
      <c r="S289" s="7" t="str">
        <f t="shared" ca="1" si="266"/>
        <v/>
      </c>
    </row>
    <row r="290" spans="1:19" x14ac:dyDescent="0.3">
      <c r="A290" s="1" t="str">
        <f t="shared" si="264"/>
        <v>LP_MaxHpPowerSource_05</v>
      </c>
      <c r="B290" s="1" t="s">
        <v>915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0.28125</v>
      </c>
      <c r="M290" s="1" t="s">
        <v>162</v>
      </c>
      <c r="O290" s="7">
        <f t="shared" ca="1" si="265"/>
        <v>18</v>
      </c>
      <c r="S290" s="7" t="str">
        <f t="shared" ca="1" si="266"/>
        <v/>
      </c>
    </row>
    <row r="291" spans="1:19" x14ac:dyDescent="0.3">
      <c r="A291" s="1" t="str">
        <f t="shared" si="263"/>
        <v>LP_ReduceDmgProjectile_01</v>
      </c>
      <c r="B291" s="1" t="s">
        <v>266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ref="J291:J308" si="268">J196*4/6</f>
        <v>9.9999999999999992E-2</v>
      </c>
      <c r="O291" s="7" t="str">
        <f t="shared" ca="1" si="259"/>
        <v/>
      </c>
      <c r="S291" s="7" t="str">
        <f t="shared" ca="1" si="253"/>
        <v/>
      </c>
    </row>
    <row r="292" spans="1:19" x14ac:dyDescent="0.3">
      <c r="A292" s="1" t="str">
        <f t="shared" si="263"/>
        <v>LP_ReduceDmgProjectile_02</v>
      </c>
      <c r="B292" s="1" t="s">
        <v>266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8"/>
        <v>0.21</v>
      </c>
      <c r="O292" s="7" t="str">
        <f t="shared" ca="1" si="259"/>
        <v/>
      </c>
      <c r="S292" s="7" t="str">
        <f t="shared" ca="1" si="253"/>
        <v/>
      </c>
    </row>
    <row r="293" spans="1:19" x14ac:dyDescent="0.3">
      <c r="A293" s="1" t="str">
        <f t="shared" si="263"/>
        <v>LP_ReduceDmgProjectile_03</v>
      </c>
      <c r="B293" s="1" t="s">
        <v>266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8"/>
        <v>0.33</v>
      </c>
      <c r="O293" s="7" t="str">
        <f t="shared" ca="1" si="259"/>
        <v/>
      </c>
      <c r="S293" s="7" t="str">
        <f t="shared" ca="1" si="253"/>
        <v/>
      </c>
    </row>
    <row r="294" spans="1:19" x14ac:dyDescent="0.3">
      <c r="A294" s="1" t="str">
        <f t="shared" si="263"/>
        <v>LP_ReduceDmgProjectile_04</v>
      </c>
      <c r="B294" s="1" t="s">
        <v>266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8"/>
        <v>0.45999999999999996</v>
      </c>
      <c r="O294" s="7" t="str">
        <f t="shared" ca="1" si="259"/>
        <v/>
      </c>
      <c r="S294" s="7" t="str">
        <f t="shared" ca="1" si="253"/>
        <v/>
      </c>
    </row>
    <row r="295" spans="1:19" x14ac:dyDescent="0.3">
      <c r="A295" s="1" t="str">
        <f t="shared" ref="A295:A298" si="269">B295&amp;"_"&amp;TEXT(D295,"00")</f>
        <v>LP_ReduceDmgProjectile_05</v>
      </c>
      <c r="B295" s="1" t="s">
        <v>266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8"/>
        <v>0.6</v>
      </c>
      <c r="O295" s="7" t="str">
        <f t="shared" ca="1" si="259"/>
        <v/>
      </c>
      <c r="S295" s="7" t="str">
        <f t="shared" ca="1" si="253"/>
        <v/>
      </c>
    </row>
    <row r="296" spans="1:19" x14ac:dyDescent="0.3">
      <c r="A296" s="1" t="str">
        <f t="shared" si="269"/>
        <v>LP_ReduceDmgProjectile_06</v>
      </c>
      <c r="B296" s="1" t="s">
        <v>266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8"/>
        <v>0.75</v>
      </c>
      <c r="O296" s="7" t="str">
        <f t="shared" ca="1" si="259"/>
        <v/>
      </c>
      <c r="S296" s="7" t="str">
        <f t="shared" ca="1" si="253"/>
        <v/>
      </c>
    </row>
    <row r="297" spans="1:19" x14ac:dyDescent="0.3">
      <c r="A297" s="1" t="str">
        <f t="shared" si="269"/>
        <v>LP_ReduceDmgProjectile_07</v>
      </c>
      <c r="B297" s="1" t="s">
        <v>266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8"/>
        <v>0.91000000000000014</v>
      </c>
      <c r="O297" s="7" t="str">
        <f t="shared" ca="1" si="259"/>
        <v/>
      </c>
      <c r="S297" s="7" t="str">
        <f t="shared" ca="1" si="253"/>
        <v/>
      </c>
    </row>
    <row r="298" spans="1:19" x14ac:dyDescent="0.3">
      <c r="A298" s="1" t="str">
        <f t="shared" si="269"/>
        <v>LP_ReduceDmgProjectile_08</v>
      </c>
      <c r="B298" s="1" t="s">
        <v>266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8"/>
        <v>1.08</v>
      </c>
      <c r="O298" s="7" t="str">
        <f t="shared" ca="1" si="259"/>
        <v/>
      </c>
      <c r="S298" s="7" t="str">
        <f t="shared" ca="1" si="253"/>
        <v/>
      </c>
    </row>
    <row r="299" spans="1:19" x14ac:dyDescent="0.3">
      <c r="A299" s="1" t="str">
        <f t="shared" ref="A299:A321" si="270">B299&amp;"_"&amp;TEXT(D299,"00")</f>
        <v>LP_ReduceDmgProjectile_09</v>
      </c>
      <c r="B299" s="1" t="s">
        <v>266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8"/>
        <v>1.26</v>
      </c>
      <c r="O299" s="7" t="str">
        <f t="shared" ca="1" si="259"/>
        <v/>
      </c>
      <c r="S299" s="7" t="str">
        <f t="shared" ca="1" si="253"/>
        <v/>
      </c>
    </row>
    <row r="300" spans="1:19" x14ac:dyDescent="0.3">
      <c r="A300" s="1" t="str">
        <f t="shared" si="270"/>
        <v>LP_ReduceDmgProjectileBetter_01</v>
      </c>
      <c r="B300" s="1" t="s">
        <v>490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8"/>
        <v>0.16666666666666666</v>
      </c>
      <c r="O300" s="7" t="str">
        <f t="shared" ref="O300:O321" ca="1" si="271">IF(NOT(ISBLANK(N300)),N300,
IF(ISBLANK(M300),"",
VLOOKUP(M300,OFFSET(INDIRECT("$A:$B"),0,MATCH(M$1&amp;"_Verify",INDIRECT("$1:$1"),0)-1),2,0)
))</f>
        <v/>
      </c>
      <c r="S300" s="7" t="str">
        <f t="shared" ca="1" si="253"/>
        <v/>
      </c>
    </row>
    <row r="301" spans="1:19" x14ac:dyDescent="0.3">
      <c r="A301" s="1" t="str">
        <f t="shared" si="270"/>
        <v>LP_ReduceDmgProjectileBetter_02</v>
      </c>
      <c r="B301" s="1" t="s">
        <v>490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8"/>
        <v>0.35000000000000003</v>
      </c>
      <c r="O301" s="7" t="str">
        <f t="shared" ca="1" si="271"/>
        <v/>
      </c>
      <c r="S301" s="7" t="str">
        <f t="shared" ca="1" si="253"/>
        <v/>
      </c>
    </row>
    <row r="302" spans="1:19" x14ac:dyDescent="0.3">
      <c r="A302" s="1" t="str">
        <f t="shared" si="270"/>
        <v>LP_ReduceDmgProjectileBetter_03</v>
      </c>
      <c r="B302" s="1" t="s">
        <v>490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8"/>
        <v>0.55000000000000004</v>
      </c>
      <c r="O302" s="7" t="str">
        <f t="shared" ca="1" si="271"/>
        <v/>
      </c>
      <c r="S302" s="7" t="str">
        <f t="shared" ca="1" si="253"/>
        <v/>
      </c>
    </row>
    <row r="303" spans="1:19" x14ac:dyDescent="0.3">
      <c r="A303" s="1" t="str">
        <f t="shared" si="270"/>
        <v>LP_ReduceDmgProjectileBetter_04</v>
      </c>
      <c r="B303" s="1" t="s">
        <v>490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8"/>
        <v>0.76666666666666661</v>
      </c>
      <c r="O303" s="7" t="str">
        <f t="shared" ca="1" si="271"/>
        <v/>
      </c>
      <c r="S303" s="7" t="str">
        <f t="shared" ca="1" si="253"/>
        <v/>
      </c>
    </row>
    <row r="304" spans="1:19" x14ac:dyDescent="0.3">
      <c r="A304" s="1" t="str">
        <f t="shared" ref="A304:A308" si="272">B304&amp;"_"&amp;TEXT(D304,"00")</f>
        <v>LP_ReduceDmgProjectileBetter_05</v>
      </c>
      <c r="B304" s="1" t="s">
        <v>490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68"/>
        <v>1</v>
      </c>
      <c r="O304" s="7" t="str">
        <f t="shared" ref="O304:O308" ca="1" si="273">IF(NOT(ISBLANK(N304)),N304,
IF(ISBLANK(M304),"",
VLOOKUP(M304,OFFSET(INDIRECT("$A:$B"),0,MATCH(M$1&amp;"_Verify",INDIRECT("$1:$1"),0)-1),2,0)
))</f>
        <v/>
      </c>
      <c r="S304" s="7" t="str">
        <f t="shared" ca="1" si="253"/>
        <v/>
      </c>
    </row>
    <row r="305" spans="1:19" x14ac:dyDescent="0.3">
      <c r="A305" s="1" t="str">
        <f t="shared" si="272"/>
        <v>LP_ReduceDmgProjectileBetter_06</v>
      </c>
      <c r="B305" s="1" t="s">
        <v>490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68"/>
        <v>1.25</v>
      </c>
      <c r="O305" s="7" t="str">
        <f t="shared" ca="1" si="273"/>
        <v/>
      </c>
      <c r="S305" s="7" t="str">
        <f t="shared" ca="1" si="253"/>
        <v/>
      </c>
    </row>
    <row r="306" spans="1:19" x14ac:dyDescent="0.3">
      <c r="A306" s="1" t="str">
        <f t="shared" si="272"/>
        <v>LP_ReduceDmgProjectileBetter_07</v>
      </c>
      <c r="B306" s="1" t="s">
        <v>490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68"/>
        <v>1.5166666666666666</v>
      </c>
      <c r="O306" s="7" t="str">
        <f t="shared" ca="1" si="273"/>
        <v/>
      </c>
      <c r="S306" s="7" t="str">
        <f t="shared" ca="1" si="253"/>
        <v/>
      </c>
    </row>
    <row r="307" spans="1:19" x14ac:dyDescent="0.3">
      <c r="A307" s="1" t="str">
        <f t="shared" si="272"/>
        <v>LP_ReduceDmgProjectileBetter_08</v>
      </c>
      <c r="B307" s="1" t="s">
        <v>490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68"/>
        <v>1.8</v>
      </c>
      <c r="O307" s="7" t="str">
        <f t="shared" ca="1" si="273"/>
        <v/>
      </c>
      <c r="S307" s="7" t="str">
        <f t="shared" ca="1" si="253"/>
        <v/>
      </c>
    </row>
    <row r="308" spans="1:19" x14ac:dyDescent="0.3">
      <c r="A308" s="1" t="str">
        <f t="shared" si="272"/>
        <v>LP_ReduceDmgProjectileBetter_09</v>
      </c>
      <c r="B308" s="1" t="s">
        <v>490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68"/>
        <v>2.1</v>
      </c>
      <c r="O308" s="7" t="str">
        <f t="shared" ca="1" si="273"/>
        <v/>
      </c>
      <c r="S308" s="7" t="str">
        <f t="shared" ca="1" si="253"/>
        <v/>
      </c>
    </row>
    <row r="309" spans="1:19" x14ac:dyDescent="0.3">
      <c r="A309" s="1" t="str">
        <f t="shared" si="270"/>
        <v>LP_ReduceDmgMelee_01</v>
      </c>
      <c r="B309" s="1" t="s">
        <v>491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ref="I309:I326" si="274">J196*4/6*1.5</f>
        <v>0.15</v>
      </c>
      <c r="O309" s="7" t="str">
        <f t="shared" ca="1" si="271"/>
        <v/>
      </c>
      <c r="S309" s="7" t="str">
        <f t="shared" ca="1" si="253"/>
        <v/>
      </c>
    </row>
    <row r="310" spans="1:19" x14ac:dyDescent="0.3">
      <c r="A310" s="1" t="str">
        <f t="shared" si="270"/>
        <v>LP_ReduceDmgMelee_02</v>
      </c>
      <c r="B310" s="1" t="s">
        <v>491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4"/>
        <v>0.315</v>
      </c>
      <c r="O310" s="7" t="str">
        <f t="shared" ca="1" si="271"/>
        <v/>
      </c>
      <c r="S310" s="7" t="str">
        <f t="shared" ca="1" si="253"/>
        <v/>
      </c>
    </row>
    <row r="311" spans="1:19" x14ac:dyDescent="0.3">
      <c r="A311" s="1" t="str">
        <f t="shared" si="270"/>
        <v>LP_ReduceDmgMelee_03</v>
      </c>
      <c r="B311" s="1" t="s">
        <v>491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4"/>
        <v>0.495</v>
      </c>
      <c r="O311" s="7" t="str">
        <f t="shared" ca="1" si="271"/>
        <v/>
      </c>
      <c r="S311" s="7" t="str">
        <f t="shared" ca="1" si="253"/>
        <v/>
      </c>
    </row>
    <row r="312" spans="1:19" x14ac:dyDescent="0.3">
      <c r="A312" s="1" t="str">
        <f t="shared" si="270"/>
        <v>LP_ReduceDmgMelee_04</v>
      </c>
      <c r="B312" s="1" t="s">
        <v>491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4"/>
        <v>0.69</v>
      </c>
      <c r="O312" s="7" t="str">
        <f t="shared" ca="1" si="271"/>
        <v/>
      </c>
      <c r="S312" s="7" t="str">
        <f t="shared" ca="1" si="253"/>
        <v/>
      </c>
    </row>
    <row r="313" spans="1:19" x14ac:dyDescent="0.3">
      <c r="A313" s="1" t="str">
        <f t="shared" si="270"/>
        <v>LP_ReduceDmgMelee_05</v>
      </c>
      <c r="B313" s="1" t="s">
        <v>491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4"/>
        <v>0.89999999999999991</v>
      </c>
      <c r="O313" s="7" t="str">
        <f t="shared" ca="1" si="271"/>
        <v/>
      </c>
      <c r="S313" s="7" t="str">
        <f t="shared" ca="1" si="253"/>
        <v/>
      </c>
    </row>
    <row r="314" spans="1:19" x14ac:dyDescent="0.3">
      <c r="A314" s="1" t="str">
        <f t="shared" si="270"/>
        <v>LP_ReduceDmgMelee_06</v>
      </c>
      <c r="B314" s="1" t="s">
        <v>491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4"/>
        <v>1.125</v>
      </c>
      <c r="O314" s="7" t="str">
        <f t="shared" ca="1" si="271"/>
        <v/>
      </c>
      <c r="S314" s="7" t="str">
        <f t="shared" ca="1" si="253"/>
        <v/>
      </c>
    </row>
    <row r="315" spans="1:19" x14ac:dyDescent="0.3">
      <c r="A315" s="1" t="str">
        <f t="shared" si="270"/>
        <v>LP_ReduceDmgMelee_07</v>
      </c>
      <c r="B315" s="1" t="s">
        <v>491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4"/>
        <v>1.3650000000000002</v>
      </c>
      <c r="O315" s="7" t="str">
        <f t="shared" ca="1" si="271"/>
        <v/>
      </c>
      <c r="S315" s="7" t="str">
        <f t="shared" ca="1" si="253"/>
        <v/>
      </c>
    </row>
    <row r="316" spans="1:19" x14ac:dyDescent="0.3">
      <c r="A316" s="1" t="str">
        <f t="shared" si="270"/>
        <v>LP_ReduceDmgMelee_08</v>
      </c>
      <c r="B316" s="1" t="s">
        <v>491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4"/>
        <v>1.62</v>
      </c>
      <c r="O316" s="7" t="str">
        <f t="shared" ca="1" si="271"/>
        <v/>
      </c>
      <c r="S316" s="7" t="str">
        <f t="shared" ca="1" si="253"/>
        <v/>
      </c>
    </row>
    <row r="317" spans="1:19" x14ac:dyDescent="0.3">
      <c r="A317" s="1" t="str">
        <f t="shared" si="270"/>
        <v>LP_ReduceDmgMelee_09</v>
      </c>
      <c r="B317" s="1" t="s">
        <v>491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4"/>
        <v>1.8900000000000001</v>
      </c>
      <c r="O317" s="7" t="str">
        <f t="shared" ca="1" si="271"/>
        <v/>
      </c>
      <c r="S317" s="7" t="str">
        <f t="shared" ca="1" si="253"/>
        <v/>
      </c>
    </row>
    <row r="318" spans="1:19" x14ac:dyDescent="0.3">
      <c r="A318" s="1" t="str">
        <f t="shared" si="270"/>
        <v>LP_ReduceDmgMeleeBetter_01</v>
      </c>
      <c r="B318" s="1" t="s">
        <v>493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4"/>
        <v>0.25</v>
      </c>
      <c r="O318" s="7" t="str">
        <f t="shared" ca="1" si="271"/>
        <v/>
      </c>
      <c r="S318" s="7" t="str">
        <f t="shared" ca="1" si="253"/>
        <v/>
      </c>
    </row>
    <row r="319" spans="1:19" x14ac:dyDescent="0.3">
      <c r="A319" s="1" t="str">
        <f t="shared" si="270"/>
        <v>LP_ReduceDmgMeleeBetter_02</v>
      </c>
      <c r="B319" s="1" t="s">
        <v>493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4"/>
        <v>0.52500000000000002</v>
      </c>
      <c r="O319" s="7" t="str">
        <f t="shared" ca="1" si="271"/>
        <v/>
      </c>
      <c r="S319" s="7" t="str">
        <f t="shared" ca="1" si="253"/>
        <v/>
      </c>
    </row>
    <row r="320" spans="1:19" x14ac:dyDescent="0.3">
      <c r="A320" s="1" t="str">
        <f t="shared" si="270"/>
        <v>LP_ReduceDmgMeleeBetter_03</v>
      </c>
      <c r="B320" s="1" t="s">
        <v>493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4"/>
        <v>0.82500000000000007</v>
      </c>
      <c r="O320" s="7" t="str">
        <f t="shared" ca="1" si="271"/>
        <v/>
      </c>
      <c r="S320" s="7" t="str">
        <f t="shared" ca="1" si="253"/>
        <v/>
      </c>
    </row>
    <row r="321" spans="1:19" x14ac:dyDescent="0.3">
      <c r="A321" s="1" t="str">
        <f t="shared" si="270"/>
        <v>LP_ReduceDmgMeleeBetter_04</v>
      </c>
      <c r="B321" s="1" t="s">
        <v>493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4"/>
        <v>1.1499999999999999</v>
      </c>
      <c r="O321" s="7" t="str">
        <f t="shared" ca="1" si="271"/>
        <v/>
      </c>
      <c r="S321" s="7" t="str">
        <f t="shared" ca="1" si="253"/>
        <v/>
      </c>
    </row>
    <row r="322" spans="1:19" x14ac:dyDescent="0.3">
      <c r="A322" s="1" t="str">
        <f t="shared" ref="A322:A326" si="275">B322&amp;"_"&amp;TEXT(D322,"00")</f>
        <v>LP_ReduceDmgMeleeBetter_05</v>
      </c>
      <c r="B322" s="1" t="s">
        <v>493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4"/>
        <v>1.5</v>
      </c>
      <c r="O322" s="7" t="str">
        <f t="shared" ref="O322:O326" ca="1" si="276">IF(NOT(ISBLANK(N322)),N322,
IF(ISBLANK(M322),"",
VLOOKUP(M322,OFFSET(INDIRECT("$A:$B"),0,MATCH(M$1&amp;"_Verify",INDIRECT("$1:$1"),0)-1),2,0)
))</f>
        <v/>
      </c>
      <c r="S322" s="7" t="str">
        <f t="shared" ca="1" si="253"/>
        <v/>
      </c>
    </row>
    <row r="323" spans="1:19" x14ac:dyDescent="0.3">
      <c r="A323" s="1" t="str">
        <f t="shared" si="275"/>
        <v>LP_ReduceDmgMeleeBetter_06</v>
      </c>
      <c r="B323" s="1" t="s">
        <v>493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4"/>
        <v>1.875</v>
      </c>
      <c r="O323" s="7" t="str">
        <f t="shared" ca="1" si="276"/>
        <v/>
      </c>
      <c r="S323" s="7" t="str">
        <f t="shared" ca="1" si="253"/>
        <v/>
      </c>
    </row>
    <row r="324" spans="1:19" x14ac:dyDescent="0.3">
      <c r="A324" s="1" t="str">
        <f t="shared" si="275"/>
        <v>LP_ReduceDmgMeleeBetter_07</v>
      </c>
      <c r="B324" s="1" t="s">
        <v>493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4"/>
        <v>2.2749999999999999</v>
      </c>
      <c r="O324" s="7" t="str">
        <f t="shared" ca="1" si="276"/>
        <v/>
      </c>
      <c r="S324" s="7" t="str">
        <f t="shared" ca="1" si="253"/>
        <v/>
      </c>
    </row>
    <row r="325" spans="1:19" x14ac:dyDescent="0.3">
      <c r="A325" s="1" t="str">
        <f t="shared" si="275"/>
        <v>LP_ReduceDmgMeleeBetter_08</v>
      </c>
      <c r="B325" s="1" t="s">
        <v>493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74"/>
        <v>2.7</v>
      </c>
      <c r="O325" s="7" t="str">
        <f t="shared" ca="1" si="276"/>
        <v/>
      </c>
      <c r="S325" s="7" t="str">
        <f t="shared" ca="1" si="253"/>
        <v/>
      </c>
    </row>
    <row r="326" spans="1:19" x14ac:dyDescent="0.3">
      <c r="A326" s="1" t="str">
        <f t="shared" si="275"/>
        <v>LP_ReduceDmgMeleeBetter_09</v>
      </c>
      <c r="B326" s="1" t="s">
        <v>493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74"/>
        <v>3.1500000000000004</v>
      </c>
      <c r="O326" s="7" t="str">
        <f t="shared" ca="1" si="276"/>
        <v/>
      </c>
      <c r="S326" s="7" t="str">
        <f t="shared" ca="1" si="253"/>
        <v/>
      </c>
    </row>
    <row r="327" spans="1:19" x14ac:dyDescent="0.3">
      <c r="A327" s="1" t="str">
        <f t="shared" si="263"/>
        <v>LP_ReduceDmgClose_01</v>
      </c>
      <c r="B327" s="1" t="s">
        <v>267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ref="K327:K344" si="277">J196*4/6*3</f>
        <v>0.3</v>
      </c>
      <c r="O327" s="7" t="str">
        <f t="shared" ca="1" si="259"/>
        <v/>
      </c>
      <c r="S327" s="7" t="str">
        <f t="shared" ca="1" si="253"/>
        <v/>
      </c>
    </row>
    <row r="328" spans="1:19" x14ac:dyDescent="0.3">
      <c r="A328" s="1" t="str">
        <f t="shared" si="263"/>
        <v>LP_ReduceDmgClose_02</v>
      </c>
      <c r="B328" s="1" t="s">
        <v>267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7"/>
        <v>0.63</v>
      </c>
      <c r="O328" s="7" t="str">
        <f t="shared" ca="1" si="259"/>
        <v/>
      </c>
      <c r="S328" s="7" t="str">
        <f t="shared" ca="1" si="253"/>
        <v/>
      </c>
    </row>
    <row r="329" spans="1:19" x14ac:dyDescent="0.3">
      <c r="A329" s="1" t="str">
        <f t="shared" si="263"/>
        <v>LP_ReduceDmgClose_03</v>
      </c>
      <c r="B329" s="1" t="s">
        <v>267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7"/>
        <v>0.99</v>
      </c>
      <c r="O329" s="7" t="str">
        <f t="shared" ca="1" si="259"/>
        <v/>
      </c>
      <c r="S329" s="7" t="str">
        <f t="shared" ca="1" si="253"/>
        <v/>
      </c>
    </row>
    <row r="330" spans="1:19" x14ac:dyDescent="0.3">
      <c r="A330" s="1" t="str">
        <f t="shared" si="263"/>
        <v>LP_ReduceDmgClose_04</v>
      </c>
      <c r="B330" s="1" t="s">
        <v>267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7"/>
        <v>1.38</v>
      </c>
      <c r="O330" s="7" t="str">
        <f t="shared" ca="1" si="259"/>
        <v/>
      </c>
      <c r="S330" s="7" t="str">
        <f t="shared" ref="S330:S373" ca="1" si="278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ref="A331:A348" si="279">B331&amp;"_"&amp;TEXT(D331,"00")</f>
        <v>LP_ReduceDmgClose_05</v>
      </c>
      <c r="B331" s="1" t="s">
        <v>267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7"/>
        <v>1.7999999999999998</v>
      </c>
      <c r="O331" s="7" t="str">
        <f t="shared" ca="1" si="259"/>
        <v/>
      </c>
      <c r="S331" s="7" t="str">
        <f t="shared" ca="1" si="278"/>
        <v/>
      </c>
    </row>
    <row r="332" spans="1:19" x14ac:dyDescent="0.3">
      <c r="A332" s="1" t="str">
        <f t="shared" si="279"/>
        <v>LP_ReduceDmgClose_06</v>
      </c>
      <c r="B332" s="1" t="s">
        <v>267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7"/>
        <v>2.25</v>
      </c>
      <c r="O332" s="7" t="str">
        <f t="shared" ca="1" si="259"/>
        <v/>
      </c>
      <c r="S332" s="7" t="str">
        <f t="shared" ca="1" si="278"/>
        <v/>
      </c>
    </row>
    <row r="333" spans="1:19" x14ac:dyDescent="0.3">
      <c r="A333" s="1" t="str">
        <f t="shared" si="279"/>
        <v>LP_ReduceDmgClose_07</v>
      </c>
      <c r="B333" s="1" t="s">
        <v>267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7"/>
        <v>2.7300000000000004</v>
      </c>
      <c r="O333" s="7" t="str">
        <f t="shared" ca="1" si="259"/>
        <v/>
      </c>
      <c r="S333" s="7" t="str">
        <f t="shared" ca="1" si="278"/>
        <v/>
      </c>
    </row>
    <row r="334" spans="1:19" x14ac:dyDescent="0.3">
      <c r="A334" s="1" t="str">
        <f t="shared" si="279"/>
        <v>LP_ReduceDmgClose_08</v>
      </c>
      <c r="B334" s="1" t="s">
        <v>267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7"/>
        <v>3.24</v>
      </c>
      <c r="O334" s="7" t="str">
        <f t="shared" ca="1" si="259"/>
        <v/>
      </c>
      <c r="S334" s="7" t="str">
        <f t="shared" ca="1" si="278"/>
        <v/>
      </c>
    </row>
    <row r="335" spans="1:19" x14ac:dyDescent="0.3">
      <c r="A335" s="1" t="str">
        <f t="shared" si="279"/>
        <v>LP_ReduceDmgClose_09</v>
      </c>
      <c r="B335" s="1" t="s">
        <v>267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7"/>
        <v>3.7800000000000002</v>
      </c>
      <c r="O335" s="7" t="str">
        <f t="shared" ca="1" si="259"/>
        <v/>
      </c>
      <c r="S335" s="7" t="str">
        <f t="shared" ca="1" si="278"/>
        <v/>
      </c>
    </row>
    <row r="336" spans="1:19" x14ac:dyDescent="0.3">
      <c r="A336" s="1" t="str">
        <f t="shared" si="279"/>
        <v>LP_ReduceDmgCloseBetter_01</v>
      </c>
      <c r="B336" s="1" t="s">
        <v>495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7"/>
        <v>0.5</v>
      </c>
      <c r="O336" s="7" t="str">
        <f t="shared" ref="O336:O353" ca="1" si="280">IF(NOT(ISBLANK(N336)),N336,
IF(ISBLANK(M336),"",
VLOOKUP(M336,OFFSET(INDIRECT("$A:$B"),0,MATCH(M$1&amp;"_Verify",INDIRECT("$1:$1"),0)-1),2,0)
))</f>
        <v/>
      </c>
      <c r="S336" s="7" t="str">
        <f t="shared" ca="1" si="278"/>
        <v/>
      </c>
    </row>
    <row r="337" spans="1:19" x14ac:dyDescent="0.3">
      <c r="A337" s="1" t="str">
        <f t="shared" si="279"/>
        <v>LP_ReduceDmgCloseBetter_02</v>
      </c>
      <c r="B337" s="1" t="s">
        <v>495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7"/>
        <v>1.05</v>
      </c>
      <c r="O337" s="7" t="str">
        <f t="shared" ca="1" si="280"/>
        <v/>
      </c>
      <c r="S337" s="7" t="str">
        <f t="shared" ca="1" si="278"/>
        <v/>
      </c>
    </row>
    <row r="338" spans="1:19" x14ac:dyDescent="0.3">
      <c r="A338" s="1" t="str">
        <f t="shared" si="279"/>
        <v>LP_ReduceDmgCloseBetter_03</v>
      </c>
      <c r="B338" s="1" t="s">
        <v>495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7"/>
        <v>1.6500000000000001</v>
      </c>
      <c r="O338" s="7" t="str">
        <f t="shared" ca="1" si="280"/>
        <v/>
      </c>
      <c r="S338" s="7" t="str">
        <f t="shared" ca="1" si="278"/>
        <v/>
      </c>
    </row>
    <row r="339" spans="1:19" x14ac:dyDescent="0.3">
      <c r="A339" s="1" t="str">
        <f t="shared" si="279"/>
        <v>LP_ReduceDmgCloseBetter_04</v>
      </c>
      <c r="B339" s="1" t="s">
        <v>495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7"/>
        <v>2.2999999999999998</v>
      </c>
      <c r="O339" s="7" t="str">
        <f t="shared" ca="1" si="280"/>
        <v/>
      </c>
      <c r="S339" s="7" t="str">
        <f t="shared" ca="1" si="278"/>
        <v/>
      </c>
    </row>
    <row r="340" spans="1:19" x14ac:dyDescent="0.3">
      <c r="A340" s="1" t="str">
        <f t="shared" ref="A340:A344" si="281">B340&amp;"_"&amp;TEXT(D340,"00")</f>
        <v>LP_ReduceDmgCloseBetter_05</v>
      </c>
      <c r="B340" s="1" t="s">
        <v>495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7"/>
        <v>3</v>
      </c>
      <c r="O340" s="7" t="str">
        <f t="shared" ref="O340:O344" ca="1" si="282">IF(NOT(ISBLANK(N340)),N340,
IF(ISBLANK(M340),"",
VLOOKUP(M340,OFFSET(INDIRECT("$A:$B"),0,MATCH(M$1&amp;"_Verify",INDIRECT("$1:$1"),0)-1),2,0)
))</f>
        <v/>
      </c>
      <c r="S340" s="7" t="str">
        <f t="shared" ca="1" si="278"/>
        <v/>
      </c>
    </row>
    <row r="341" spans="1:19" x14ac:dyDescent="0.3">
      <c r="A341" s="1" t="str">
        <f t="shared" si="281"/>
        <v>LP_ReduceDmgCloseBetter_06</v>
      </c>
      <c r="B341" s="1" t="s">
        <v>495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7"/>
        <v>3.75</v>
      </c>
      <c r="O341" s="7" t="str">
        <f t="shared" ca="1" si="282"/>
        <v/>
      </c>
      <c r="S341" s="7" t="str">
        <f t="shared" ca="1" si="278"/>
        <v/>
      </c>
    </row>
    <row r="342" spans="1:19" x14ac:dyDescent="0.3">
      <c r="A342" s="1" t="str">
        <f t="shared" si="281"/>
        <v>LP_ReduceDmgCloseBetter_07</v>
      </c>
      <c r="B342" s="1" t="s">
        <v>495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77"/>
        <v>4.55</v>
      </c>
      <c r="O342" s="7" t="str">
        <f t="shared" ca="1" si="282"/>
        <v/>
      </c>
      <c r="S342" s="7" t="str">
        <f t="shared" ca="1" si="278"/>
        <v/>
      </c>
    </row>
    <row r="343" spans="1:19" x14ac:dyDescent="0.3">
      <c r="A343" s="1" t="str">
        <f t="shared" si="281"/>
        <v>LP_ReduceDmgCloseBetter_08</v>
      </c>
      <c r="B343" s="1" t="s">
        <v>495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77"/>
        <v>5.4</v>
      </c>
      <c r="O343" s="7" t="str">
        <f t="shared" ca="1" si="282"/>
        <v/>
      </c>
      <c r="S343" s="7" t="str">
        <f t="shared" ca="1" si="278"/>
        <v/>
      </c>
    </row>
    <row r="344" spans="1:19" x14ac:dyDescent="0.3">
      <c r="A344" s="1" t="str">
        <f t="shared" si="281"/>
        <v>LP_ReduceDmgCloseBetter_09</v>
      </c>
      <c r="B344" s="1" t="s">
        <v>495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77"/>
        <v>6.3000000000000007</v>
      </c>
      <c r="O344" s="7" t="str">
        <f t="shared" ca="1" si="282"/>
        <v/>
      </c>
      <c r="S344" s="7" t="str">
        <f t="shared" ca="1" si="278"/>
        <v/>
      </c>
    </row>
    <row r="345" spans="1:19" x14ac:dyDescent="0.3">
      <c r="A345" s="1" t="str">
        <f t="shared" si="279"/>
        <v>LP_ReduceDmgTrap_01</v>
      </c>
      <c r="B345" s="1" t="s">
        <v>496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ref="L345:L362" si="283">J196*4/6*3</f>
        <v>0.3</v>
      </c>
      <c r="O345" s="7" t="str">
        <f t="shared" ca="1" si="280"/>
        <v/>
      </c>
      <c r="S345" s="7" t="str">
        <f t="shared" ca="1" si="278"/>
        <v/>
      </c>
    </row>
    <row r="346" spans="1:19" x14ac:dyDescent="0.3">
      <c r="A346" s="1" t="str">
        <f t="shared" si="279"/>
        <v>LP_ReduceDmgTrap_02</v>
      </c>
      <c r="B346" s="1" t="s">
        <v>496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3"/>
        <v>0.63</v>
      </c>
      <c r="O346" s="7" t="str">
        <f t="shared" ca="1" si="280"/>
        <v/>
      </c>
      <c r="S346" s="7" t="str">
        <f t="shared" ca="1" si="278"/>
        <v/>
      </c>
    </row>
    <row r="347" spans="1:19" x14ac:dyDescent="0.3">
      <c r="A347" s="1" t="str">
        <f t="shared" si="279"/>
        <v>LP_ReduceDmgTrap_03</v>
      </c>
      <c r="B347" s="1" t="s">
        <v>496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3"/>
        <v>0.99</v>
      </c>
      <c r="O347" s="7" t="str">
        <f t="shared" ca="1" si="280"/>
        <v/>
      </c>
      <c r="S347" s="7" t="str">
        <f t="shared" ca="1" si="278"/>
        <v/>
      </c>
    </row>
    <row r="348" spans="1:19" x14ac:dyDescent="0.3">
      <c r="A348" s="1" t="str">
        <f t="shared" si="279"/>
        <v>LP_ReduceDmgTrap_04</v>
      </c>
      <c r="B348" s="1" t="s">
        <v>496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3"/>
        <v>1.38</v>
      </c>
      <c r="O348" s="7" t="str">
        <f t="shared" ca="1" si="280"/>
        <v/>
      </c>
      <c r="S348" s="7" t="str">
        <f t="shared" ca="1" si="278"/>
        <v/>
      </c>
    </row>
    <row r="349" spans="1:19" x14ac:dyDescent="0.3">
      <c r="A349" s="1" t="str">
        <f t="shared" ref="A349:A365" si="284">B349&amp;"_"&amp;TEXT(D349,"00")</f>
        <v>LP_ReduceDmgTrap_05</v>
      </c>
      <c r="B349" s="1" t="s">
        <v>496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3"/>
        <v>1.7999999999999998</v>
      </c>
      <c r="O349" s="7" t="str">
        <f t="shared" ca="1" si="280"/>
        <v/>
      </c>
      <c r="S349" s="7" t="str">
        <f t="shared" ca="1" si="278"/>
        <v/>
      </c>
    </row>
    <row r="350" spans="1:19" x14ac:dyDescent="0.3">
      <c r="A350" s="1" t="str">
        <f t="shared" si="284"/>
        <v>LP_ReduceDmgTrap_06</v>
      </c>
      <c r="B350" s="1" t="s">
        <v>496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3"/>
        <v>2.25</v>
      </c>
      <c r="O350" s="7" t="str">
        <f t="shared" ca="1" si="280"/>
        <v/>
      </c>
      <c r="S350" s="7" t="str">
        <f t="shared" ca="1" si="278"/>
        <v/>
      </c>
    </row>
    <row r="351" spans="1:19" x14ac:dyDescent="0.3">
      <c r="A351" s="1" t="str">
        <f t="shared" si="284"/>
        <v>LP_ReduceDmgTrap_07</v>
      </c>
      <c r="B351" s="1" t="s">
        <v>496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3"/>
        <v>2.7300000000000004</v>
      </c>
      <c r="O351" s="7" t="str">
        <f t="shared" ca="1" si="280"/>
        <v/>
      </c>
      <c r="S351" s="7" t="str">
        <f t="shared" ca="1" si="278"/>
        <v/>
      </c>
    </row>
    <row r="352" spans="1:19" x14ac:dyDescent="0.3">
      <c r="A352" s="1" t="str">
        <f t="shared" si="284"/>
        <v>LP_ReduceDmgTrap_08</v>
      </c>
      <c r="B352" s="1" t="s">
        <v>496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3"/>
        <v>3.24</v>
      </c>
      <c r="O352" s="7" t="str">
        <f t="shared" ca="1" si="280"/>
        <v/>
      </c>
      <c r="S352" s="7" t="str">
        <f t="shared" ca="1" si="278"/>
        <v/>
      </c>
    </row>
    <row r="353" spans="1:19" x14ac:dyDescent="0.3">
      <c r="A353" s="1" t="str">
        <f t="shared" si="284"/>
        <v>LP_ReduceDmgTrap_09</v>
      </c>
      <c r="B353" s="1" t="s">
        <v>496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3"/>
        <v>3.7800000000000002</v>
      </c>
      <c r="O353" s="7" t="str">
        <f t="shared" ca="1" si="280"/>
        <v/>
      </c>
      <c r="S353" s="7" t="str">
        <f t="shared" ca="1" si="278"/>
        <v/>
      </c>
    </row>
    <row r="354" spans="1:19" x14ac:dyDescent="0.3">
      <c r="A354" s="1" t="str">
        <f t="shared" si="284"/>
        <v>LP_ReduceDmgTrapBetter_01</v>
      </c>
      <c r="B354" s="1" t="s">
        <v>497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3"/>
        <v>0.5</v>
      </c>
      <c r="O354" s="7" t="str">
        <f t="shared" ref="O354:O368" ca="1" si="285">IF(NOT(ISBLANK(N354)),N354,
IF(ISBLANK(M354),"",
VLOOKUP(M354,OFFSET(INDIRECT("$A:$B"),0,MATCH(M$1&amp;"_Verify",INDIRECT("$1:$1"),0)-1),2,0)
))</f>
        <v/>
      </c>
      <c r="S354" s="7" t="str">
        <f t="shared" ca="1" si="278"/>
        <v/>
      </c>
    </row>
    <row r="355" spans="1:19" x14ac:dyDescent="0.3">
      <c r="A355" s="1" t="str">
        <f t="shared" si="284"/>
        <v>LP_ReduceDmgTrapBetter_02</v>
      </c>
      <c r="B355" s="1" t="s">
        <v>497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3"/>
        <v>1.05</v>
      </c>
      <c r="O355" s="7" t="str">
        <f t="shared" ca="1" si="285"/>
        <v/>
      </c>
      <c r="S355" s="7" t="str">
        <f t="shared" ca="1" si="278"/>
        <v/>
      </c>
    </row>
    <row r="356" spans="1:19" x14ac:dyDescent="0.3">
      <c r="A356" s="1" t="str">
        <f t="shared" si="284"/>
        <v>LP_ReduceDmgTrapBetter_03</v>
      </c>
      <c r="B356" s="1" t="s">
        <v>497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3"/>
        <v>1.6500000000000001</v>
      </c>
      <c r="O356" s="7" t="str">
        <f t="shared" ca="1" si="285"/>
        <v/>
      </c>
      <c r="S356" s="7" t="str">
        <f t="shared" ca="1" si="278"/>
        <v/>
      </c>
    </row>
    <row r="357" spans="1:19" x14ac:dyDescent="0.3">
      <c r="A357" s="1" t="str">
        <f t="shared" si="284"/>
        <v>LP_ReduceDmgTrapBetter_04</v>
      </c>
      <c r="B357" s="1" t="s">
        <v>497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3"/>
        <v>2.2999999999999998</v>
      </c>
      <c r="O357" s="7" t="str">
        <f t="shared" ca="1" si="285"/>
        <v/>
      </c>
      <c r="S357" s="7" t="str">
        <f t="shared" ca="1" si="278"/>
        <v/>
      </c>
    </row>
    <row r="358" spans="1:19" x14ac:dyDescent="0.3">
      <c r="A358" s="1" t="str">
        <f t="shared" ref="A358:A362" si="286">B358&amp;"_"&amp;TEXT(D358,"00")</f>
        <v>LP_ReduceDmgTrapBetter_05</v>
      </c>
      <c r="B358" s="1" t="s">
        <v>497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3"/>
        <v>3</v>
      </c>
      <c r="O358" s="7" t="str">
        <f t="shared" ref="O358:O362" ca="1" si="287">IF(NOT(ISBLANK(N358)),N358,
IF(ISBLANK(M358),"",
VLOOKUP(M358,OFFSET(INDIRECT("$A:$B"),0,MATCH(M$1&amp;"_Verify",INDIRECT("$1:$1"),0)-1),2,0)
))</f>
        <v/>
      </c>
      <c r="S358" s="7" t="str">
        <f t="shared" ca="1" si="278"/>
        <v/>
      </c>
    </row>
    <row r="359" spans="1:19" x14ac:dyDescent="0.3">
      <c r="A359" s="1" t="str">
        <f t="shared" si="286"/>
        <v>LP_ReduceDmgTrapBetter_06</v>
      </c>
      <c r="B359" s="1" t="s">
        <v>497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3"/>
        <v>3.75</v>
      </c>
      <c r="O359" s="7" t="str">
        <f t="shared" ca="1" si="287"/>
        <v/>
      </c>
      <c r="S359" s="7" t="str">
        <f t="shared" ca="1" si="278"/>
        <v/>
      </c>
    </row>
    <row r="360" spans="1:19" x14ac:dyDescent="0.3">
      <c r="A360" s="1" t="str">
        <f t="shared" si="286"/>
        <v>LP_ReduceDmgTrapBetter_07</v>
      </c>
      <c r="B360" s="1" t="s">
        <v>497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3"/>
        <v>4.55</v>
      </c>
      <c r="O360" s="7" t="str">
        <f t="shared" ca="1" si="287"/>
        <v/>
      </c>
      <c r="S360" s="7" t="str">
        <f t="shared" ca="1" si="278"/>
        <v/>
      </c>
    </row>
    <row r="361" spans="1:19" x14ac:dyDescent="0.3">
      <c r="A361" s="1" t="str">
        <f t="shared" si="286"/>
        <v>LP_ReduceDmgTrapBetter_08</v>
      </c>
      <c r="B361" s="1" t="s">
        <v>497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3"/>
        <v>5.4</v>
      </c>
      <c r="O361" s="7" t="str">
        <f t="shared" ca="1" si="287"/>
        <v/>
      </c>
      <c r="S361" s="7" t="str">
        <f t="shared" ca="1" si="278"/>
        <v/>
      </c>
    </row>
    <row r="362" spans="1:19" x14ac:dyDescent="0.3">
      <c r="A362" s="1" t="str">
        <f t="shared" si="286"/>
        <v>LP_ReduceDmgTrapBetter_09</v>
      </c>
      <c r="B362" s="1" t="s">
        <v>497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3"/>
        <v>6.3000000000000007</v>
      </c>
      <c r="O362" s="7" t="str">
        <f t="shared" ca="1" si="287"/>
        <v/>
      </c>
      <c r="S362" s="7" t="str">
        <f t="shared" ca="1" si="278"/>
        <v/>
      </c>
    </row>
    <row r="363" spans="1:19" x14ac:dyDescent="0.3">
      <c r="A363" s="1" t="str">
        <f t="shared" si="284"/>
        <v>LP_ReduceContinuousDmg_01</v>
      </c>
      <c r="B363" s="1" t="s">
        <v>500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ReduceContinuousDamage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</v>
      </c>
      <c r="K363" s="1">
        <v>0.5</v>
      </c>
      <c r="O363" s="7" t="str">
        <f t="shared" ca="1" si="285"/>
        <v/>
      </c>
      <c r="S363" s="7" t="str">
        <f t="shared" ca="1" si="278"/>
        <v/>
      </c>
    </row>
    <row r="364" spans="1:19" x14ac:dyDescent="0.3">
      <c r="A364" s="1" t="str">
        <f t="shared" si="284"/>
        <v>LP_ReduceContinuousDmg_02</v>
      </c>
      <c r="B364" s="1" t="s">
        <v>500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ReduceContinuousDamage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4.1900000000000004</v>
      </c>
      <c r="K364" s="1">
        <v>0.5</v>
      </c>
      <c r="O364" s="7" t="str">
        <f t="shared" ca="1" si="285"/>
        <v/>
      </c>
      <c r="S364" s="7" t="str">
        <f t="shared" ca="1" si="278"/>
        <v/>
      </c>
    </row>
    <row r="365" spans="1:19" x14ac:dyDescent="0.3">
      <c r="A365" s="1" t="str">
        <f t="shared" si="284"/>
        <v>LP_ReduceContinuousDmg_03</v>
      </c>
      <c r="B365" s="1" t="s">
        <v>500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ReduceContinuousDamage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9.57</v>
      </c>
      <c r="K365" s="1">
        <v>0.5</v>
      </c>
      <c r="O365" s="7" t="str">
        <f t="shared" ca="1" si="285"/>
        <v/>
      </c>
      <c r="S365" s="7" t="str">
        <f t="shared" ca="1" si="278"/>
        <v/>
      </c>
    </row>
    <row r="366" spans="1:19" x14ac:dyDescent="0.3">
      <c r="A366" s="1" t="str">
        <f t="shared" ref="A366:A368" si="288">B366&amp;"_"&amp;TEXT(D366,"00")</f>
        <v>LP_DefenseStrongDmg_01</v>
      </c>
      <c r="B366" s="1" t="s">
        <v>501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DefenseStrongDamage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0.24</v>
      </c>
      <c r="O366" s="7" t="str">
        <f t="shared" ca="1" si="285"/>
        <v/>
      </c>
      <c r="S366" s="7" t="str">
        <f t="shared" ca="1" si="278"/>
        <v/>
      </c>
    </row>
    <row r="367" spans="1:19" x14ac:dyDescent="0.3">
      <c r="A367" s="1" t="str">
        <f t="shared" si="288"/>
        <v>LP_DefenseStrongDmg_02</v>
      </c>
      <c r="B367" s="1" t="s">
        <v>501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DefenseStrongDamage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0.20869565217391306</v>
      </c>
      <c r="O367" s="7" t="str">
        <f t="shared" ca="1" si="285"/>
        <v/>
      </c>
      <c r="S367" s="7" t="str">
        <f t="shared" ca="1" si="278"/>
        <v/>
      </c>
    </row>
    <row r="368" spans="1:19" x14ac:dyDescent="0.3">
      <c r="A368" s="1" t="str">
        <f t="shared" si="288"/>
        <v>LP_DefenseStrongDmg_03</v>
      </c>
      <c r="B368" s="1" t="s">
        <v>501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DefenseStrongDamage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0.18147448015122877</v>
      </c>
      <c r="O368" s="7" t="str">
        <f t="shared" ca="1" si="285"/>
        <v/>
      </c>
      <c r="S368" s="7" t="str">
        <f t="shared" ca="1" si="278"/>
        <v/>
      </c>
    </row>
    <row r="369" spans="1:19" x14ac:dyDescent="0.3">
      <c r="A369" s="1" t="str">
        <f t="shared" ref="A369:A404" si="289">B369&amp;"_"&amp;TEXT(D369,"00")</f>
        <v>LP_ExtraGold_01</v>
      </c>
      <c r="B369" s="1" t="s">
        <v>171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0.15000000000000002</v>
      </c>
      <c r="O369" s="7" t="str">
        <f t="shared" ca="1" si="259"/>
        <v/>
      </c>
      <c r="S369" s="7" t="str">
        <f t="shared" ca="1" si="278"/>
        <v/>
      </c>
    </row>
    <row r="370" spans="1:19" x14ac:dyDescent="0.3">
      <c r="A370" s="1" t="str">
        <f t="shared" ref="A370:A372" si="290">B370&amp;"_"&amp;TEXT(D370,"00")</f>
        <v>LP_ExtraGold_02</v>
      </c>
      <c r="B370" s="1" t="s">
        <v>171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0.31500000000000006</v>
      </c>
      <c r="O370" s="7" t="str">
        <f t="shared" ref="O370:O372" ca="1" si="291">IF(NOT(ISBLANK(N370)),N370,
IF(ISBLANK(M370),"",
VLOOKUP(M370,OFFSET(INDIRECT("$A:$B"),0,MATCH(M$1&amp;"_Verify",INDIRECT("$1:$1"),0)-1),2,0)
))</f>
        <v/>
      </c>
      <c r="S370" s="7" t="str">
        <f t="shared" ca="1" si="278"/>
        <v/>
      </c>
    </row>
    <row r="371" spans="1:19" x14ac:dyDescent="0.3">
      <c r="A371" s="1" t="str">
        <f t="shared" si="290"/>
        <v>LP_ExtraGold_03</v>
      </c>
      <c r="B371" s="1" t="s">
        <v>171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v>0.49500000000000011</v>
      </c>
      <c r="O371" s="7" t="str">
        <f t="shared" ca="1" si="291"/>
        <v/>
      </c>
      <c r="S371" s="7" t="str">
        <f t="shared" ca="1" si="278"/>
        <v/>
      </c>
    </row>
    <row r="372" spans="1:19" x14ac:dyDescent="0.3">
      <c r="A372" s="1" t="str">
        <f t="shared" si="290"/>
        <v>LP_ExtraGoldBetter_01</v>
      </c>
      <c r="B372" s="1" t="s">
        <v>502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ref="J372:J374" si="292">J369*5/3</f>
        <v>0.25000000000000006</v>
      </c>
      <c r="O372" s="7" t="str">
        <f t="shared" ca="1" si="291"/>
        <v/>
      </c>
      <c r="S372" s="7" t="str">
        <f t="shared" ca="1" si="278"/>
        <v/>
      </c>
    </row>
    <row r="373" spans="1:19" x14ac:dyDescent="0.3">
      <c r="A373" s="1" t="str">
        <f t="shared" ref="A373:A374" si="293">B373&amp;"_"&amp;TEXT(D373,"00")</f>
        <v>LP_ExtraGoldBetter_02</v>
      </c>
      <c r="B373" s="1" t="s">
        <v>502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f t="shared" si="292"/>
        <v>0.52500000000000002</v>
      </c>
      <c r="O373" s="7" t="str">
        <f t="shared" ref="O373:O374" ca="1" si="294">IF(NOT(ISBLANK(N373)),N373,
IF(ISBLANK(M373),"",
VLOOKUP(M373,OFFSET(INDIRECT("$A:$B"),0,MATCH(M$1&amp;"_Verify",INDIRECT("$1:$1"),0)-1),2,0)
))</f>
        <v/>
      </c>
      <c r="S373" s="7" t="str">
        <f t="shared" ca="1" si="278"/>
        <v/>
      </c>
    </row>
    <row r="374" spans="1:19" x14ac:dyDescent="0.3">
      <c r="A374" s="1" t="str">
        <f t="shared" si="293"/>
        <v>LP_ExtraGoldBetter_03</v>
      </c>
      <c r="B374" s="1" t="s">
        <v>502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f t="shared" si="292"/>
        <v>0.82500000000000018</v>
      </c>
      <c r="O374" s="7" t="str">
        <f t="shared" ca="1" si="294"/>
        <v/>
      </c>
      <c r="S374" s="7" t="str">
        <f t="shared" ref="S374:S413" ca="1" si="295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89"/>
        <v>LP_ItemChanceBoost_01</v>
      </c>
      <c r="B375" s="1" t="s">
        <v>172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v>0.1125</v>
      </c>
      <c r="O375" s="7" t="str">
        <f t="shared" ca="1" si="259"/>
        <v/>
      </c>
      <c r="S375" s="7" t="str">
        <f t="shared" ca="1" si="295"/>
        <v/>
      </c>
    </row>
    <row r="376" spans="1:19" x14ac:dyDescent="0.3">
      <c r="A376" s="1" t="str">
        <f t="shared" ref="A376:A378" si="296">B376&amp;"_"&amp;TEXT(D376,"00")</f>
        <v>LP_ItemChanceBoost_02</v>
      </c>
      <c r="B376" s="1" t="s">
        <v>172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v>0.23625000000000002</v>
      </c>
      <c r="O376" s="7" t="str">
        <f t="shared" ref="O376:O378" ca="1" si="297">IF(NOT(ISBLANK(N376)),N376,
IF(ISBLANK(M376),"",
VLOOKUP(M376,OFFSET(INDIRECT("$A:$B"),0,MATCH(M$1&amp;"_Verify",INDIRECT("$1:$1"),0)-1),2,0)
))</f>
        <v/>
      </c>
      <c r="S376" s="7" t="str">
        <f t="shared" ca="1" si="295"/>
        <v/>
      </c>
    </row>
    <row r="377" spans="1:19" x14ac:dyDescent="0.3">
      <c r="A377" s="1" t="str">
        <f t="shared" si="296"/>
        <v>LP_ItemChanceBoost_03</v>
      </c>
      <c r="B377" s="1" t="s">
        <v>172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v>0.37125000000000008</v>
      </c>
      <c r="O377" s="7" t="str">
        <f t="shared" ca="1" si="297"/>
        <v/>
      </c>
      <c r="S377" s="7" t="str">
        <f t="shared" ca="1" si="295"/>
        <v/>
      </c>
    </row>
    <row r="378" spans="1:19" x14ac:dyDescent="0.3">
      <c r="A378" s="1" t="str">
        <f t="shared" si="296"/>
        <v>LP_ItemChanceBoostBetter_01</v>
      </c>
      <c r="B378" s="1" t="s">
        <v>503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ref="K378:K380" si="298">K375*5/3</f>
        <v>0.1875</v>
      </c>
      <c r="O378" s="7" t="str">
        <f t="shared" ca="1" si="297"/>
        <v/>
      </c>
      <c r="S378" s="7" t="str">
        <f t="shared" ca="1" si="295"/>
        <v/>
      </c>
    </row>
    <row r="379" spans="1:19" x14ac:dyDescent="0.3">
      <c r="A379" s="1" t="str">
        <f t="shared" ref="A379:A380" si="299">B379&amp;"_"&amp;TEXT(D379,"00")</f>
        <v>LP_ItemChanceBoostBetter_02</v>
      </c>
      <c r="B379" s="1" t="s">
        <v>503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298"/>
        <v>0.39375000000000004</v>
      </c>
      <c r="O379" s="7" t="str">
        <f t="shared" ref="O379:O380" ca="1" si="300">IF(NOT(ISBLANK(N379)),N379,
IF(ISBLANK(M379),"",
VLOOKUP(M379,OFFSET(INDIRECT("$A:$B"),0,MATCH(M$1&amp;"_Verify",INDIRECT("$1:$1"),0)-1),2,0)
))</f>
        <v/>
      </c>
      <c r="S379" s="7" t="str">
        <f t="shared" ca="1" si="295"/>
        <v/>
      </c>
    </row>
    <row r="380" spans="1:19" x14ac:dyDescent="0.3">
      <c r="A380" s="1" t="str">
        <f t="shared" si="299"/>
        <v>LP_ItemChanceBoostBetter_03</v>
      </c>
      <c r="B380" s="1" t="s">
        <v>503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298"/>
        <v>0.61875000000000013</v>
      </c>
      <c r="O380" s="7" t="str">
        <f t="shared" ca="1" si="300"/>
        <v/>
      </c>
      <c r="S380" s="7" t="str">
        <f t="shared" ca="1" si="295"/>
        <v/>
      </c>
    </row>
    <row r="381" spans="1:19" x14ac:dyDescent="0.3">
      <c r="A381" s="1" t="str">
        <f t="shared" si="289"/>
        <v>LP_HealChanceBoost_01</v>
      </c>
      <c r="B381" s="1" t="s">
        <v>173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v>0.16666666699999999</v>
      </c>
      <c r="O381" s="7" t="str">
        <f t="shared" ca="1" si="259"/>
        <v/>
      </c>
      <c r="S381" s="7" t="str">
        <f t="shared" ca="1" si="295"/>
        <v/>
      </c>
    </row>
    <row r="382" spans="1:19" x14ac:dyDescent="0.3">
      <c r="A382" s="1" t="str">
        <f t="shared" ref="A382:A384" si="301">B382&amp;"_"&amp;TEXT(D382,"00")</f>
        <v>LP_HealChanceBoost_02</v>
      </c>
      <c r="B382" s="1" t="s">
        <v>173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v>0.35</v>
      </c>
      <c r="O382" s="7" t="str">
        <f t="shared" ref="O382:O384" ca="1" si="302">IF(NOT(ISBLANK(N382)),N382,
IF(ISBLANK(M382),"",
VLOOKUP(M382,OFFSET(INDIRECT("$A:$B"),0,MATCH(M$1&amp;"_Verify",INDIRECT("$1:$1"),0)-1),2,0)
))</f>
        <v/>
      </c>
      <c r="S382" s="7" t="str">
        <f t="shared" ca="1" si="295"/>
        <v/>
      </c>
    </row>
    <row r="383" spans="1:19" x14ac:dyDescent="0.3">
      <c r="A383" s="1" t="str">
        <f t="shared" si="301"/>
        <v>LP_HealChanceBoost_03</v>
      </c>
      <c r="B383" s="1" t="s">
        <v>173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v>0.55000000000000004</v>
      </c>
      <c r="O383" s="7" t="str">
        <f t="shared" ca="1" si="302"/>
        <v/>
      </c>
      <c r="S383" s="7" t="str">
        <f t="shared" ca="1" si="295"/>
        <v/>
      </c>
    </row>
    <row r="384" spans="1:19" x14ac:dyDescent="0.3">
      <c r="A384" s="1" t="str">
        <f t="shared" si="301"/>
        <v>LP_HealChanceBoostBetter_01</v>
      </c>
      <c r="B384" s="1" t="s">
        <v>504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ref="L384:L386" si="303">L381*5/3</f>
        <v>0.27777777833333334</v>
      </c>
      <c r="O384" s="7" t="str">
        <f t="shared" ca="1" si="302"/>
        <v/>
      </c>
      <c r="S384" s="7" t="str">
        <f t="shared" ref="S384:S386" ca="1" si="304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ref="A385:A386" si="305">B385&amp;"_"&amp;TEXT(D385,"00")</f>
        <v>LP_HealChanceBoostBetter_02</v>
      </c>
      <c r="B385" s="1" t="s">
        <v>504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3"/>
        <v>0.58333333333333337</v>
      </c>
      <c r="O385" s="7" t="str">
        <f t="shared" ref="O385:O386" ca="1" si="306">IF(NOT(ISBLANK(N385)),N385,
IF(ISBLANK(M385),"",
VLOOKUP(M385,OFFSET(INDIRECT("$A:$B"),0,MATCH(M$1&amp;"_Verify",INDIRECT("$1:$1"),0)-1),2,0)
))</f>
        <v/>
      </c>
      <c r="S385" s="7" t="str">
        <f t="shared" ca="1" si="304"/>
        <v/>
      </c>
    </row>
    <row r="386" spans="1:19" x14ac:dyDescent="0.3">
      <c r="A386" s="1" t="str">
        <f t="shared" si="305"/>
        <v>LP_HealChanceBoostBetter_03</v>
      </c>
      <c r="B386" s="1" t="s">
        <v>504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3"/>
        <v>0.91666666666666663</v>
      </c>
      <c r="O386" s="7" t="str">
        <f t="shared" ca="1" si="306"/>
        <v/>
      </c>
      <c r="S386" s="7" t="str">
        <f t="shared" ca="1" si="304"/>
        <v/>
      </c>
    </row>
    <row r="387" spans="1:19" x14ac:dyDescent="0.3">
      <c r="A387" s="1" t="str">
        <f t="shared" si="289"/>
        <v>LP_MonsterThrough_01</v>
      </c>
      <c r="B387" s="1" t="s">
        <v>174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MonsterThroughHitObject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1</v>
      </c>
      <c r="O387" s="7">
        <f t="shared" ca="1" si="259"/>
        <v>1</v>
      </c>
      <c r="S387" s="7" t="str">
        <f t="shared" ca="1" si="295"/>
        <v/>
      </c>
    </row>
    <row r="388" spans="1:19" x14ac:dyDescent="0.3">
      <c r="A388" s="1" t="str">
        <f t="shared" si="289"/>
        <v>LP_MonsterThrough_02</v>
      </c>
      <c r="B388" s="1" t="s">
        <v>174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MonsterThroughHitObject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2</v>
      </c>
      <c r="O388" s="7">
        <f t="shared" ca="1" si="259"/>
        <v>2</v>
      </c>
      <c r="S388" s="7" t="str">
        <f t="shared" ca="1" si="295"/>
        <v/>
      </c>
    </row>
    <row r="389" spans="1:19" x14ac:dyDescent="0.3">
      <c r="A389" s="1" t="str">
        <f t="shared" si="289"/>
        <v>LP_Ricochet_01</v>
      </c>
      <c r="B389" s="1" t="s">
        <v>175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RicochetHitObject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N389" s="1">
        <v>1</v>
      </c>
      <c r="O389" s="7">
        <f t="shared" ca="1" si="259"/>
        <v>1</v>
      </c>
      <c r="S389" s="7" t="str">
        <f t="shared" ca="1" si="295"/>
        <v/>
      </c>
    </row>
    <row r="390" spans="1:19" x14ac:dyDescent="0.3">
      <c r="A390" s="1" t="str">
        <f t="shared" si="289"/>
        <v>LP_Ricochet_02</v>
      </c>
      <c r="B390" s="1" t="s">
        <v>175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RicochetHitObject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2</v>
      </c>
      <c r="O390" s="7">
        <f t="shared" ca="1" si="259"/>
        <v>2</v>
      </c>
      <c r="S390" s="7" t="str">
        <f t="shared" ref="S390:S392" ca="1" si="307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si="289"/>
        <v>LP_BounceWallQuad_01</v>
      </c>
      <c r="B391" s="1" t="s">
        <v>176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BounceWallQuadHitObject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1</v>
      </c>
      <c r="O391" s="7">
        <f t="shared" ca="1" si="259"/>
        <v>1</v>
      </c>
      <c r="S391" s="7" t="str">
        <f t="shared" ca="1" si="307"/>
        <v/>
      </c>
    </row>
    <row r="392" spans="1:19" x14ac:dyDescent="0.3">
      <c r="A392" s="1" t="str">
        <f t="shared" si="289"/>
        <v>LP_BounceWallQuad_02</v>
      </c>
      <c r="B392" s="1" t="s">
        <v>176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BounceWallQuadHitObject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2</v>
      </c>
      <c r="O392" s="7">
        <f t="shared" ca="1" si="259"/>
        <v>2</v>
      </c>
      <c r="S392" s="7" t="str">
        <f t="shared" ca="1" si="307"/>
        <v/>
      </c>
    </row>
    <row r="393" spans="1:19" x14ac:dyDescent="0.3">
      <c r="A393" s="1" t="str">
        <f t="shared" si="289"/>
        <v>LP_Parallel_01</v>
      </c>
      <c r="B393" s="1" t="s">
        <v>177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ParallelHitObject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v>0.6</v>
      </c>
      <c r="N393" s="1">
        <v>1</v>
      </c>
      <c r="O393" s="7">
        <f t="shared" ca="1" si="259"/>
        <v>1</v>
      </c>
      <c r="S393" s="7" t="str">
        <f t="shared" ca="1" si="295"/>
        <v/>
      </c>
    </row>
    <row r="394" spans="1:19" x14ac:dyDescent="0.3">
      <c r="A394" s="1" t="str">
        <f t="shared" si="289"/>
        <v>LP_Parallel_02</v>
      </c>
      <c r="B394" s="1" t="s">
        <v>177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ParallelHitObject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J394" s="1">
        <v>0.6</v>
      </c>
      <c r="N394" s="1">
        <v>2</v>
      </c>
      <c r="O394" s="7">
        <f t="shared" ca="1" si="259"/>
        <v>2</v>
      </c>
      <c r="S394" s="7" t="str">
        <f t="shared" ca="1" si="295"/>
        <v/>
      </c>
    </row>
    <row r="395" spans="1:19" x14ac:dyDescent="0.3">
      <c r="A395" s="1" t="str">
        <f t="shared" si="289"/>
        <v>LP_DiagonalNwayGenerator_01</v>
      </c>
      <c r="B395" s="1" t="s">
        <v>178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DiagonalNwayGenerator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1</v>
      </c>
      <c r="O395" s="7">
        <f t="shared" ca="1" si="259"/>
        <v>1</v>
      </c>
      <c r="S395" s="7" t="str">
        <f t="shared" ca="1" si="295"/>
        <v/>
      </c>
    </row>
    <row r="396" spans="1:19" x14ac:dyDescent="0.3">
      <c r="A396" s="1" t="str">
        <f t="shared" si="289"/>
        <v>LP_DiagonalNwayGenerator_02</v>
      </c>
      <c r="B396" s="1" t="s">
        <v>178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DiagonalNwayGenerator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N396" s="1">
        <v>2</v>
      </c>
      <c r="O396" s="7">
        <f t="shared" ca="1" si="259"/>
        <v>2</v>
      </c>
      <c r="S396" s="7" t="str">
        <f t="shared" ca="1" si="295"/>
        <v/>
      </c>
    </row>
    <row r="397" spans="1:19" x14ac:dyDescent="0.3">
      <c r="A397" s="1" t="str">
        <f t="shared" si="289"/>
        <v>LP_LeftRightNwayGenerator_01</v>
      </c>
      <c r="B397" s="1" t="s">
        <v>179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LeftRightNwayGenerator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1</v>
      </c>
      <c r="O397" s="7">
        <f t="shared" ca="1" si="259"/>
        <v>1</v>
      </c>
      <c r="S397" s="7" t="str">
        <f t="shared" ca="1" si="295"/>
        <v/>
      </c>
    </row>
    <row r="398" spans="1:19" x14ac:dyDescent="0.3">
      <c r="A398" s="1" t="str">
        <f t="shared" si="289"/>
        <v>LP_LeftRightNwayGenerator_02</v>
      </c>
      <c r="B398" s="1" t="s">
        <v>179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LeftRightNwayGenerator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2</v>
      </c>
      <c r="O398" s="7">
        <f t="shared" ca="1" si="259"/>
        <v>2</v>
      </c>
      <c r="S398" s="7" t="str">
        <f t="shared" ca="1" si="295"/>
        <v/>
      </c>
    </row>
    <row r="399" spans="1:19" x14ac:dyDescent="0.3">
      <c r="A399" s="1" t="str">
        <f t="shared" si="289"/>
        <v>LP_BackNwayGenerator_01</v>
      </c>
      <c r="B399" s="1" t="s">
        <v>180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BackNwayGenerator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1</v>
      </c>
      <c r="O399" s="7">
        <f t="shared" ca="1" si="259"/>
        <v>1</v>
      </c>
      <c r="S399" s="7" t="str">
        <f t="shared" ca="1" si="295"/>
        <v/>
      </c>
    </row>
    <row r="400" spans="1:19" x14ac:dyDescent="0.3">
      <c r="A400" s="1" t="str">
        <f t="shared" si="289"/>
        <v>LP_BackNwayGenerator_02</v>
      </c>
      <c r="B400" s="1" t="s">
        <v>180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BackNwayGenerator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2</v>
      </c>
      <c r="O400" s="7">
        <f t="shared" ca="1" si="259"/>
        <v>2</v>
      </c>
      <c r="S400" s="7" t="str">
        <f t="shared" ca="1" si="295"/>
        <v/>
      </c>
    </row>
    <row r="401" spans="1:19" x14ac:dyDescent="0.3">
      <c r="A401" s="1" t="str">
        <f t="shared" si="289"/>
        <v>LP_Repeat_01</v>
      </c>
      <c r="B401" s="1" t="s">
        <v>181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RepeatHitObject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v>0.3</v>
      </c>
      <c r="N401" s="1">
        <v>1</v>
      </c>
      <c r="O401" s="7">
        <f t="shared" ca="1" si="259"/>
        <v>1</v>
      </c>
      <c r="S401" s="7" t="str">
        <f t="shared" ca="1" si="295"/>
        <v/>
      </c>
    </row>
    <row r="402" spans="1:19" x14ac:dyDescent="0.3">
      <c r="A402" s="1" t="str">
        <f t="shared" si="289"/>
        <v>LP_Repeat_02</v>
      </c>
      <c r="B402" s="1" t="s">
        <v>181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RepeatHitObject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v>0.3</v>
      </c>
      <c r="N402" s="1">
        <v>2</v>
      </c>
      <c r="O402" s="7">
        <f t="shared" ca="1" si="259"/>
        <v>2</v>
      </c>
      <c r="S402" s="7" t="str">
        <f t="shared" ca="1" si="295"/>
        <v/>
      </c>
    </row>
    <row r="403" spans="1:19" x14ac:dyDescent="0.3">
      <c r="A403" s="1" t="str">
        <f t="shared" si="289"/>
        <v>LP_HealOnKill_01</v>
      </c>
      <c r="B403" s="1" t="s">
        <v>269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ref="K403:K416" si="308">J196</f>
        <v>0.15</v>
      </c>
      <c r="O403" s="7" t="str">
        <f t="shared" ref="O403" ca="1" si="309">IF(NOT(ISBLANK(N403)),N403,
IF(ISBLANK(M403),"",
VLOOKUP(M403,OFFSET(INDIRECT("$A:$B"),0,MATCH(M$1&amp;"_Verify",INDIRECT("$1:$1"),0)-1),2,0)
))</f>
        <v/>
      </c>
      <c r="S403" s="7" t="str">
        <f t="shared" ca="1" si="295"/>
        <v/>
      </c>
    </row>
    <row r="404" spans="1:19" x14ac:dyDescent="0.3">
      <c r="A404" s="1" t="str">
        <f t="shared" si="289"/>
        <v>LP_HealOnKill_02</v>
      </c>
      <c r="B404" s="1" t="s">
        <v>269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8"/>
        <v>0.315</v>
      </c>
      <c r="O404" s="7" t="str">
        <f t="shared" ca="1" si="259"/>
        <v/>
      </c>
      <c r="S404" s="7" t="str">
        <f t="shared" ca="1" si="295"/>
        <v/>
      </c>
    </row>
    <row r="405" spans="1:19" x14ac:dyDescent="0.3">
      <c r="A405" s="1" t="str">
        <f t="shared" ref="A405:A407" si="310">B405&amp;"_"&amp;TEXT(D405,"00")</f>
        <v>LP_HealOnKill_03</v>
      </c>
      <c r="B405" s="1" t="s">
        <v>269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8"/>
        <v>0.49500000000000005</v>
      </c>
      <c r="O405" s="7" t="str">
        <f t="shared" ref="O405:O407" ca="1" si="311">IF(NOT(ISBLANK(N405)),N405,
IF(ISBLANK(M405),"",
VLOOKUP(M405,OFFSET(INDIRECT("$A:$B"),0,MATCH(M$1&amp;"_Verify",INDIRECT("$1:$1"),0)-1),2,0)
))</f>
        <v/>
      </c>
      <c r="S405" s="7" t="str">
        <f t="shared" ref="S405:S407" ca="1" si="312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310"/>
        <v>LP_HealOnKill_04</v>
      </c>
      <c r="B406" s="1" t="s">
        <v>269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8"/>
        <v>0.69</v>
      </c>
      <c r="O406" s="7" t="str">
        <f t="shared" ca="1" si="311"/>
        <v/>
      </c>
      <c r="S406" s="7" t="str">
        <f t="shared" ca="1" si="312"/>
        <v/>
      </c>
    </row>
    <row r="407" spans="1:19" x14ac:dyDescent="0.3">
      <c r="A407" s="1" t="str">
        <f t="shared" si="310"/>
        <v>LP_HealOnKill_05</v>
      </c>
      <c r="B407" s="1" t="s">
        <v>269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8"/>
        <v>0.89999999999999991</v>
      </c>
      <c r="O407" s="7" t="str">
        <f t="shared" ca="1" si="311"/>
        <v/>
      </c>
      <c r="S407" s="7" t="str">
        <f t="shared" ca="1" si="312"/>
        <v/>
      </c>
    </row>
    <row r="408" spans="1:19" x14ac:dyDescent="0.3">
      <c r="A408" s="1" t="str">
        <f t="shared" ref="A408:A411" si="313">B408&amp;"_"&amp;TEXT(D408,"00")</f>
        <v>LP_HealOnKill_06</v>
      </c>
      <c r="B408" s="1" t="s">
        <v>269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8"/>
        <v>1.125</v>
      </c>
      <c r="O408" s="7" t="str">
        <f t="shared" ref="O408:O411" ca="1" si="314">IF(NOT(ISBLANK(N408)),N408,
IF(ISBLANK(M408),"",
VLOOKUP(M408,OFFSET(INDIRECT("$A:$B"),0,MATCH(M$1&amp;"_Verify",INDIRECT("$1:$1"),0)-1),2,0)
))</f>
        <v/>
      </c>
      <c r="S408" s="7" t="str">
        <f t="shared" ref="S408:S411" ca="1" si="315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313"/>
        <v>LP_HealOnKill_07</v>
      </c>
      <c r="B409" s="1" t="s">
        <v>269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8"/>
        <v>1.3650000000000002</v>
      </c>
      <c r="O409" s="7" t="str">
        <f t="shared" ca="1" si="314"/>
        <v/>
      </c>
      <c r="S409" s="7" t="str">
        <f t="shared" ca="1" si="315"/>
        <v/>
      </c>
    </row>
    <row r="410" spans="1:19" x14ac:dyDescent="0.3">
      <c r="A410" s="1" t="str">
        <f t="shared" si="313"/>
        <v>LP_HealOnKill_08</v>
      </c>
      <c r="B410" s="1" t="s">
        <v>269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8"/>
        <v>1.62</v>
      </c>
      <c r="O410" s="7" t="str">
        <f t="shared" ca="1" si="314"/>
        <v/>
      </c>
      <c r="S410" s="7" t="str">
        <f t="shared" ca="1" si="315"/>
        <v/>
      </c>
    </row>
    <row r="411" spans="1:19" x14ac:dyDescent="0.3">
      <c r="A411" s="1" t="str">
        <f t="shared" si="313"/>
        <v>LP_HealOnKill_09</v>
      </c>
      <c r="B411" s="1" t="s">
        <v>269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8"/>
        <v>1.89</v>
      </c>
      <c r="O411" s="7" t="str">
        <f t="shared" ca="1" si="314"/>
        <v/>
      </c>
      <c r="S411" s="7" t="str">
        <f t="shared" ca="1" si="315"/>
        <v/>
      </c>
    </row>
    <row r="412" spans="1:19" x14ac:dyDescent="0.3">
      <c r="A412" s="1" t="str">
        <f t="shared" ref="A412:A441" si="316">B412&amp;"_"&amp;TEXT(D412,"00")</f>
        <v>LP_HealOnKillBetter_01</v>
      </c>
      <c r="B412" s="1" t="s">
        <v>270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08"/>
        <v>0.25</v>
      </c>
      <c r="O412" s="7" t="str">
        <f t="shared" ref="O412:O455" ca="1" si="317">IF(NOT(ISBLANK(N412)),N412,
IF(ISBLANK(M412),"",
VLOOKUP(M412,OFFSET(INDIRECT("$A:$B"),0,MATCH(M$1&amp;"_Verify",INDIRECT("$1:$1"),0)-1),2,0)
))</f>
        <v/>
      </c>
      <c r="S412" s="7" t="str">
        <f t="shared" ca="1" si="295"/>
        <v/>
      </c>
    </row>
    <row r="413" spans="1:19" x14ac:dyDescent="0.3">
      <c r="A413" s="1" t="str">
        <f t="shared" si="316"/>
        <v>LP_HealOnKillBetter_02</v>
      </c>
      <c r="B413" s="1" t="s">
        <v>270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08"/>
        <v>0.52500000000000002</v>
      </c>
      <c r="O413" s="7" t="str">
        <f t="shared" ca="1" si="317"/>
        <v/>
      </c>
      <c r="S413" s="7" t="str">
        <f t="shared" ca="1" si="295"/>
        <v/>
      </c>
    </row>
    <row r="414" spans="1:19" x14ac:dyDescent="0.3">
      <c r="A414" s="1" t="str">
        <f t="shared" ref="A414:A427" si="318">B414&amp;"_"&amp;TEXT(D414,"00")</f>
        <v>LP_HealOnKillBetter_03</v>
      </c>
      <c r="B414" s="1" t="s">
        <v>270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08"/>
        <v>0.82500000000000007</v>
      </c>
      <c r="O414" s="7" t="str">
        <f t="shared" ref="O414:O427" ca="1" si="319">IF(NOT(ISBLANK(N414)),N414,
IF(ISBLANK(M414),"",
VLOOKUP(M414,OFFSET(INDIRECT("$A:$B"),0,MATCH(M$1&amp;"_Verify",INDIRECT("$1:$1"),0)-1),2,0)
))</f>
        <v/>
      </c>
      <c r="S414" s="7" t="str">
        <f t="shared" ref="S414:S427" ca="1" si="320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si="318"/>
        <v>LP_HealOnKillBetter_04</v>
      </c>
      <c r="B415" s="1" t="s">
        <v>270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08"/>
        <v>1.1499999999999999</v>
      </c>
      <c r="O415" s="7" t="str">
        <f t="shared" ca="1" si="319"/>
        <v/>
      </c>
      <c r="S415" s="7" t="str">
        <f t="shared" ca="1" si="320"/>
        <v/>
      </c>
    </row>
    <row r="416" spans="1:19" x14ac:dyDescent="0.3">
      <c r="A416" s="1" t="str">
        <f t="shared" si="318"/>
        <v>LP_HealOnKillBetter_05</v>
      </c>
      <c r="B416" s="1" t="s">
        <v>270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08"/>
        <v>1.5</v>
      </c>
      <c r="O416" s="7" t="str">
        <f t="shared" ca="1" si="319"/>
        <v/>
      </c>
      <c r="S416" s="7" t="str">
        <f t="shared" ca="1" si="320"/>
        <v/>
      </c>
    </row>
    <row r="417" spans="1:21" x14ac:dyDescent="0.3">
      <c r="A417" s="1" t="str">
        <f t="shared" si="318"/>
        <v>LP_HealOnCrit_01</v>
      </c>
      <c r="B417" s="1" t="s">
        <v>932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>J196</f>
        <v>0.15</v>
      </c>
      <c r="O417" s="7" t="str">
        <f t="shared" ca="1" si="319"/>
        <v/>
      </c>
      <c r="S417" s="7" t="str">
        <f t="shared" ca="1" si="320"/>
        <v/>
      </c>
    </row>
    <row r="418" spans="1:21" x14ac:dyDescent="0.3">
      <c r="A418" s="1" t="str">
        <f t="shared" si="318"/>
        <v>LP_HealOnCrit_02</v>
      </c>
      <c r="B418" s="1" t="s">
        <v>932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ref="J418:J430" si="321">J197</f>
        <v>0.315</v>
      </c>
      <c r="O418" s="7" t="str">
        <f t="shared" ca="1" si="319"/>
        <v/>
      </c>
      <c r="S418" s="7" t="str">
        <f t="shared" ca="1" si="320"/>
        <v/>
      </c>
    </row>
    <row r="419" spans="1:21" x14ac:dyDescent="0.3">
      <c r="A419" s="1" t="str">
        <f t="shared" si="318"/>
        <v>LP_HealOnCrit_03</v>
      </c>
      <c r="B419" s="1" t="s">
        <v>932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21"/>
        <v>0.49500000000000005</v>
      </c>
      <c r="O419" s="7" t="str">
        <f t="shared" ca="1" si="319"/>
        <v/>
      </c>
      <c r="S419" s="7" t="str">
        <f t="shared" ca="1" si="320"/>
        <v/>
      </c>
    </row>
    <row r="420" spans="1:21" x14ac:dyDescent="0.3">
      <c r="A420" s="1" t="str">
        <f t="shared" si="318"/>
        <v>LP_HealOnCrit_04</v>
      </c>
      <c r="B420" s="1" t="s">
        <v>932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21"/>
        <v>0.69</v>
      </c>
      <c r="O420" s="7" t="str">
        <f t="shared" ca="1" si="319"/>
        <v/>
      </c>
      <c r="S420" s="7" t="str">
        <f t="shared" ca="1" si="320"/>
        <v/>
      </c>
    </row>
    <row r="421" spans="1:21" x14ac:dyDescent="0.3">
      <c r="A421" s="1" t="str">
        <f t="shared" si="318"/>
        <v>LP_HealOnCrit_05</v>
      </c>
      <c r="B421" s="1" t="s">
        <v>932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21"/>
        <v>0.89999999999999991</v>
      </c>
      <c r="O421" s="7" t="str">
        <f t="shared" ca="1" si="319"/>
        <v/>
      </c>
      <c r="S421" s="7" t="str">
        <f t="shared" ca="1" si="320"/>
        <v/>
      </c>
    </row>
    <row r="422" spans="1:21" x14ac:dyDescent="0.3">
      <c r="A422" s="1" t="str">
        <f t="shared" si="318"/>
        <v>LP_HealOnCrit_06</v>
      </c>
      <c r="B422" s="1" t="s">
        <v>932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21"/>
        <v>1.125</v>
      </c>
      <c r="O422" s="7" t="str">
        <f t="shared" ca="1" si="319"/>
        <v/>
      </c>
      <c r="S422" s="7" t="str">
        <f t="shared" ca="1" si="320"/>
        <v/>
      </c>
    </row>
    <row r="423" spans="1:21" x14ac:dyDescent="0.3">
      <c r="A423" s="1" t="str">
        <f t="shared" si="318"/>
        <v>LP_HealOnCrit_07</v>
      </c>
      <c r="B423" s="1" t="s">
        <v>932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21"/>
        <v>1.3650000000000002</v>
      </c>
      <c r="O423" s="7" t="str">
        <f t="shared" ca="1" si="319"/>
        <v/>
      </c>
      <c r="S423" s="7" t="str">
        <f t="shared" ca="1" si="320"/>
        <v/>
      </c>
    </row>
    <row r="424" spans="1:21" x14ac:dyDescent="0.3">
      <c r="A424" s="1" t="str">
        <f t="shared" si="318"/>
        <v>LP_HealOnCrit_08</v>
      </c>
      <c r="B424" s="1" t="s">
        <v>932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21"/>
        <v>1.62</v>
      </c>
      <c r="O424" s="7" t="str">
        <f t="shared" ca="1" si="319"/>
        <v/>
      </c>
      <c r="S424" s="7" t="str">
        <f t="shared" ca="1" si="320"/>
        <v/>
      </c>
    </row>
    <row r="425" spans="1:21" x14ac:dyDescent="0.3">
      <c r="A425" s="1" t="str">
        <f t="shared" si="318"/>
        <v>LP_HealOnCrit_09</v>
      </c>
      <c r="B425" s="1" t="s">
        <v>932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21"/>
        <v>1.89</v>
      </c>
      <c r="O425" s="7" t="str">
        <f t="shared" ca="1" si="319"/>
        <v/>
      </c>
      <c r="S425" s="7" t="str">
        <f t="shared" ca="1" si="320"/>
        <v/>
      </c>
    </row>
    <row r="426" spans="1:21" x14ac:dyDescent="0.3">
      <c r="A426" s="1" t="str">
        <f t="shared" si="318"/>
        <v>LP_HealOnCritBetter_01</v>
      </c>
      <c r="B426" s="1" t="s">
        <v>933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21"/>
        <v>0.25</v>
      </c>
      <c r="O426" s="7" t="str">
        <f t="shared" ca="1" si="319"/>
        <v/>
      </c>
      <c r="S426" s="7" t="str">
        <f t="shared" ca="1" si="320"/>
        <v/>
      </c>
    </row>
    <row r="427" spans="1:21" x14ac:dyDescent="0.3">
      <c r="A427" s="1" t="str">
        <f t="shared" si="318"/>
        <v>LP_HealOnCritBetter_02</v>
      </c>
      <c r="B427" s="1" t="s">
        <v>933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21"/>
        <v>0.52500000000000002</v>
      </c>
      <c r="O427" s="7" t="str">
        <f t="shared" ca="1" si="319"/>
        <v/>
      </c>
      <c r="S427" s="7" t="str">
        <f t="shared" ca="1" si="320"/>
        <v/>
      </c>
    </row>
    <row r="428" spans="1:21" x14ac:dyDescent="0.3">
      <c r="A428" s="1" t="str">
        <f t="shared" ref="A428:A430" si="322">B428&amp;"_"&amp;TEXT(D428,"00")</f>
        <v>LP_HealOnCritBetter_03</v>
      </c>
      <c r="B428" s="1" t="s">
        <v>933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21"/>
        <v>0.82500000000000007</v>
      </c>
      <c r="O428" s="7" t="str">
        <f t="shared" ref="O428:O430" ca="1" si="323">IF(NOT(ISBLANK(N428)),N428,
IF(ISBLANK(M428),"",
VLOOKUP(M428,OFFSET(INDIRECT("$A:$B"),0,MATCH(M$1&amp;"_Verify",INDIRECT("$1:$1"),0)-1),2,0)
))</f>
        <v/>
      </c>
      <c r="S428" s="7" t="str">
        <f t="shared" ref="S428:S430" ca="1" si="324">IF(NOT(ISBLANK(R428)),R428,
IF(ISBLANK(Q428),"",
VLOOKUP(Q428,OFFSET(INDIRECT("$A:$B"),0,MATCH(Q$1&amp;"_Verify",INDIRECT("$1:$1"),0)-1),2,0)
))</f>
        <v/>
      </c>
    </row>
    <row r="429" spans="1:21" x14ac:dyDescent="0.3">
      <c r="A429" s="1" t="str">
        <f t="shared" si="322"/>
        <v>LP_HealOnCritBetter_04</v>
      </c>
      <c r="B429" s="1" t="s">
        <v>933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21"/>
        <v>1.1499999999999999</v>
      </c>
      <c r="O429" s="7" t="str">
        <f t="shared" ca="1" si="323"/>
        <v/>
      </c>
      <c r="S429" s="7" t="str">
        <f t="shared" ca="1" si="324"/>
        <v/>
      </c>
    </row>
    <row r="430" spans="1:21" x14ac:dyDescent="0.3">
      <c r="A430" s="1" t="str">
        <f t="shared" si="322"/>
        <v>LP_HealOnCritBetter_05</v>
      </c>
      <c r="B430" s="1" t="s">
        <v>933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21"/>
        <v>1.5</v>
      </c>
      <c r="O430" s="7" t="str">
        <f t="shared" ca="1" si="323"/>
        <v/>
      </c>
      <c r="S430" s="7" t="str">
        <f t="shared" ca="1" si="324"/>
        <v/>
      </c>
    </row>
    <row r="431" spans="1:21" x14ac:dyDescent="0.3">
      <c r="A431" s="1" t="str">
        <f t="shared" si="316"/>
        <v>LP_AtkSpeedUpOnEncounter_01</v>
      </c>
      <c r="B431" s="1" t="s">
        <v>295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317"/>
        <v/>
      </c>
      <c r="Q431" s="1" t="s">
        <v>296</v>
      </c>
      <c r="S431" s="7">
        <f t="shared" ref="S431:S482" ca="1" si="325">IF(NOT(ISBLANK(R431)),R431,
IF(ISBLANK(Q431),"",
VLOOKUP(Q431,OFFSET(INDIRECT("$A:$B"),0,MATCH(Q$1&amp;"_Verify",INDIRECT("$1:$1"),0)-1),2,0)
))</f>
        <v>1</v>
      </c>
      <c r="U431" s="1" t="s">
        <v>297</v>
      </c>
    </row>
    <row r="432" spans="1:21" x14ac:dyDescent="0.3">
      <c r="A432" s="1" t="str">
        <f t="shared" si="316"/>
        <v>LP_AtkSpeedUpOnEncounter_02</v>
      </c>
      <c r="B432" s="1" t="s">
        <v>295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17"/>
        <v/>
      </c>
      <c r="Q432" s="1" t="s">
        <v>296</v>
      </c>
      <c r="S432" s="7">
        <f t="shared" ca="1" si="325"/>
        <v>1</v>
      </c>
      <c r="U432" s="1" t="s">
        <v>297</v>
      </c>
    </row>
    <row r="433" spans="1:23" x14ac:dyDescent="0.3">
      <c r="A433" s="1" t="str">
        <f t="shared" ref="A433:A439" si="326">B433&amp;"_"&amp;TEXT(D433,"00")</f>
        <v>LP_AtkSpeedUpOnEncounter_03</v>
      </c>
      <c r="B433" s="1" t="s">
        <v>295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ref="O433:O439" ca="1" si="327">IF(NOT(ISBLANK(N433)),N433,
IF(ISBLANK(M433),"",
VLOOKUP(M433,OFFSET(INDIRECT("$A:$B"),0,MATCH(M$1&amp;"_Verify",INDIRECT("$1:$1"),0)-1),2,0)
))</f>
        <v/>
      </c>
      <c r="Q433" s="1" t="s">
        <v>296</v>
      </c>
      <c r="S433" s="7">
        <f t="shared" ca="1" si="325"/>
        <v>1</v>
      </c>
      <c r="U433" s="1" t="s">
        <v>297</v>
      </c>
    </row>
    <row r="434" spans="1:23" x14ac:dyDescent="0.3">
      <c r="A434" s="1" t="str">
        <f t="shared" si="326"/>
        <v>LP_AtkSpeedUpOnEncounter_04</v>
      </c>
      <c r="B434" s="1" t="s">
        <v>295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7"/>
        <v/>
      </c>
      <c r="Q434" s="1" t="s">
        <v>296</v>
      </c>
      <c r="S434" s="7">
        <f t="shared" ca="1" si="325"/>
        <v>1</v>
      </c>
      <c r="U434" s="1" t="s">
        <v>297</v>
      </c>
    </row>
    <row r="435" spans="1:23" x14ac:dyDescent="0.3">
      <c r="A435" s="1" t="str">
        <f t="shared" si="326"/>
        <v>LP_AtkSpeedUpOnEncounter_05</v>
      </c>
      <c r="B435" s="1" t="s">
        <v>295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7"/>
        <v/>
      </c>
      <c r="Q435" s="1" t="s">
        <v>296</v>
      </c>
      <c r="S435" s="7">
        <f t="shared" ca="1" si="325"/>
        <v>1</v>
      </c>
      <c r="U435" s="1" t="s">
        <v>297</v>
      </c>
    </row>
    <row r="436" spans="1:23" x14ac:dyDescent="0.3">
      <c r="A436" s="1" t="str">
        <f t="shared" si="326"/>
        <v>LP_AtkSpeedUpOnEncounter_06</v>
      </c>
      <c r="B436" s="1" t="s">
        <v>295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7"/>
        <v/>
      </c>
      <c r="Q436" s="1" t="s">
        <v>296</v>
      </c>
      <c r="S436" s="7">
        <f t="shared" ca="1" si="325"/>
        <v>1</v>
      </c>
      <c r="U436" s="1" t="s">
        <v>297</v>
      </c>
    </row>
    <row r="437" spans="1:23" x14ac:dyDescent="0.3">
      <c r="A437" s="1" t="str">
        <f t="shared" si="326"/>
        <v>LP_AtkSpeedUpOnEncounter_07</v>
      </c>
      <c r="B437" s="1" t="s">
        <v>295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7"/>
        <v/>
      </c>
      <c r="Q437" s="1" t="s">
        <v>296</v>
      </c>
      <c r="S437" s="7">
        <f t="shared" ca="1" si="325"/>
        <v>1</v>
      </c>
      <c r="U437" s="1" t="s">
        <v>297</v>
      </c>
    </row>
    <row r="438" spans="1:23" x14ac:dyDescent="0.3">
      <c r="A438" s="1" t="str">
        <f t="shared" si="326"/>
        <v>LP_AtkSpeedUpOnEncounter_08</v>
      </c>
      <c r="B438" s="1" t="s">
        <v>295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7"/>
        <v/>
      </c>
      <c r="Q438" s="1" t="s">
        <v>296</v>
      </c>
      <c r="S438" s="7">
        <f t="shared" ca="1" si="325"/>
        <v>1</v>
      </c>
      <c r="U438" s="1" t="s">
        <v>297</v>
      </c>
    </row>
    <row r="439" spans="1:23" x14ac:dyDescent="0.3">
      <c r="A439" s="1" t="str">
        <f t="shared" si="326"/>
        <v>LP_AtkSpeedUpOnEncounter_09</v>
      </c>
      <c r="B439" s="1" t="s">
        <v>295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27"/>
        <v/>
      </c>
      <c r="Q439" s="1" t="s">
        <v>296</v>
      </c>
      <c r="S439" s="7">
        <f t="shared" ca="1" si="325"/>
        <v>1</v>
      </c>
      <c r="U439" s="1" t="s">
        <v>297</v>
      </c>
    </row>
    <row r="440" spans="1:23" x14ac:dyDescent="0.3">
      <c r="A440" s="1" t="str">
        <f t="shared" si="316"/>
        <v>LP_AtkSpeedUpOnEncounter_Spd_01</v>
      </c>
      <c r="B440" s="1" t="s">
        <v>292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4.5</v>
      </c>
      <c r="J440" s="1">
        <f t="shared" ref="J440:J448" si="328">J196*4.5/6*2.5</f>
        <v>0.28125</v>
      </c>
      <c r="M440" s="1" t="s">
        <v>148</v>
      </c>
      <c r="O440" s="7">
        <f t="shared" ca="1" si="317"/>
        <v>3</v>
      </c>
      <c r="R440" s="1">
        <v>1</v>
      </c>
      <c r="S440" s="7">
        <f t="shared" ca="1" si="325"/>
        <v>1</v>
      </c>
      <c r="W440" s="1" t="s">
        <v>362</v>
      </c>
    </row>
    <row r="441" spans="1:23" x14ac:dyDescent="0.3">
      <c r="A441" s="1" t="str">
        <f t="shared" si="316"/>
        <v>LP_AtkSpeedUpOnEncounter_Spd_02</v>
      </c>
      <c r="B441" s="1" t="s">
        <v>292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5</v>
      </c>
      <c r="J441" s="1">
        <f t="shared" si="328"/>
        <v>0.59062499999999996</v>
      </c>
      <c r="M441" s="1" t="s">
        <v>148</v>
      </c>
      <c r="O441" s="7">
        <f t="shared" ca="1" si="317"/>
        <v>3</v>
      </c>
      <c r="R441" s="1">
        <v>1</v>
      </c>
      <c r="S441" s="7">
        <f t="shared" ca="1" si="325"/>
        <v>1</v>
      </c>
      <c r="W441" s="1" t="s">
        <v>362</v>
      </c>
    </row>
    <row r="442" spans="1:23" x14ac:dyDescent="0.3">
      <c r="A442" s="1" t="str">
        <f t="shared" ref="A442:A448" si="329">B442&amp;"_"&amp;TEXT(D442,"00")</f>
        <v>LP_AtkSpeedUpOnEncounter_Spd_03</v>
      </c>
      <c r="B442" s="1" t="s">
        <v>292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5.5</v>
      </c>
      <c r="J442" s="1">
        <f t="shared" si="328"/>
        <v>0.92812500000000009</v>
      </c>
      <c r="M442" s="1" t="s">
        <v>148</v>
      </c>
      <c r="O442" s="7">
        <f t="shared" ref="O442:O448" ca="1" si="330">IF(NOT(ISBLANK(N442)),N442,
IF(ISBLANK(M442),"",
VLOOKUP(M442,OFFSET(INDIRECT("$A:$B"),0,MATCH(M$1&amp;"_Verify",INDIRECT("$1:$1"),0)-1),2,0)
))</f>
        <v>3</v>
      </c>
      <c r="R442" s="1">
        <v>1</v>
      </c>
      <c r="S442" s="7">
        <f t="shared" ca="1" si="325"/>
        <v>1</v>
      </c>
      <c r="W442" s="1" t="s">
        <v>362</v>
      </c>
    </row>
    <row r="443" spans="1:23" x14ac:dyDescent="0.3">
      <c r="A443" s="1" t="str">
        <f t="shared" si="329"/>
        <v>LP_AtkSpeedUpOnEncounter_Spd_04</v>
      </c>
      <c r="B443" s="1" t="s">
        <v>292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6</v>
      </c>
      <c r="J443" s="1">
        <f t="shared" si="328"/>
        <v>1.29375</v>
      </c>
      <c r="M443" s="1" t="s">
        <v>148</v>
      </c>
      <c r="O443" s="7">
        <f t="shared" ca="1" si="330"/>
        <v>3</v>
      </c>
      <c r="R443" s="1">
        <v>1</v>
      </c>
      <c r="S443" s="7">
        <f t="shared" ca="1" si="325"/>
        <v>1</v>
      </c>
      <c r="W443" s="1" t="s">
        <v>362</v>
      </c>
    </row>
    <row r="444" spans="1:23" x14ac:dyDescent="0.3">
      <c r="A444" s="1" t="str">
        <f t="shared" si="329"/>
        <v>LP_AtkSpeedUpOnEncounter_Spd_05</v>
      </c>
      <c r="B444" s="1" t="s">
        <v>292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6.5</v>
      </c>
      <c r="J444" s="1">
        <f t="shared" si="328"/>
        <v>1.6874999999999998</v>
      </c>
      <c r="M444" s="1" t="s">
        <v>148</v>
      </c>
      <c r="O444" s="7">
        <f t="shared" ca="1" si="330"/>
        <v>3</v>
      </c>
      <c r="R444" s="1">
        <v>1</v>
      </c>
      <c r="S444" s="7">
        <f t="shared" ca="1" si="325"/>
        <v>1</v>
      </c>
      <c r="W444" s="1" t="s">
        <v>362</v>
      </c>
    </row>
    <row r="445" spans="1:23" x14ac:dyDescent="0.3">
      <c r="A445" s="1" t="str">
        <f t="shared" si="329"/>
        <v>LP_AtkSpeedUpOnEncounter_Spd_06</v>
      </c>
      <c r="B445" s="1" t="s">
        <v>292</v>
      </c>
      <c r="C445" s="1" t="str">
        <f>IF(ISERROR(VLOOKUP(B445,AffectorValueTable!$A:$A,1,0)),"어펙터밸류없음","")</f>
        <v/>
      </c>
      <c r="D445" s="1">
        <v>6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7</v>
      </c>
      <c r="J445" s="1">
        <f t="shared" si="328"/>
        <v>2.109375</v>
      </c>
      <c r="M445" s="1" t="s">
        <v>148</v>
      </c>
      <c r="O445" s="7">
        <f t="shared" ca="1" si="330"/>
        <v>3</v>
      </c>
      <c r="R445" s="1">
        <v>1</v>
      </c>
      <c r="S445" s="7">
        <f t="shared" ca="1" si="325"/>
        <v>1</v>
      </c>
      <c r="W445" s="1" t="s">
        <v>362</v>
      </c>
    </row>
    <row r="446" spans="1:23" x14ac:dyDescent="0.3">
      <c r="A446" s="1" t="str">
        <f t="shared" si="329"/>
        <v>LP_AtkSpeedUpOnEncounter_Spd_07</v>
      </c>
      <c r="B446" s="1" t="s">
        <v>292</v>
      </c>
      <c r="C446" s="1" t="str">
        <f>IF(ISERROR(VLOOKUP(B446,AffectorValueTable!$A:$A,1,0)),"어펙터밸류없음","")</f>
        <v/>
      </c>
      <c r="D446" s="1">
        <v>7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7.5</v>
      </c>
      <c r="J446" s="1">
        <f t="shared" si="328"/>
        <v>2.5593750000000002</v>
      </c>
      <c r="M446" s="1" t="s">
        <v>148</v>
      </c>
      <c r="O446" s="7">
        <f t="shared" ca="1" si="330"/>
        <v>3</v>
      </c>
      <c r="R446" s="1">
        <v>1</v>
      </c>
      <c r="S446" s="7">
        <f t="shared" ca="1" si="325"/>
        <v>1</v>
      </c>
      <c r="W446" s="1" t="s">
        <v>362</v>
      </c>
    </row>
    <row r="447" spans="1:23" x14ac:dyDescent="0.3">
      <c r="A447" s="1" t="str">
        <f t="shared" si="329"/>
        <v>LP_AtkSpeedUpOnEncounter_Spd_08</v>
      </c>
      <c r="B447" s="1" t="s">
        <v>292</v>
      </c>
      <c r="C447" s="1" t="str">
        <f>IF(ISERROR(VLOOKUP(B447,AffectorValueTable!$A:$A,1,0)),"어펙터밸류없음","")</f>
        <v/>
      </c>
      <c r="D447" s="1">
        <v>8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8</v>
      </c>
      <c r="J447" s="1">
        <f t="shared" si="328"/>
        <v>3.0375000000000001</v>
      </c>
      <c r="M447" s="1" t="s">
        <v>148</v>
      </c>
      <c r="O447" s="7">
        <f t="shared" ca="1" si="330"/>
        <v>3</v>
      </c>
      <c r="R447" s="1">
        <v>1</v>
      </c>
      <c r="S447" s="7">
        <f t="shared" ca="1" si="325"/>
        <v>1</v>
      </c>
      <c r="W447" s="1" t="s">
        <v>362</v>
      </c>
    </row>
    <row r="448" spans="1:23" x14ac:dyDescent="0.3">
      <c r="A448" s="1" t="str">
        <f t="shared" si="329"/>
        <v>LP_AtkSpeedUpOnEncounter_Spd_09</v>
      </c>
      <c r="B448" s="1" t="s">
        <v>292</v>
      </c>
      <c r="C448" s="1" t="str">
        <f>IF(ISERROR(VLOOKUP(B448,AffectorValueTable!$A:$A,1,0)),"어펙터밸류없음","")</f>
        <v/>
      </c>
      <c r="D448" s="1">
        <v>9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8.5</v>
      </c>
      <c r="J448" s="1">
        <f t="shared" si="328"/>
        <v>3.5437499999999993</v>
      </c>
      <c r="M448" s="1" t="s">
        <v>148</v>
      </c>
      <c r="O448" s="7">
        <f t="shared" ca="1" si="330"/>
        <v>3</v>
      </c>
      <c r="R448" s="1">
        <v>1</v>
      </c>
      <c r="S448" s="7">
        <f t="shared" ca="1" si="325"/>
        <v>1</v>
      </c>
      <c r="W448" s="1" t="s">
        <v>362</v>
      </c>
    </row>
    <row r="449" spans="1:23" x14ac:dyDescent="0.3">
      <c r="A449" s="1" t="str">
        <f t="shared" ref="A449:A455" si="331">B449&amp;"_"&amp;TEXT(D449,"00")</f>
        <v>LP_AtkSpeedUpOnEncounterBetter_01</v>
      </c>
      <c r="B449" s="1" t="s">
        <v>291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17"/>
        <v/>
      </c>
      <c r="Q449" s="1" t="s">
        <v>296</v>
      </c>
      <c r="S449" s="7">
        <f t="shared" ca="1" si="325"/>
        <v>1</v>
      </c>
      <c r="U449" s="1" t="s">
        <v>293</v>
      </c>
    </row>
    <row r="450" spans="1:23" x14ac:dyDescent="0.3">
      <c r="A450" s="1" t="str">
        <f t="shared" si="331"/>
        <v>LP_AtkSpeedUpOnEncounterBetter_02</v>
      </c>
      <c r="B450" s="1" t="s">
        <v>291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17"/>
        <v/>
      </c>
      <c r="Q450" s="1" t="s">
        <v>296</v>
      </c>
      <c r="S450" s="7">
        <f t="shared" ca="1" si="325"/>
        <v>1</v>
      </c>
      <c r="U450" s="1" t="s">
        <v>293</v>
      </c>
    </row>
    <row r="451" spans="1:23" x14ac:dyDescent="0.3">
      <c r="A451" s="1" t="str">
        <f t="shared" ref="A451:A453" si="332">B451&amp;"_"&amp;TEXT(D451,"00")</f>
        <v>LP_AtkSpeedUpOnEncounterBetter_03</v>
      </c>
      <c r="B451" s="1" t="s">
        <v>291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ref="O451:O453" ca="1" si="333">IF(NOT(ISBLANK(N451)),N451,
IF(ISBLANK(M451),"",
VLOOKUP(M451,OFFSET(INDIRECT("$A:$B"),0,MATCH(M$1&amp;"_Verify",INDIRECT("$1:$1"),0)-1),2,0)
))</f>
        <v/>
      </c>
      <c r="Q451" s="1" t="s">
        <v>296</v>
      </c>
      <c r="S451" s="7">
        <f t="shared" ca="1" si="325"/>
        <v>1</v>
      </c>
      <c r="U451" s="1" t="s">
        <v>293</v>
      </c>
    </row>
    <row r="452" spans="1:23" x14ac:dyDescent="0.3">
      <c r="A452" s="1" t="str">
        <f t="shared" si="332"/>
        <v>LP_AtkSpeedUpOnEncounterBetter_04</v>
      </c>
      <c r="B452" s="1" t="s">
        <v>291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3"/>
        <v/>
      </c>
      <c r="Q452" s="1" t="s">
        <v>296</v>
      </c>
      <c r="S452" s="7">
        <f t="shared" ca="1" si="325"/>
        <v>1</v>
      </c>
      <c r="U452" s="1" t="s">
        <v>293</v>
      </c>
    </row>
    <row r="453" spans="1:23" x14ac:dyDescent="0.3">
      <c r="A453" s="1" t="str">
        <f t="shared" si="332"/>
        <v>LP_AtkSpeedUpOnEncounterBetter_05</v>
      </c>
      <c r="B453" s="1" t="s">
        <v>291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3"/>
        <v/>
      </c>
      <c r="Q453" s="1" t="s">
        <v>296</v>
      </c>
      <c r="S453" s="7">
        <f t="shared" ca="1" si="325"/>
        <v>1</v>
      </c>
      <c r="U453" s="1" t="s">
        <v>293</v>
      </c>
    </row>
    <row r="454" spans="1:23" x14ac:dyDescent="0.3">
      <c r="A454" s="1" t="str">
        <f t="shared" si="331"/>
        <v>LP_AtkSpeedUpOnEncounterBetter_Spd_01</v>
      </c>
      <c r="B454" s="1" t="s">
        <v>294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4.5</v>
      </c>
      <c r="J454" s="1">
        <f>J205*4.5/6*2.5</f>
        <v>0.46875</v>
      </c>
      <c r="M454" s="1" t="s">
        <v>148</v>
      </c>
      <c r="O454" s="7">
        <f t="shared" ca="1" si="317"/>
        <v>3</v>
      </c>
      <c r="R454" s="1">
        <v>1</v>
      </c>
      <c r="S454" s="7">
        <f t="shared" ca="1" si="325"/>
        <v>1</v>
      </c>
      <c r="W454" s="1" t="s">
        <v>362</v>
      </c>
    </row>
    <row r="455" spans="1:23" x14ac:dyDescent="0.3">
      <c r="A455" s="1" t="str">
        <f t="shared" si="331"/>
        <v>LP_AtkSpeedUpOnEncounterBetter_Spd_02</v>
      </c>
      <c r="B455" s="1" t="s">
        <v>294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5.5</v>
      </c>
      <c r="J455" s="1">
        <f>J206*4.5/6*2.5</f>
        <v>0.98437500000000011</v>
      </c>
      <c r="M455" s="1" t="s">
        <v>148</v>
      </c>
      <c r="O455" s="7">
        <f t="shared" ca="1" si="317"/>
        <v>3</v>
      </c>
      <c r="R455" s="1">
        <v>1</v>
      </c>
      <c r="S455" s="7">
        <f t="shared" ca="1" si="325"/>
        <v>1</v>
      </c>
      <c r="W455" s="1" t="s">
        <v>362</v>
      </c>
    </row>
    <row r="456" spans="1:23" x14ac:dyDescent="0.3">
      <c r="A456" s="1" t="str">
        <f t="shared" ref="A456:A458" si="334">B456&amp;"_"&amp;TEXT(D456,"00")</f>
        <v>LP_AtkSpeedUpOnEncounterBetter_Spd_03</v>
      </c>
      <c r="B456" s="1" t="s">
        <v>294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6.5</v>
      </c>
      <c r="J456" s="1">
        <f>J207*4.5/6*2.5</f>
        <v>1.546875</v>
      </c>
      <c r="M456" s="1" t="s">
        <v>148</v>
      </c>
      <c r="O456" s="7">
        <f t="shared" ref="O456:O458" ca="1" si="335">IF(NOT(ISBLANK(N456)),N456,
IF(ISBLANK(M456),"",
VLOOKUP(M456,OFFSET(INDIRECT("$A:$B"),0,MATCH(M$1&amp;"_Verify",INDIRECT("$1:$1"),0)-1),2,0)
))</f>
        <v>3</v>
      </c>
      <c r="R456" s="1">
        <v>1</v>
      </c>
      <c r="S456" s="7">
        <f t="shared" ca="1" si="325"/>
        <v>1</v>
      </c>
      <c r="W456" s="1" t="s">
        <v>362</v>
      </c>
    </row>
    <row r="457" spans="1:23" x14ac:dyDescent="0.3">
      <c r="A457" s="1" t="str">
        <f t="shared" si="334"/>
        <v>LP_AtkSpeedUpOnEncounterBetter_Spd_04</v>
      </c>
      <c r="B457" s="1" t="s">
        <v>294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7.5</v>
      </c>
      <c r="J457" s="1">
        <f>J208*4.5/6*2.5</f>
        <v>2.15625</v>
      </c>
      <c r="M457" s="1" t="s">
        <v>148</v>
      </c>
      <c r="O457" s="7">
        <f t="shared" ca="1" si="335"/>
        <v>3</v>
      </c>
      <c r="R457" s="1">
        <v>1</v>
      </c>
      <c r="S457" s="7">
        <f t="shared" ca="1" si="325"/>
        <v>1</v>
      </c>
      <c r="W457" s="1" t="s">
        <v>362</v>
      </c>
    </row>
    <row r="458" spans="1:23" x14ac:dyDescent="0.3">
      <c r="A458" s="1" t="str">
        <f t="shared" si="334"/>
        <v>LP_AtkSpeedUpOnEncounterBetter_Spd_05</v>
      </c>
      <c r="B458" s="1" t="s">
        <v>294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8.5</v>
      </c>
      <c r="J458" s="1">
        <f>J209*4.5/6*2.5</f>
        <v>2.8125</v>
      </c>
      <c r="M458" s="1" t="s">
        <v>148</v>
      </c>
      <c r="O458" s="7">
        <f t="shared" ca="1" si="335"/>
        <v>3</v>
      </c>
      <c r="R458" s="1">
        <v>1</v>
      </c>
      <c r="S458" s="7">
        <f t="shared" ca="1" si="325"/>
        <v>1</v>
      </c>
      <c r="W458" s="1" t="s">
        <v>362</v>
      </c>
    </row>
    <row r="459" spans="1:23" x14ac:dyDescent="0.3">
      <c r="A459" s="1" t="str">
        <f t="shared" ref="A459:A463" si="336">B459&amp;"_"&amp;TEXT(D459,"00")</f>
        <v>LP_VampireOnAttack_01</v>
      </c>
      <c r="B459" s="1" t="s">
        <v>298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ref="L459:L472" si="337">J196</f>
        <v>0.15</v>
      </c>
      <c r="O459" s="7" t="str">
        <f t="shared" ref="O459:O463" ca="1" si="338">IF(NOT(ISBLANK(N459)),N459,
IF(ISBLANK(M459),"",
VLOOKUP(M459,OFFSET(INDIRECT("$A:$B"),0,MATCH(M$1&amp;"_Verify",INDIRECT("$1:$1"),0)-1),2,0)
))</f>
        <v/>
      </c>
      <c r="S459" s="7" t="str">
        <f t="shared" ca="1" si="325"/>
        <v/>
      </c>
    </row>
    <row r="460" spans="1:23" x14ac:dyDescent="0.3">
      <c r="A460" s="1" t="str">
        <f t="shared" si="336"/>
        <v>LP_VampireOnAttack_02</v>
      </c>
      <c r="B460" s="1" t="s">
        <v>298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7"/>
        <v>0.315</v>
      </c>
      <c r="O460" s="7" t="str">
        <f t="shared" ca="1" si="338"/>
        <v/>
      </c>
      <c r="S460" s="7" t="str">
        <f t="shared" ca="1" si="325"/>
        <v/>
      </c>
    </row>
    <row r="461" spans="1:23" x14ac:dyDescent="0.3">
      <c r="A461" s="1" t="str">
        <f t="shared" si="336"/>
        <v>LP_VampireOnAttack_03</v>
      </c>
      <c r="B461" s="1" t="s">
        <v>298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7"/>
        <v>0.49500000000000005</v>
      </c>
      <c r="O461" s="7" t="str">
        <f t="shared" ca="1" si="338"/>
        <v/>
      </c>
      <c r="S461" s="7" t="str">
        <f t="shared" ca="1" si="325"/>
        <v/>
      </c>
    </row>
    <row r="462" spans="1:23" x14ac:dyDescent="0.3">
      <c r="A462" s="1" t="str">
        <f t="shared" si="336"/>
        <v>LP_VampireOnAttack_04</v>
      </c>
      <c r="B462" s="1" t="s">
        <v>298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7"/>
        <v>0.69</v>
      </c>
      <c r="O462" s="7" t="str">
        <f t="shared" ca="1" si="338"/>
        <v/>
      </c>
      <c r="S462" s="7" t="str">
        <f t="shared" ca="1" si="325"/>
        <v/>
      </c>
    </row>
    <row r="463" spans="1:23" x14ac:dyDescent="0.3">
      <c r="A463" s="1" t="str">
        <f t="shared" si="336"/>
        <v>LP_VampireOnAttack_05</v>
      </c>
      <c r="B463" s="1" t="s">
        <v>298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7"/>
        <v>0.89999999999999991</v>
      </c>
      <c r="O463" s="7" t="str">
        <f t="shared" ca="1" si="338"/>
        <v/>
      </c>
      <c r="S463" s="7" t="str">
        <f t="shared" ca="1" si="325"/>
        <v/>
      </c>
    </row>
    <row r="464" spans="1:23" x14ac:dyDescent="0.3">
      <c r="A464" s="1" t="str">
        <f t="shared" ref="A464:A467" si="339">B464&amp;"_"&amp;TEXT(D464,"00")</f>
        <v>LP_VampireOnAttack_06</v>
      </c>
      <c r="B464" s="1" t="s">
        <v>298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7"/>
        <v>1.125</v>
      </c>
      <c r="O464" s="7" t="str">
        <f t="shared" ref="O464:O467" ca="1" si="340">IF(NOT(ISBLANK(N464)),N464,
IF(ISBLANK(M464),"",
VLOOKUP(M464,OFFSET(INDIRECT("$A:$B"),0,MATCH(M$1&amp;"_Verify",INDIRECT("$1:$1"),0)-1),2,0)
))</f>
        <v/>
      </c>
      <c r="S464" s="7" t="str">
        <f t="shared" ref="S464:S467" ca="1" si="341">IF(NOT(ISBLANK(R464)),R464,
IF(ISBLANK(Q464),"",
VLOOKUP(Q464,OFFSET(INDIRECT("$A:$B"),0,MATCH(Q$1&amp;"_Verify",INDIRECT("$1:$1"),0)-1),2,0)
))</f>
        <v/>
      </c>
    </row>
    <row r="465" spans="1:21" x14ac:dyDescent="0.3">
      <c r="A465" s="1" t="str">
        <f t="shared" si="339"/>
        <v>LP_VampireOnAttack_07</v>
      </c>
      <c r="B465" s="1" t="s">
        <v>298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7"/>
        <v>1.3650000000000002</v>
      </c>
      <c r="O465" s="7" t="str">
        <f t="shared" ca="1" si="340"/>
        <v/>
      </c>
      <c r="S465" s="7" t="str">
        <f t="shared" ca="1" si="341"/>
        <v/>
      </c>
    </row>
    <row r="466" spans="1:21" x14ac:dyDescent="0.3">
      <c r="A466" s="1" t="str">
        <f t="shared" si="339"/>
        <v>LP_VampireOnAttack_08</v>
      </c>
      <c r="B466" s="1" t="s">
        <v>298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7"/>
        <v>1.62</v>
      </c>
      <c r="O466" s="7" t="str">
        <f t="shared" ca="1" si="340"/>
        <v/>
      </c>
      <c r="S466" s="7" t="str">
        <f t="shared" ca="1" si="341"/>
        <v/>
      </c>
    </row>
    <row r="467" spans="1:21" x14ac:dyDescent="0.3">
      <c r="A467" s="1" t="str">
        <f t="shared" si="339"/>
        <v>LP_VampireOnAttack_09</v>
      </c>
      <c r="B467" s="1" t="s">
        <v>298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7"/>
        <v>1.89</v>
      </c>
      <c r="O467" s="7" t="str">
        <f t="shared" ca="1" si="340"/>
        <v/>
      </c>
      <c r="S467" s="7" t="str">
        <f t="shared" ca="1" si="341"/>
        <v/>
      </c>
    </row>
    <row r="468" spans="1:21" x14ac:dyDescent="0.3">
      <c r="A468" s="1" t="str">
        <f t="shared" ref="A468:A472" si="342">B468&amp;"_"&amp;TEXT(D468,"00")</f>
        <v>LP_VampireOnAttackBetter_01</v>
      </c>
      <c r="B468" s="1" t="s">
        <v>299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37"/>
        <v>0.25</v>
      </c>
      <c r="O468" s="7" t="str">
        <f t="shared" ref="O468:O472" ca="1" si="343">IF(NOT(ISBLANK(N468)),N468,
IF(ISBLANK(M468),"",
VLOOKUP(M468,OFFSET(INDIRECT("$A:$B"),0,MATCH(M$1&amp;"_Verify",INDIRECT("$1:$1"),0)-1),2,0)
))</f>
        <v/>
      </c>
      <c r="S468" s="7" t="str">
        <f t="shared" ca="1" si="325"/>
        <v/>
      </c>
    </row>
    <row r="469" spans="1:21" x14ac:dyDescent="0.3">
      <c r="A469" s="1" t="str">
        <f t="shared" si="342"/>
        <v>LP_VampireOnAttackBetter_02</v>
      </c>
      <c r="B469" s="1" t="s">
        <v>299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37"/>
        <v>0.52500000000000002</v>
      </c>
      <c r="O469" s="7" t="str">
        <f t="shared" ca="1" si="343"/>
        <v/>
      </c>
      <c r="S469" s="7" t="str">
        <f t="shared" ca="1" si="325"/>
        <v/>
      </c>
    </row>
    <row r="470" spans="1:21" x14ac:dyDescent="0.3">
      <c r="A470" s="1" t="str">
        <f t="shared" si="342"/>
        <v>LP_VampireOnAttackBetter_03</v>
      </c>
      <c r="B470" s="1" t="s">
        <v>299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37"/>
        <v>0.82500000000000007</v>
      </c>
      <c r="O470" s="7" t="str">
        <f t="shared" ca="1" si="343"/>
        <v/>
      </c>
      <c r="S470" s="7" t="str">
        <f t="shared" ca="1" si="325"/>
        <v/>
      </c>
    </row>
    <row r="471" spans="1:21" x14ac:dyDescent="0.3">
      <c r="A471" s="1" t="str">
        <f t="shared" si="342"/>
        <v>LP_VampireOnAttackBetter_04</v>
      </c>
      <c r="B471" s="1" t="s">
        <v>299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37"/>
        <v>1.1499999999999999</v>
      </c>
      <c r="O471" s="7" t="str">
        <f t="shared" ca="1" si="343"/>
        <v/>
      </c>
      <c r="S471" s="7" t="str">
        <f t="shared" ca="1" si="325"/>
        <v/>
      </c>
    </row>
    <row r="472" spans="1:21" x14ac:dyDescent="0.3">
      <c r="A472" s="1" t="str">
        <f t="shared" si="342"/>
        <v>LP_VampireOnAttackBetter_05</v>
      </c>
      <c r="B472" s="1" t="s">
        <v>299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37"/>
        <v>1.5</v>
      </c>
      <c r="O472" s="7" t="str">
        <f t="shared" ca="1" si="343"/>
        <v/>
      </c>
      <c r="S472" s="7" t="str">
        <f t="shared" ca="1" si="325"/>
        <v/>
      </c>
    </row>
    <row r="473" spans="1:21" x14ac:dyDescent="0.3">
      <c r="A473" s="1" t="str">
        <f t="shared" ref="A473:A477" si="344">B473&amp;"_"&amp;TEXT(D473,"00")</f>
        <v>LP_RecoverOnAttacked_01</v>
      </c>
      <c r="B473" s="1" t="s">
        <v>300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ref="O473:O477" ca="1" si="345">IF(NOT(ISBLANK(N473)),N473,
IF(ISBLANK(M473),"",
VLOOKUP(M473,OFFSET(INDIRECT("$A:$B"),0,MATCH(M$1&amp;"_Verify",INDIRECT("$1:$1"),0)-1),2,0)
))</f>
        <v/>
      </c>
      <c r="Q473" s="1" t="s">
        <v>224</v>
      </c>
      <c r="S473" s="7">
        <f t="shared" ca="1" si="325"/>
        <v>4</v>
      </c>
      <c r="U473" s="1" t="s">
        <v>301</v>
      </c>
    </row>
    <row r="474" spans="1:21" x14ac:dyDescent="0.3">
      <c r="A474" s="1" t="str">
        <f t="shared" si="344"/>
        <v>LP_RecoverOnAttacked_02</v>
      </c>
      <c r="B474" s="1" t="s">
        <v>300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5"/>
        <v/>
      </c>
      <c r="Q474" s="1" t="s">
        <v>224</v>
      </c>
      <c r="S474" s="7">
        <f t="shared" ca="1" si="325"/>
        <v>4</v>
      </c>
      <c r="U474" s="1" t="s">
        <v>301</v>
      </c>
    </row>
    <row r="475" spans="1:21" x14ac:dyDescent="0.3">
      <c r="A475" s="1" t="str">
        <f t="shared" si="344"/>
        <v>LP_RecoverOnAttacked_03</v>
      </c>
      <c r="B475" s="1" t="s">
        <v>300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5"/>
        <v/>
      </c>
      <c r="Q475" s="1" t="s">
        <v>224</v>
      </c>
      <c r="S475" s="7">
        <f t="shared" ca="1" si="325"/>
        <v>4</v>
      </c>
      <c r="U475" s="1" t="s">
        <v>301</v>
      </c>
    </row>
    <row r="476" spans="1:21" x14ac:dyDescent="0.3">
      <c r="A476" s="1" t="str">
        <f t="shared" si="344"/>
        <v>LP_RecoverOnAttacked_04</v>
      </c>
      <c r="B476" s="1" t="s">
        <v>300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45"/>
        <v/>
      </c>
      <c r="Q476" s="1" t="s">
        <v>224</v>
      </c>
      <c r="S476" s="7">
        <f t="shared" ca="1" si="325"/>
        <v>4</v>
      </c>
      <c r="U476" s="1" t="s">
        <v>301</v>
      </c>
    </row>
    <row r="477" spans="1:21" x14ac:dyDescent="0.3">
      <c r="A477" s="1" t="str">
        <f t="shared" si="344"/>
        <v>LP_RecoverOnAttacked_05</v>
      </c>
      <c r="B477" s="1" t="s">
        <v>300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5"/>
        <v/>
      </c>
      <c r="Q477" s="1" t="s">
        <v>224</v>
      </c>
      <c r="S477" s="7">
        <f t="shared" ca="1" si="325"/>
        <v>4</v>
      </c>
      <c r="U477" s="1" t="s">
        <v>301</v>
      </c>
    </row>
    <row r="478" spans="1:21" x14ac:dyDescent="0.3">
      <c r="A478" s="1" t="str">
        <f t="shared" ref="A478:A482" si="346">B478&amp;"_"&amp;TEXT(D478,"00")</f>
        <v>LP_RecoverOnAttacked_Heal_01</v>
      </c>
      <c r="B478" s="1" t="s">
        <v>301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HealOverTime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f t="shared" ref="I478:I482" si="347">J478*5+0.1</f>
        <v>4.6999999999999984</v>
      </c>
      <c r="J478" s="1">
        <f t="shared" ref="J478:J481" si="348">J479+0.08</f>
        <v>0.91999999999999982</v>
      </c>
      <c r="L478" s="1">
        <v>8.8888888888888892E-2</v>
      </c>
      <c r="O478" s="7" t="str">
        <f t="shared" ref="O478:O482" ca="1" si="349">IF(NOT(ISBLANK(N478)),N478,
IF(ISBLANK(M478),"",
VLOOKUP(M478,OFFSET(INDIRECT("$A:$B"),0,MATCH(M$1&amp;"_Verify",INDIRECT("$1:$1"),0)-1),2,0)
))</f>
        <v/>
      </c>
      <c r="S478" s="7" t="str">
        <f t="shared" ca="1" si="325"/>
        <v/>
      </c>
    </row>
    <row r="479" spans="1:21" x14ac:dyDescent="0.3">
      <c r="A479" s="1" t="str">
        <f t="shared" si="346"/>
        <v>LP_RecoverOnAttacked_Heal_02</v>
      </c>
      <c r="B479" s="1" t="s">
        <v>301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HealOverTime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f t="shared" si="347"/>
        <v>4.2999999999999989</v>
      </c>
      <c r="J479" s="1">
        <f t="shared" si="348"/>
        <v>0.83999999999999986</v>
      </c>
      <c r="L479" s="1">
        <v>0.12537313432835823</v>
      </c>
      <c r="O479" s="7" t="str">
        <f t="shared" ca="1" si="349"/>
        <v/>
      </c>
      <c r="S479" s="7" t="str">
        <f t="shared" ca="1" si="325"/>
        <v/>
      </c>
    </row>
    <row r="480" spans="1:21" x14ac:dyDescent="0.3">
      <c r="A480" s="1" t="str">
        <f t="shared" si="346"/>
        <v>LP_RecoverOnAttacked_Heal_03</v>
      </c>
      <c r="B480" s="1" t="s">
        <v>301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HealOverTime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f t="shared" si="347"/>
        <v>3.8999999999999995</v>
      </c>
      <c r="J480" s="1">
        <f t="shared" si="348"/>
        <v>0.7599999999999999</v>
      </c>
      <c r="L480" s="1">
        <v>0.14505494505494507</v>
      </c>
      <c r="O480" s="7" t="str">
        <f t="shared" ca="1" si="349"/>
        <v/>
      </c>
      <c r="S480" s="7" t="str">
        <f t="shared" ca="1" si="325"/>
        <v/>
      </c>
    </row>
    <row r="481" spans="1:19" x14ac:dyDescent="0.3">
      <c r="A481" s="1" t="str">
        <f t="shared" si="346"/>
        <v>LP_RecoverOnAttacked_Heal_04</v>
      </c>
      <c r="B481" s="1" t="s">
        <v>301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HealOverTime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f t="shared" si="347"/>
        <v>3.4999999999999996</v>
      </c>
      <c r="J481" s="1">
        <f t="shared" si="348"/>
        <v>0.67999999999999994</v>
      </c>
      <c r="L481" s="1">
        <v>0.15726495726495726</v>
      </c>
      <c r="O481" s="7" t="str">
        <f t="shared" ca="1" si="349"/>
        <v/>
      </c>
      <c r="S481" s="7" t="str">
        <f t="shared" ca="1" si="325"/>
        <v/>
      </c>
    </row>
    <row r="482" spans="1:19" x14ac:dyDescent="0.3">
      <c r="A482" s="1" t="str">
        <f t="shared" si="346"/>
        <v>LP_RecoverOnAttacked_Heal_05</v>
      </c>
      <c r="B482" s="1" t="s">
        <v>301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HealOverTime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f t="shared" si="347"/>
        <v>3.1</v>
      </c>
      <c r="J482" s="1">
        <v>0.6</v>
      </c>
      <c r="L482" s="1">
        <v>0.16551724137931034</v>
      </c>
      <c r="O482" s="7" t="str">
        <f t="shared" ca="1" si="349"/>
        <v/>
      </c>
      <c r="S482" s="7" t="str">
        <f t="shared" ca="1" si="325"/>
        <v/>
      </c>
    </row>
    <row r="483" spans="1:19" x14ac:dyDescent="0.3">
      <c r="A483" s="1" t="str">
        <f t="shared" ref="A483:A487" si="350">B483&amp;"_"&amp;TEXT(D483,"00")</f>
        <v>LP_ReflectOnAttacked_01</v>
      </c>
      <c r="B483" s="1" t="s">
        <v>304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0.93377528089887663</v>
      </c>
      <c r="O483" s="7" t="str">
        <f t="shared" ref="O483:O487" ca="1" si="351">IF(NOT(ISBLANK(N483)),N483,
IF(ISBLANK(M483),"",
VLOOKUP(M483,OFFSET(INDIRECT("$A:$B"),0,MATCH(M$1&amp;"_Verify",INDIRECT("$1:$1"),0)-1),2,0)
))</f>
        <v/>
      </c>
      <c r="S483" s="7" t="str">
        <f t="shared" ref="S483:S579" ca="1" si="352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350"/>
        <v>LP_ReflectOnAttacked_02</v>
      </c>
      <c r="B484" s="1" t="s">
        <v>304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2.2014964610717898</v>
      </c>
      <c r="O484" s="7" t="str">
        <f t="shared" ca="1" si="351"/>
        <v/>
      </c>
      <c r="S484" s="7" t="str">
        <f t="shared" ca="1" si="352"/>
        <v/>
      </c>
    </row>
    <row r="485" spans="1:19" x14ac:dyDescent="0.3">
      <c r="A485" s="1" t="str">
        <f t="shared" si="350"/>
        <v>LP_ReflectOnAttacked_03</v>
      </c>
      <c r="B485" s="1" t="s">
        <v>304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3.8477338195077495</v>
      </c>
      <c r="O485" s="7" t="str">
        <f t="shared" ca="1" si="351"/>
        <v/>
      </c>
      <c r="S485" s="7" t="str">
        <f t="shared" ca="1" si="352"/>
        <v/>
      </c>
    </row>
    <row r="486" spans="1:19" x14ac:dyDescent="0.3">
      <c r="A486" s="1" t="str">
        <f t="shared" si="350"/>
        <v>LP_ReflectOnAttacked_04</v>
      </c>
      <c r="B486" s="1" t="s">
        <v>304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5.9275139063862792</v>
      </c>
      <c r="O486" s="7" t="str">
        <f t="shared" ca="1" si="351"/>
        <v/>
      </c>
      <c r="S486" s="7" t="str">
        <f t="shared" ca="1" si="352"/>
        <v/>
      </c>
    </row>
    <row r="487" spans="1:19" x14ac:dyDescent="0.3">
      <c r="A487" s="1" t="str">
        <f t="shared" si="350"/>
        <v>LP_ReflectOnAttacked_05</v>
      </c>
      <c r="B487" s="1" t="s">
        <v>304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8.5104402985074614</v>
      </c>
      <c r="O487" s="7" t="str">
        <f t="shared" ca="1" si="351"/>
        <v/>
      </c>
      <c r="S487" s="7" t="str">
        <f t="shared" ca="1" si="352"/>
        <v/>
      </c>
    </row>
    <row r="488" spans="1:19" x14ac:dyDescent="0.3">
      <c r="A488" s="1" t="str">
        <f t="shared" ref="A488:A495" si="353">B488&amp;"_"&amp;TEXT(D488,"00")</f>
        <v>LP_ReflectOnAttackedBetter_01</v>
      </c>
      <c r="B488" s="1" t="s">
        <v>305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1.6960408163265315</v>
      </c>
      <c r="O488" s="7" t="str">
        <f t="shared" ref="O488:O495" ca="1" si="354">IF(NOT(ISBLANK(N488)),N488,
IF(ISBLANK(M488),"",
VLOOKUP(M488,OFFSET(INDIRECT("$A:$B"),0,MATCH(M$1&amp;"_Verify",INDIRECT("$1:$1"),0)-1),2,0)
))</f>
        <v/>
      </c>
      <c r="S488" s="7" t="str">
        <f t="shared" ca="1" si="352"/>
        <v/>
      </c>
    </row>
    <row r="489" spans="1:19" x14ac:dyDescent="0.3">
      <c r="A489" s="1" t="str">
        <f t="shared" si="353"/>
        <v>LP_ReflectOnAttackedBetter_02</v>
      </c>
      <c r="B489" s="1" t="s">
        <v>305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ReflectDamage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4.5603870967741944</v>
      </c>
      <c r="O489" s="7" t="str">
        <f t="shared" ca="1" si="354"/>
        <v/>
      </c>
      <c r="S489" s="7" t="str">
        <f t="shared" ca="1" si="352"/>
        <v/>
      </c>
    </row>
    <row r="490" spans="1:19" x14ac:dyDescent="0.3">
      <c r="A490" s="1" t="str">
        <f t="shared" si="353"/>
        <v>LP_ReflectOnAttackedBetter_03</v>
      </c>
      <c r="B490" s="1" t="s">
        <v>305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ReflectDamage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8.9988443328550947</v>
      </c>
      <c r="O490" s="7" t="str">
        <f t="shared" ca="1" si="354"/>
        <v/>
      </c>
      <c r="S490" s="7" t="str">
        <f t="shared" ca="1" si="352"/>
        <v/>
      </c>
    </row>
    <row r="491" spans="1:19" x14ac:dyDescent="0.3">
      <c r="A491" s="1" t="str">
        <f t="shared" si="353"/>
        <v>LP_AtkUpOnLowerHp_01</v>
      </c>
      <c r="B491" s="1" t="s">
        <v>306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0.35</v>
      </c>
      <c r="N491" s="1">
        <v>0</v>
      </c>
      <c r="O491" s="7">
        <f t="shared" ca="1" si="354"/>
        <v>0</v>
      </c>
      <c r="S491" s="7" t="str">
        <f t="shared" ca="1" si="352"/>
        <v/>
      </c>
    </row>
    <row r="492" spans="1:19" x14ac:dyDescent="0.3">
      <c r="A492" s="1" t="str">
        <f t="shared" si="353"/>
        <v>LP_AtkUpOnLowerHp_02</v>
      </c>
      <c r="B492" s="1" t="s">
        <v>306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0.73499999999999999</v>
      </c>
      <c r="N492" s="1">
        <v>0</v>
      </c>
      <c r="O492" s="7">
        <f t="shared" ca="1" si="354"/>
        <v>0</v>
      </c>
      <c r="S492" s="7" t="str">
        <f t="shared" ca="1" si="352"/>
        <v/>
      </c>
    </row>
    <row r="493" spans="1:19" x14ac:dyDescent="0.3">
      <c r="A493" s="1" t="str">
        <f t="shared" si="353"/>
        <v>LP_AtkUpOnLowerHp_03</v>
      </c>
      <c r="B493" s="1" t="s">
        <v>306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1.1549999999999998</v>
      </c>
      <c r="N493" s="1">
        <v>0</v>
      </c>
      <c r="O493" s="7">
        <f t="shared" ca="1" si="354"/>
        <v>0</v>
      </c>
      <c r="S493" s="7" t="str">
        <f t="shared" ca="1" si="352"/>
        <v/>
      </c>
    </row>
    <row r="494" spans="1:19" x14ac:dyDescent="0.3">
      <c r="A494" s="1" t="str">
        <f t="shared" si="353"/>
        <v>LP_AtkUpOnLowerHp_04</v>
      </c>
      <c r="B494" s="1" t="s">
        <v>306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1.6099999999999999</v>
      </c>
      <c r="N494" s="1">
        <v>0</v>
      </c>
      <c r="O494" s="7">
        <f t="shared" ca="1" si="354"/>
        <v>0</v>
      </c>
      <c r="S494" s="7" t="str">
        <f t="shared" ca="1" si="352"/>
        <v/>
      </c>
    </row>
    <row r="495" spans="1:19" x14ac:dyDescent="0.3">
      <c r="A495" s="1" t="str">
        <f t="shared" si="353"/>
        <v>LP_AtkUpOnLowerHp_05</v>
      </c>
      <c r="B495" s="1" t="s">
        <v>306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2.1</v>
      </c>
      <c r="N495" s="1">
        <v>0</v>
      </c>
      <c r="O495" s="7">
        <f t="shared" ca="1" si="354"/>
        <v>0</v>
      </c>
      <c r="S495" s="7" t="str">
        <f t="shared" ca="1" si="352"/>
        <v/>
      </c>
    </row>
    <row r="496" spans="1:19" x14ac:dyDescent="0.3">
      <c r="A496" s="1" t="str">
        <f t="shared" ref="A496:A499" si="355">B496&amp;"_"&amp;TEXT(D496,"00")</f>
        <v>LP_AtkUpOnLowerHp_06</v>
      </c>
      <c r="B496" s="1" t="s">
        <v>306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2.625</v>
      </c>
      <c r="N496" s="1">
        <v>0</v>
      </c>
      <c r="O496" s="7">
        <f t="shared" ref="O496:O499" ca="1" si="356">IF(NOT(ISBLANK(N496)),N496,
IF(ISBLANK(M496),"",
VLOOKUP(M496,OFFSET(INDIRECT("$A:$B"),0,MATCH(M$1&amp;"_Verify",INDIRECT("$1:$1"),0)-1),2,0)
))</f>
        <v>0</v>
      </c>
      <c r="S496" s="7" t="str">
        <f t="shared" ref="S496:S499" ca="1" si="357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55"/>
        <v>LP_AtkUpOnLowerHp_07</v>
      </c>
      <c r="B497" s="1" t="s">
        <v>306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3.1850000000000005</v>
      </c>
      <c r="N497" s="1">
        <v>0</v>
      </c>
      <c r="O497" s="7">
        <f t="shared" ca="1" si="356"/>
        <v>0</v>
      </c>
      <c r="S497" s="7" t="str">
        <f t="shared" ca="1" si="357"/>
        <v/>
      </c>
    </row>
    <row r="498" spans="1:19" x14ac:dyDescent="0.3">
      <c r="A498" s="1" t="str">
        <f t="shared" si="355"/>
        <v>LP_AtkUpOnLowerHp_08</v>
      </c>
      <c r="B498" s="1" t="s">
        <v>306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3.7800000000000007</v>
      </c>
      <c r="N498" s="1">
        <v>0</v>
      </c>
      <c r="O498" s="7">
        <f t="shared" ca="1" si="356"/>
        <v>0</v>
      </c>
      <c r="S498" s="7" t="str">
        <f t="shared" ca="1" si="357"/>
        <v/>
      </c>
    </row>
    <row r="499" spans="1:19" x14ac:dyDescent="0.3">
      <c r="A499" s="1" t="str">
        <f t="shared" si="355"/>
        <v>LP_AtkUpOnLowerHp_09</v>
      </c>
      <c r="B499" s="1" t="s">
        <v>306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4.41</v>
      </c>
      <c r="N499" s="1">
        <v>0</v>
      </c>
      <c r="O499" s="7">
        <f t="shared" ca="1" si="356"/>
        <v>0</v>
      </c>
      <c r="S499" s="7" t="str">
        <f t="shared" ca="1" si="357"/>
        <v/>
      </c>
    </row>
    <row r="500" spans="1:19" x14ac:dyDescent="0.3">
      <c r="A500" s="1" t="str">
        <f t="shared" ref="A500:A535" si="358">B500&amp;"_"&amp;TEXT(D500,"00")</f>
        <v>LP_AtkUpOnLowerHpBetter_01</v>
      </c>
      <c r="B500" s="1" t="s">
        <v>307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0.58333333333333337</v>
      </c>
      <c r="N500" s="1">
        <v>0</v>
      </c>
      <c r="O500" s="7">
        <f t="shared" ref="O500:O535" ca="1" si="359">IF(NOT(ISBLANK(N500)),N500,
IF(ISBLANK(M500),"",
VLOOKUP(M500,OFFSET(INDIRECT("$A:$B"),0,MATCH(M$1&amp;"_Verify",INDIRECT("$1:$1"),0)-1),2,0)
))</f>
        <v>0</v>
      </c>
      <c r="S500" s="7" t="str">
        <f t="shared" ca="1" si="352"/>
        <v/>
      </c>
    </row>
    <row r="501" spans="1:19" x14ac:dyDescent="0.3">
      <c r="A501" s="1" t="str">
        <f t="shared" si="358"/>
        <v>LP_AtkUpOnLowerHpBetter_02</v>
      </c>
      <c r="B501" s="1" t="s">
        <v>307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1.2250000000000001</v>
      </c>
      <c r="N501" s="1">
        <v>0</v>
      </c>
      <c r="O501" s="7">
        <f t="shared" ca="1" si="359"/>
        <v>0</v>
      </c>
      <c r="S501" s="7" t="str">
        <f t="shared" ca="1" si="352"/>
        <v/>
      </c>
    </row>
    <row r="502" spans="1:19" x14ac:dyDescent="0.3">
      <c r="A502" s="1" t="str">
        <f t="shared" si="358"/>
        <v>LP_AtkUpOnLowerHpBetter_03</v>
      </c>
      <c r="B502" s="1" t="s">
        <v>307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1.9250000000000003</v>
      </c>
      <c r="N502" s="1">
        <v>0</v>
      </c>
      <c r="O502" s="7">
        <f t="shared" ca="1" si="359"/>
        <v>0</v>
      </c>
      <c r="S502" s="7" t="str">
        <f t="shared" ca="1" si="352"/>
        <v/>
      </c>
    </row>
    <row r="503" spans="1:19" x14ac:dyDescent="0.3">
      <c r="A503" s="1" t="str">
        <f t="shared" ref="A503:A504" si="360">B503&amp;"_"&amp;TEXT(D503,"00")</f>
        <v>LP_AtkUpOnLowerHpBetter_04</v>
      </c>
      <c r="B503" s="1" t="s">
        <v>307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2.6833333333333331</v>
      </c>
      <c r="N503" s="1">
        <v>0</v>
      </c>
      <c r="O503" s="7">
        <f t="shared" ref="O503:O504" ca="1" si="361">IF(NOT(ISBLANK(N503)),N503,
IF(ISBLANK(M503),"",
VLOOKUP(M503,OFFSET(INDIRECT("$A:$B"),0,MATCH(M$1&amp;"_Verify",INDIRECT("$1:$1"),0)-1),2,0)
))</f>
        <v>0</v>
      </c>
      <c r="S503" s="7" t="str">
        <f t="shared" ref="S503:S504" ca="1" si="362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60"/>
        <v>LP_AtkUpOnLowerHpBetter_05</v>
      </c>
      <c r="B504" s="1" t="s">
        <v>307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3.5000000000000004</v>
      </c>
      <c r="N504" s="1">
        <v>0</v>
      </c>
      <c r="O504" s="7">
        <f t="shared" ca="1" si="361"/>
        <v>0</v>
      </c>
      <c r="S504" s="7" t="str">
        <f t="shared" ca="1" si="362"/>
        <v/>
      </c>
    </row>
    <row r="505" spans="1:19" x14ac:dyDescent="0.3">
      <c r="A505" s="1" t="str">
        <f t="shared" ref="A505:A519" si="363">B505&amp;"_"&amp;TEXT(D505,"00")</f>
        <v>LP_AtkUpOnLowerHpBetter_06</v>
      </c>
      <c r="B505" s="1" t="s">
        <v>307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3.5000000000000004</v>
      </c>
      <c r="N505" s="1">
        <v>0</v>
      </c>
      <c r="O505" s="7">
        <f t="shared" ref="O505:O519" ca="1" si="364">IF(NOT(ISBLANK(N505)),N505,
IF(ISBLANK(M505),"",
VLOOKUP(M505,OFFSET(INDIRECT("$A:$B"),0,MATCH(M$1&amp;"_Verify",INDIRECT("$1:$1"),0)-1),2,0)
))</f>
        <v>0</v>
      </c>
      <c r="S505" s="7" t="str">
        <f t="shared" ref="S505:S519" ca="1" si="365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si="363"/>
        <v>LP_AtkUpOnMaxHp_01</v>
      </c>
      <c r="B506" s="1" t="s">
        <v>934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ref="J506:J519" si="366">J196*4/3</f>
        <v>0.19999999999999998</v>
      </c>
      <c r="N506" s="1">
        <v>1</v>
      </c>
      <c r="O506" s="7">
        <f t="shared" ca="1" si="364"/>
        <v>1</v>
      </c>
      <c r="S506" s="7" t="str">
        <f t="shared" ca="1" si="365"/>
        <v/>
      </c>
    </row>
    <row r="507" spans="1:19" x14ac:dyDescent="0.3">
      <c r="A507" s="1" t="str">
        <f t="shared" si="363"/>
        <v>LP_AtkUpOnMaxHp_02</v>
      </c>
      <c r="B507" s="1" t="s">
        <v>934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6"/>
        <v>0.42</v>
      </c>
      <c r="N507" s="1">
        <v>1</v>
      </c>
      <c r="O507" s="7">
        <f t="shared" ca="1" si="364"/>
        <v>1</v>
      </c>
      <c r="S507" s="7" t="str">
        <f t="shared" ca="1" si="365"/>
        <v/>
      </c>
    </row>
    <row r="508" spans="1:19" x14ac:dyDescent="0.3">
      <c r="A508" s="1" t="str">
        <f t="shared" si="363"/>
        <v>LP_AtkUpOnMaxHp_03</v>
      </c>
      <c r="B508" s="1" t="s">
        <v>934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6"/>
        <v>0.66</v>
      </c>
      <c r="N508" s="1">
        <v>1</v>
      </c>
      <c r="O508" s="7">
        <f t="shared" ca="1" si="364"/>
        <v>1</v>
      </c>
      <c r="S508" s="7" t="str">
        <f t="shared" ca="1" si="365"/>
        <v/>
      </c>
    </row>
    <row r="509" spans="1:19" x14ac:dyDescent="0.3">
      <c r="A509" s="1" t="str">
        <f t="shared" si="363"/>
        <v>LP_AtkUpOnMaxHp_04</v>
      </c>
      <c r="B509" s="1" t="s">
        <v>934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6"/>
        <v>0.91999999999999993</v>
      </c>
      <c r="N509" s="1">
        <v>1</v>
      </c>
      <c r="O509" s="7">
        <f t="shared" ca="1" si="364"/>
        <v>1</v>
      </c>
      <c r="S509" s="7" t="str">
        <f t="shared" ca="1" si="365"/>
        <v/>
      </c>
    </row>
    <row r="510" spans="1:19" x14ac:dyDescent="0.3">
      <c r="A510" s="1" t="str">
        <f t="shared" si="363"/>
        <v>LP_AtkUpOnMaxHp_05</v>
      </c>
      <c r="B510" s="1" t="s">
        <v>934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6"/>
        <v>1.2</v>
      </c>
      <c r="N510" s="1">
        <v>1</v>
      </c>
      <c r="O510" s="7">
        <f t="shared" ca="1" si="364"/>
        <v>1</v>
      </c>
      <c r="S510" s="7" t="str">
        <f t="shared" ca="1" si="365"/>
        <v/>
      </c>
    </row>
    <row r="511" spans="1:19" x14ac:dyDescent="0.3">
      <c r="A511" s="1" t="str">
        <f t="shared" si="363"/>
        <v>LP_AtkUpOnMaxHp_06</v>
      </c>
      <c r="B511" s="1" t="s">
        <v>934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6"/>
        <v>1.5</v>
      </c>
      <c r="N511" s="1">
        <v>1</v>
      </c>
      <c r="O511" s="7">
        <f t="shared" ca="1" si="364"/>
        <v>1</v>
      </c>
      <c r="S511" s="7" t="str">
        <f t="shared" ca="1" si="365"/>
        <v/>
      </c>
    </row>
    <row r="512" spans="1:19" x14ac:dyDescent="0.3">
      <c r="A512" s="1" t="str">
        <f t="shared" si="363"/>
        <v>LP_AtkUpOnMaxHp_07</v>
      </c>
      <c r="B512" s="1" t="s">
        <v>934</v>
      </c>
      <c r="C512" s="1" t="str">
        <f>IF(ISERROR(VLOOKUP(B512,AffectorValueTable!$A:$A,1,0)),"어펙터밸류없음","")</f>
        <v/>
      </c>
      <c r="D512" s="1">
        <v>7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6"/>
        <v>1.8200000000000003</v>
      </c>
      <c r="N512" s="1">
        <v>1</v>
      </c>
      <c r="O512" s="7">
        <f t="shared" ca="1" si="364"/>
        <v>1</v>
      </c>
      <c r="S512" s="7" t="str">
        <f t="shared" ca="1" si="365"/>
        <v/>
      </c>
    </row>
    <row r="513" spans="1:19" x14ac:dyDescent="0.3">
      <c r="A513" s="1" t="str">
        <f t="shared" si="363"/>
        <v>LP_AtkUpOnMaxHp_08</v>
      </c>
      <c r="B513" s="1" t="s">
        <v>934</v>
      </c>
      <c r="C513" s="1" t="str">
        <f>IF(ISERROR(VLOOKUP(B513,AffectorValueTable!$A:$A,1,0)),"어펙터밸류없음","")</f>
        <v/>
      </c>
      <c r="D513" s="1">
        <v>8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6"/>
        <v>2.16</v>
      </c>
      <c r="N513" s="1">
        <v>1</v>
      </c>
      <c r="O513" s="7">
        <f t="shared" ca="1" si="364"/>
        <v>1</v>
      </c>
      <c r="S513" s="7" t="str">
        <f t="shared" ca="1" si="365"/>
        <v/>
      </c>
    </row>
    <row r="514" spans="1:19" x14ac:dyDescent="0.3">
      <c r="A514" s="1" t="str">
        <f t="shared" si="363"/>
        <v>LP_AtkUpOnMaxHp_09</v>
      </c>
      <c r="B514" s="1" t="s">
        <v>934</v>
      </c>
      <c r="C514" s="1" t="str">
        <f>IF(ISERROR(VLOOKUP(B514,AffectorValueTable!$A:$A,1,0)),"어펙터밸류없음","")</f>
        <v/>
      </c>
      <c r="D514" s="1">
        <v>9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6"/>
        <v>2.52</v>
      </c>
      <c r="N514" s="1">
        <v>1</v>
      </c>
      <c r="O514" s="7">
        <f t="shared" ca="1" si="364"/>
        <v>1</v>
      </c>
      <c r="S514" s="7" t="str">
        <f t="shared" ca="1" si="365"/>
        <v/>
      </c>
    </row>
    <row r="515" spans="1:19" x14ac:dyDescent="0.3">
      <c r="A515" s="1" t="str">
        <f t="shared" si="363"/>
        <v>LP_AtkUpOnMaxHpBetter_01</v>
      </c>
      <c r="B515" s="1" t="s">
        <v>935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6"/>
        <v>0.33333333333333331</v>
      </c>
      <c r="N515" s="1">
        <v>1</v>
      </c>
      <c r="O515" s="7">
        <f t="shared" ca="1" si="364"/>
        <v>1</v>
      </c>
      <c r="S515" s="7" t="str">
        <f t="shared" ca="1" si="365"/>
        <v/>
      </c>
    </row>
    <row r="516" spans="1:19" x14ac:dyDescent="0.3">
      <c r="A516" s="1" t="str">
        <f t="shared" si="363"/>
        <v>LP_AtkUpOnMaxHpBetter_02</v>
      </c>
      <c r="B516" s="1" t="s">
        <v>935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6"/>
        <v>0.70000000000000007</v>
      </c>
      <c r="N516" s="1">
        <v>1</v>
      </c>
      <c r="O516" s="7">
        <f t="shared" ca="1" si="364"/>
        <v>1</v>
      </c>
      <c r="S516" s="7" t="str">
        <f t="shared" ca="1" si="365"/>
        <v/>
      </c>
    </row>
    <row r="517" spans="1:19" x14ac:dyDescent="0.3">
      <c r="A517" s="1" t="str">
        <f t="shared" si="363"/>
        <v>LP_AtkUpOnMaxHpBetter_03</v>
      </c>
      <c r="B517" s="1" t="s">
        <v>935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6"/>
        <v>1.1000000000000001</v>
      </c>
      <c r="N517" s="1">
        <v>1</v>
      </c>
      <c r="O517" s="7">
        <f t="shared" ca="1" si="364"/>
        <v>1</v>
      </c>
      <c r="S517" s="7" t="str">
        <f t="shared" ca="1" si="365"/>
        <v/>
      </c>
    </row>
    <row r="518" spans="1:19" x14ac:dyDescent="0.3">
      <c r="A518" s="1" t="str">
        <f t="shared" si="363"/>
        <v>LP_AtkUpOnMaxHpBetter_04</v>
      </c>
      <c r="B518" s="1" t="s">
        <v>935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6"/>
        <v>1.5333333333333332</v>
      </c>
      <c r="N518" s="1">
        <v>1</v>
      </c>
      <c r="O518" s="7">
        <f t="shared" ca="1" si="364"/>
        <v>1</v>
      </c>
      <c r="S518" s="7" t="str">
        <f t="shared" ca="1" si="365"/>
        <v/>
      </c>
    </row>
    <row r="519" spans="1:19" x14ac:dyDescent="0.3">
      <c r="A519" s="1" t="str">
        <f t="shared" si="363"/>
        <v>LP_AtkUpOnMaxHpBetter_05</v>
      </c>
      <c r="B519" s="1" t="s">
        <v>935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6"/>
        <v>2</v>
      </c>
      <c r="N519" s="1">
        <v>1</v>
      </c>
      <c r="O519" s="7">
        <f t="shared" ca="1" si="364"/>
        <v>1</v>
      </c>
      <c r="S519" s="7" t="str">
        <f t="shared" ca="1" si="365"/>
        <v/>
      </c>
    </row>
    <row r="520" spans="1:19" x14ac:dyDescent="0.3">
      <c r="A520" s="1" t="str">
        <f t="shared" ref="A520:A533" si="367">B520&amp;"_"&amp;TEXT(D520,"00")</f>
        <v>LP_AtkUpOnKillUntilGettingHit_01</v>
      </c>
      <c r="B520" s="1" t="s">
        <v>936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ref="J520:J533" si="368">J196*1/50</f>
        <v>3.0000000000000001E-3</v>
      </c>
      <c r="O520" s="7" t="str">
        <f t="shared" ref="O520:O533" ca="1" si="369">IF(NOT(ISBLANK(N520)),N520,
IF(ISBLANK(M520),"",
VLOOKUP(M520,OFFSET(INDIRECT("$A:$B"),0,MATCH(M$1&amp;"_Verify",INDIRECT("$1:$1"),0)-1),2,0)
))</f>
        <v/>
      </c>
      <c r="S520" s="7" t="str">
        <f t="shared" ref="S520:S533" ca="1" si="370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67"/>
        <v>LP_AtkUpOnKillUntilGettingHit_02</v>
      </c>
      <c r="B521" s="1" t="s">
        <v>936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8"/>
        <v>6.3E-3</v>
      </c>
      <c r="O521" s="7" t="str">
        <f t="shared" ca="1" si="369"/>
        <v/>
      </c>
      <c r="S521" s="7" t="str">
        <f t="shared" ca="1" si="370"/>
        <v/>
      </c>
    </row>
    <row r="522" spans="1:19" x14ac:dyDescent="0.3">
      <c r="A522" s="1" t="str">
        <f t="shared" si="367"/>
        <v>LP_AtkUpOnKillUntilGettingHit_03</v>
      </c>
      <c r="B522" s="1" t="s">
        <v>936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8"/>
        <v>9.9000000000000008E-3</v>
      </c>
      <c r="O522" s="7" t="str">
        <f t="shared" ca="1" si="369"/>
        <v/>
      </c>
      <c r="S522" s="7" t="str">
        <f t="shared" ca="1" si="370"/>
        <v/>
      </c>
    </row>
    <row r="523" spans="1:19" x14ac:dyDescent="0.3">
      <c r="A523" s="1" t="str">
        <f t="shared" si="367"/>
        <v>LP_AtkUpOnKillUntilGettingHit_04</v>
      </c>
      <c r="B523" s="1" t="s">
        <v>936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8"/>
        <v>1.38E-2</v>
      </c>
      <c r="O523" s="7" t="str">
        <f t="shared" ca="1" si="369"/>
        <v/>
      </c>
      <c r="S523" s="7" t="str">
        <f t="shared" ca="1" si="370"/>
        <v/>
      </c>
    </row>
    <row r="524" spans="1:19" x14ac:dyDescent="0.3">
      <c r="A524" s="1" t="str">
        <f t="shared" si="367"/>
        <v>LP_AtkUpOnKillUntilGettingHit_05</v>
      </c>
      <c r="B524" s="1" t="s">
        <v>936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8"/>
        <v>1.7999999999999999E-2</v>
      </c>
      <c r="O524" s="7" t="str">
        <f t="shared" ca="1" si="369"/>
        <v/>
      </c>
      <c r="S524" s="7" t="str">
        <f t="shared" ca="1" si="370"/>
        <v/>
      </c>
    </row>
    <row r="525" spans="1:19" x14ac:dyDescent="0.3">
      <c r="A525" s="1" t="str">
        <f t="shared" si="367"/>
        <v>LP_AtkUpOnKillUntilGettingHit_06</v>
      </c>
      <c r="B525" s="1" t="s">
        <v>936</v>
      </c>
      <c r="C525" s="1" t="str">
        <f>IF(ISERROR(VLOOKUP(B525,AffectorValueTable!$A:$A,1,0)),"어펙터밸류없음","")</f>
        <v/>
      </c>
      <c r="D525" s="1">
        <v>6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8"/>
        <v>2.2499999999999999E-2</v>
      </c>
      <c r="O525" s="7" t="str">
        <f t="shared" ca="1" si="369"/>
        <v/>
      </c>
      <c r="S525" s="7" t="str">
        <f t="shared" ca="1" si="370"/>
        <v/>
      </c>
    </row>
    <row r="526" spans="1:19" x14ac:dyDescent="0.3">
      <c r="A526" s="1" t="str">
        <f t="shared" si="367"/>
        <v>LP_AtkUpOnKillUntilGettingHit_07</v>
      </c>
      <c r="B526" s="1" t="s">
        <v>936</v>
      </c>
      <c r="C526" s="1" t="str">
        <f>IF(ISERROR(VLOOKUP(B526,AffectorValueTable!$A:$A,1,0)),"어펙터밸류없음","")</f>
        <v/>
      </c>
      <c r="D526" s="1">
        <v>7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8"/>
        <v>2.7300000000000005E-2</v>
      </c>
      <c r="O526" s="7" t="str">
        <f t="shared" ca="1" si="369"/>
        <v/>
      </c>
      <c r="S526" s="7" t="str">
        <f t="shared" ca="1" si="370"/>
        <v/>
      </c>
    </row>
    <row r="527" spans="1:19" x14ac:dyDescent="0.3">
      <c r="A527" s="1" t="str">
        <f t="shared" si="367"/>
        <v>LP_AtkUpOnKillUntilGettingHit_08</v>
      </c>
      <c r="B527" s="1" t="s">
        <v>936</v>
      </c>
      <c r="C527" s="1" t="str">
        <f>IF(ISERROR(VLOOKUP(B527,AffectorValueTable!$A:$A,1,0)),"어펙터밸류없음","")</f>
        <v/>
      </c>
      <c r="D527" s="1">
        <v>8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8"/>
        <v>3.2400000000000005E-2</v>
      </c>
      <c r="O527" s="7" t="str">
        <f t="shared" ca="1" si="369"/>
        <v/>
      </c>
      <c r="S527" s="7" t="str">
        <f t="shared" ca="1" si="370"/>
        <v/>
      </c>
    </row>
    <row r="528" spans="1:19" x14ac:dyDescent="0.3">
      <c r="A528" s="1" t="str">
        <f t="shared" si="367"/>
        <v>LP_AtkUpOnKillUntilGettingHit_09</v>
      </c>
      <c r="B528" s="1" t="s">
        <v>936</v>
      </c>
      <c r="C528" s="1" t="str">
        <f>IF(ISERROR(VLOOKUP(B528,AffectorValueTable!$A:$A,1,0)),"어펙터밸류없음","")</f>
        <v/>
      </c>
      <c r="D528" s="1">
        <v>9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8"/>
        <v>3.78E-2</v>
      </c>
      <c r="O528" s="7" t="str">
        <f t="shared" ca="1" si="369"/>
        <v/>
      </c>
      <c r="S528" s="7" t="str">
        <f t="shared" ca="1" si="370"/>
        <v/>
      </c>
    </row>
    <row r="529" spans="1:19" x14ac:dyDescent="0.3">
      <c r="A529" s="1" t="str">
        <f t="shared" si="367"/>
        <v>LP_AtkUpOnKillUntilGettingHitBetter_01</v>
      </c>
      <c r="B529" s="1" t="s">
        <v>937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8"/>
        <v>5.0000000000000001E-3</v>
      </c>
      <c r="O529" s="7" t="str">
        <f t="shared" ca="1" si="369"/>
        <v/>
      </c>
      <c r="S529" s="7" t="str">
        <f t="shared" ca="1" si="370"/>
        <v/>
      </c>
    </row>
    <row r="530" spans="1:19" x14ac:dyDescent="0.3">
      <c r="A530" s="1" t="str">
        <f t="shared" si="367"/>
        <v>LP_AtkUpOnKillUntilGettingHitBetter_02</v>
      </c>
      <c r="B530" s="1" t="s">
        <v>937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8"/>
        <v>1.0500000000000001E-2</v>
      </c>
      <c r="O530" s="7" t="str">
        <f t="shared" ca="1" si="369"/>
        <v/>
      </c>
      <c r="S530" s="7" t="str">
        <f t="shared" ca="1" si="370"/>
        <v/>
      </c>
    </row>
    <row r="531" spans="1:19" x14ac:dyDescent="0.3">
      <c r="A531" s="1" t="str">
        <f t="shared" si="367"/>
        <v>LP_AtkUpOnKillUntilGettingHitBetter_03</v>
      </c>
      <c r="B531" s="1" t="s">
        <v>937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8"/>
        <v>1.6500000000000001E-2</v>
      </c>
      <c r="O531" s="7" t="str">
        <f t="shared" ca="1" si="369"/>
        <v/>
      </c>
      <c r="S531" s="7" t="str">
        <f t="shared" ca="1" si="370"/>
        <v/>
      </c>
    </row>
    <row r="532" spans="1:19" x14ac:dyDescent="0.3">
      <c r="A532" s="1" t="str">
        <f t="shared" si="367"/>
        <v>LP_AtkUpOnKillUntilGettingHitBetter_04</v>
      </c>
      <c r="B532" s="1" t="s">
        <v>937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8"/>
        <v>2.3E-2</v>
      </c>
      <c r="O532" s="7" t="str">
        <f t="shared" ca="1" si="369"/>
        <v/>
      </c>
      <c r="S532" s="7" t="str">
        <f t="shared" ca="1" si="370"/>
        <v/>
      </c>
    </row>
    <row r="533" spans="1:19" x14ac:dyDescent="0.3">
      <c r="A533" s="1" t="str">
        <f t="shared" si="367"/>
        <v>LP_AtkUpOnKillUntilGettingHitBetter_05</v>
      </c>
      <c r="B533" s="1" t="s">
        <v>937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8"/>
        <v>0.03</v>
      </c>
      <c r="O533" s="7" t="str">
        <f t="shared" ca="1" si="369"/>
        <v/>
      </c>
      <c r="S533" s="7" t="str">
        <f t="shared" ca="1" si="370"/>
        <v/>
      </c>
    </row>
    <row r="534" spans="1:19" x14ac:dyDescent="0.3">
      <c r="A534" s="1" t="str">
        <f t="shared" si="358"/>
        <v>LP_CritDmgUpOnLowerHp_01</v>
      </c>
      <c r="B534" s="1" t="s">
        <v>308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0.5</v>
      </c>
      <c r="O534" s="7" t="str">
        <f t="shared" ca="1" si="359"/>
        <v/>
      </c>
      <c r="S534" s="7" t="str">
        <f t="shared" ca="1" si="352"/>
        <v/>
      </c>
    </row>
    <row r="535" spans="1:19" x14ac:dyDescent="0.3">
      <c r="A535" s="1" t="str">
        <f t="shared" si="358"/>
        <v>LP_CritDmgUpOnLowerHp_02</v>
      </c>
      <c r="B535" s="1" t="s">
        <v>308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1.05</v>
      </c>
      <c r="O535" s="7" t="str">
        <f t="shared" ca="1" si="359"/>
        <v/>
      </c>
      <c r="S535" s="7" t="str">
        <f t="shared" ca="1" si="352"/>
        <v/>
      </c>
    </row>
    <row r="536" spans="1:19" x14ac:dyDescent="0.3">
      <c r="A536" s="1" t="str">
        <f t="shared" ref="A536:A538" si="371">B536&amp;"_"&amp;TEXT(D536,"00")</f>
        <v>LP_CritDmgUpOnLowerHp_03</v>
      </c>
      <c r="B536" s="1" t="s">
        <v>308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1.6500000000000001</v>
      </c>
      <c r="O536" s="7" t="str">
        <f t="shared" ref="O536:O538" ca="1" si="372">IF(NOT(ISBLANK(N536)),N536,
IF(ISBLANK(M536),"",
VLOOKUP(M536,OFFSET(INDIRECT("$A:$B"),0,MATCH(M$1&amp;"_Verify",INDIRECT("$1:$1"),0)-1),2,0)
))</f>
        <v/>
      </c>
      <c r="S536" s="7" t="str">
        <f t="shared" ca="1" si="352"/>
        <v/>
      </c>
    </row>
    <row r="537" spans="1:19" x14ac:dyDescent="0.3">
      <c r="A537" s="1" t="str">
        <f t="shared" si="371"/>
        <v>LP_CritDmgUpOnLowerHp_04</v>
      </c>
      <c r="B537" s="1" t="s">
        <v>308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2.2999999999999998</v>
      </c>
      <c r="O537" s="7" t="str">
        <f t="shared" ca="1" si="372"/>
        <v/>
      </c>
      <c r="S537" s="7" t="str">
        <f t="shared" ref="S537:S538" ca="1" si="373">IF(NOT(ISBLANK(R537)),R537,
IF(ISBLANK(Q537),"",
VLOOKUP(Q537,OFFSET(INDIRECT("$A:$B"),0,MATCH(Q$1&amp;"_Verify",INDIRECT("$1:$1"),0)-1),2,0)
))</f>
        <v/>
      </c>
    </row>
    <row r="538" spans="1:19" x14ac:dyDescent="0.3">
      <c r="A538" s="1" t="str">
        <f t="shared" si="371"/>
        <v>LP_CritDmgUpOnLowerHp_05</v>
      </c>
      <c r="B538" s="1" t="s">
        <v>308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</v>
      </c>
      <c r="O538" s="7" t="str">
        <f t="shared" ca="1" si="372"/>
        <v/>
      </c>
      <c r="S538" s="7" t="str">
        <f t="shared" ca="1" si="373"/>
        <v/>
      </c>
    </row>
    <row r="539" spans="1:19" x14ac:dyDescent="0.3">
      <c r="A539" s="1" t="str">
        <f t="shared" ref="A539:A550" si="374">B539&amp;"_"&amp;TEXT(D539,"00")</f>
        <v>LP_CritDmgUpOnLowerHpBetter_01</v>
      </c>
      <c r="B539" s="1" t="s">
        <v>309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</v>
      </c>
      <c r="O539" s="7" t="str">
        <f t="shared" ref="O539:O550" ca="1" si="375">IF(NOT(ISBLANK(N539)),N539,
IF(ISBLANK(M539),"",
VLOOKUP(M539,OFFSET(INDIRECT("$A:$B"),0,MATCH(M$1&amp;"_Verify",INDIRECT("$1:$1"),0)-1),2,0)
))</f>
        <v/>
      </c>
      <c r="S539" s="7" t="str">
        <f t="shared" ca="1" si="352"/>
        <v/>
      </c>
    </row>
    <row r="540" spans="1:19" x14ac:dyDescent="0.3">
      <c r="A540" s="1" t="str">
        <f t="shared" ref="A540" si="376">B540&amp;"_"&amp;TEXT(D540,"00")</f>
        <v>LP_CritDmgUpOnLowerHpBetter_02</v>
      </c>
      <c r="B540" s="1" t="s">
        <v>309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AddCriticalDamageByTargetHp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2.1</v>
      </c>
      <c r="O540" s="7" t="str">
        <f t="shared" ref="O540" ca="1" si="377">IF(NOT(ISBLANK(N540)),N540,
IF(ISBLANK(M540),"",
VLOOKUP(M540,OFFSET(INDIRECT("$A:$B"),0,MATCH(M$1&amp;"_Verify",INDIRECT("$1:$1"),0)-1),2,0)
))</f>
        <v/>
      </c>
      <c r="S540" s="7" t="str">
        <f t="shared" ref="S540" ca="1" si="378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ref="A541" si="379">B541&amp;"_"&amp;TEXT(D541,"00")</f>
        <v>LP_CritDmgUpOnLowerHpBetter_03</v>
      </c>
      <c r="B541" s="1" t="s">
        <v>309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AddCriticalDamageByTargetHp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3.3</v>
      </c>
      <c r="O541" s="7" t="str">
        <f t="shared" ref="O541" ca="1" si="380">IF(NOT(ISBLANK(N541)),N541,
IF(ISBLANK(M541),"",
VLOOKUP(M541,OFFSET(INDIRECT("$A:$B"),0,MATCH(M$1&amp;"_Verify",INDIRECT("$1:$1"),0)-1),2,0)
))</f>
        <v/>
      </c>
      <c r="S541" s="7" t="str">
        <f t="shared" ref="S541" ca="1" si="381">IF(NOT(ISBLANK(R541)),R541,
IF(ISBLANK(Q541),"",
VLOOKUP(Q541,OFFSET(INDIRECT("$A:$B"),0,MATCH(Q$1&amp;"_Verify",INDIRECT("$1:$1"),0)-1),2,0)
))</f>
        <v/>
      </c>
    </row>
    <row r="542" spans="1:19" x14ac:dyDescent="0.3">
      <c r="A542" s="1" t="str">
        <f t="shared" si="374"/>
        <v>LP_InstantKill_01</v>
      </c>
      <c r="B542" s="1" t="s">
        <v>310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0.06</v>
      </c>
      <c r="O542" s="7" t="str">
        <f t="shared" ca="1" si="375"/>
        <v/>
      </c>
      <c r="S542" s="7" t="str">
        <f t="shared" ca="1" si="352"/>
        <v/>
      </c>
    </row>
    <row r="543" spans="1:19" x14ac:dyDescent="0.3">
      <c r="A543" s="1" t="str">
        <f t="shared" si="374"/>
        <v>LP_InstantKill_02</v>
      </c>
      <c r="B543" s="1" t="s">
        <v>310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0.126</v>
      </c>
      <c r="O543" s="7" t="str">
        <f t="shared" ca="1" si="375"/>
        <v/>
      </c>
      <c r="S543" s="7" t="str">
        <f t="shared" ca="1" si="352"/>
        <v/>
      </c>
    </row>
    <row r="544" spans="1:19" x14ac:dyDescent="0.3">
      <c r="A544" s="1" t="str">
        <f t="shared" si="374"/>
        <v>LP_InstantKill_03</v>
      </c>
      <c r="B544" s="1" t="s">
        <v>310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0.19800000000000004</v>
      </c>
      <c r="O544" s="7" t="str">
        <f t="shared" ca="1" si="375"/>
        <v/>
      </c>
      <c r="S544" s="7" t="str">
        <f t="shared" ca="1" si="352"/>
        <v/>
      </c>
    </row>
    <row r="545" spans="1:19" x14ac:dyDescent="0.3">
      <c r="A545" s="1" t="str">
        <f t="shared" si="374"/>
        <v>LP_InstantKill_04</v>
      </c>
      <c r="B545" s="1" t="s">
        <v>310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0.27599999999999997</v>
      </c>
      <c r="O545" s="7" t="str">
        <f t="shared" ca="1" si="375"/>
        <v/>
      </c>
      <c r="S545" s="7" t="str">
        <f t="shared" ca="1" si="352"/>
        <v/>
      </c>
    </row>
    <row r="546" spans="1:19" x14ac:dyDescent="0.3">
      <c r="A546" s="1" t="str">
        <f t="shared" si="374"/>
        <v>LP_InstantKill_05</v>
      </c>
      <c r="B546" s="1" t="s">
        <v>310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0.36</v>
      </c>
      <c r="O546" s="7" t="str">
        <f t="shared" ca="1" si="375"/>
        <v/>
      </c>
      <c r="S546" s="7" t="str">
        <f t="shared" ca="1" si="352"/>
        <v/>
      </c>
    </row>
    <row r="547" spans="1:19" x14ac:dyDescent="0.3">
      <c r="A547" s="1" t="str">
        <f t="shared" si="374"/>
        <v>LP_InstantKill_06</v>
      </c>
      <c r="B547" s="1" t="s">
        <v>310</v>
      </c>
      <c r="C547" s="1" t="str">
        <f>IF(ISERROR(VLOOKUP(B547,AffectorValueTable!$A:$A,1,0)),"어펙터밸류없음","")</f>
        <v/>
      </c>
      <c r="D547" s="1">
        <v>6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0.45</v>
      </c>
      <c r="O547" s="7" t="str">
        <f t="shared" ca="1" si="375"/>
        <v/>
      </c>
      <c r="S547" s="7" t="str">
        <f t="shared" ca="1" si="352"/>
        <v/>
      </c>
    </row>
    <row r="548" spans="1:19" x14ac:dyDescent="0.3">
      <c r="A548" s="1" t="str">
        <f t="shared" si="374"/>
        <v>LP_InstantKill_07</v>
      </c>
      <c r="B548" s="1" t="s">
        <v>310</v>
      </c>
      <c r="C548" s="1" t="str">
        <f>IF(ISERROR(VLOOKUP(B548,AffectorValueTable!$A:$A,1,0)),"어펙터밸류없음","")</f>
        <v/>
      </c>
      <c r="D548" s="1">
        <v>7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0.54600000000000015</v>
      </c>
      <c r="O548" s="7" t="str">
        <f t="shared" ca="1" si="375"/>
        <v/>
      </c>
      <c r="S548" s="7" t="str">
        <f t="shared" ca="1" si="352"/>
        <v/>
      </c>
    </row>
    <row r="549" spans="1:19" x14ac:dyDescent="0.3">
      <c r="A549" s="1" t="str">
        <f t="shared" si="374"/>
        <v>LP_InstantKill_08</v>
      </c>
      <c r="B549" s="1" t="s">
        <v>310</v>
      </c>
      <c r="C549" s="1" t="str">
        <f>IF(ISERROR(VLOOKUP(B549,AffectorValueTable!$A:$A,1,0)),"어펙터밸류없음","")</f>
        <v/>
      </c>
      <c r="D549" s="1">
        <v>8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0.64800000000000013</v>
      </c>
      <c r="O549" s="7" t="str">
        <f t="shared" ca="1" si="375"/>
        <v/>
      </c>
      <c r="S549" s="7" t="str">
        <f t="shared" ca="1" si="352"/>
        <v/>
      </c>
    </row>
    <row r="550" spans="1:19" x14ac:dyDescent="0.3">
      <c r="A550" s="1" t="str">
        <f t="shared" si="374"/>
        <v>LP_InstantKill_09</v>
      </c>
      <c r="B550" s="1" t="s">
        <v>310</v>
      </c>
      <c r="C550" s="1" t="str">
        <f>IF(ISERROR(VLOOKUP(B550,AffectorValueTable!$A:$A,1,0)),"어펙터밸류없음","")</f>
        <v/>
      </c>
      <c r="D550" s="1">
        <v>9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0.75600000000000001</v>
      </c>
      <c r="O550" s="7" t="str">
        <f t="shared" ca="1" si="375"/>
        <v/>
      </c>
      <c r="S550" s="7" t="str">
        <f t="shared" ca="1" si="352"/>
        <v/>
      </c>
    </row>
    <row r="551" spans="1:19" x14ac:dyDescent="0.3">
      <c r="A551" s="1" t="str">
        <f t="shared" ref="A551:A560" si="382">B551&amp;"_"&amp;TEXT(D551,"00")</f>
        <v>LP_InstantKillBetter_01</v>
      </c>
      <c r="B551" s="1" t="s">
        <v>312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0.12</v>
      </c>
      <c r="O551" s="7" t="str">
        <f t="shared" ref="O551:O560" ca="1" si="383">IF(NOT(ISBLANK(N551)),N551,
IF(ISBLANK(M551),"",
VLOOKUP(M551,OFFSET(INDIRECT("$A:$B"),0,MATCH(M$1&amp;"_Verify",INDIRECT("$1:$1"),0)-1),2,0)
))</f>
        <v/>
      </c>
      <c r="S551" s="7" t="str">
        <f t="shared" ca="1" si="352"/>
        <v/>
      </c>
    </row>
    <row r="552" spans="1:19" x14ac:dyDescent="0.3">
      <c r="A552" s="1" t="str">
        <f t="shared" si="382"/>
        <v>LP_InstantKillBetter_02</v>
      </c>
      <c r="B552" s="1" t="s">
        <v>312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0.252</v>
      </c>
      <c r="O552" s="7" t="str">
        <f t="shared" ca="1" si="383"/>
        <v/>
      </c>
      <c r="S552" s="7" t="str">
        <f t="shared" ca="1" si="352"/>
        <v/>
      </c>
    </row>
    <row r="553" spans="1:19" x14ac:dyDescent="0.3">
      <c r="A553" s="1" t="str">
        <f t="shared" ref="A553:A555" si="384">B553&amp;"_"&amp;TEXT(D553,"00")</f>
        <v>LP_InstantKillBetter_03</v>
      </c>
      <c r="B553" s="1" t="s">
        <v>312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0.39600000000000002</v>
      </c>
      <c r="O553" s="7" t="str">
        <f t="shared" ref="O553:O555" ca="1" si="385">IF(NOT(ISBLANK(N553)),N553,
IF(ISBLANK(M553),"",
VLOOKUP(M553,OFFSET(INDIRECT("$A:$B"),0,MATCH(M$1&amp;"_Verify",INDIRECT("$1:$1"),0)-1),2,0)
))</f>
        <v/>
      </c>
      <c r="S553" s="7" t="str">
        <f t="shared" ca="1" si="352"/>
        <v/>
      </c>
    </row>
    <row r="554" spans="1:19" x14ac:dyDescent="0.3">
      <c r="A554" s="1" t="str">
        <f t="shared" si="384"/>
        <v>LP_InstantKillBetter_04</v>
      </c>
      <c r="B554" s="1" t="s">
        <v>312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0.55199999999999994</v>
      </c>
      <c r="O554" s="7" t="str">
        <f t="shared" ca="1" si="385"/>
        <v/>
      </c>
      <c r="S554" s="7" t="str">
        <f t="shared" ca="1" si="352"/>
        <v/>
      </c>
    </row>
    <row r="555" spans="1:19" x14ac:dyDescent="0.3">
      <c r="A555" s="1" t="str">
        <f t="shared" si="384"/>
        <v>LP_InstantKillBetter_05</v>
      </c>
      <c r="B555" s="1" t="s">
        <v>312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0.72</v>
      </c>
      <c r="O555" s="7" t="str">
        <f t="shared" ca="1" si="385"/>
        <v/>
      </c>
      <c r="S555" s="7" t="str">
        <f t="shared" ca="1" si="352"/>
        <v/>
      </c>
    </row>
    <row r="556" spans="1:19" x14ac:dyDescent="0.3">
      <c r="A556" s="1" t="str">
        <f t="shared" si="382"/>
        <v>LP_ImmortalWill_01</v>
      </c>
      <c r="B556" s="1" t="s">
        <v>313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ref="J556:J569" si="386">J196</f>
        <v>0.15</v>
      </c>
      <c r="O556" s="7" t="str">
        <f t="shared" ca="1" si="383"/>
        <v/>
      </c>
      <c r="S556" s="7" t="str">
        <f t="shared" ca="1" si="352"/>
        <v/>
      </c>
    </row>
    <row r="557" spans="1:19" x14ac:dyDescent="0.3">
      <c r="A557" s="1" t="str">
        <f t="shared" si="382"/>
        <v>LP_ImmortalWill_02</v>
      </c>
      <c r="B557" s="1" t="s">
        <v>313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6"/>
        <v>0.315</v>
      </c>
      <c r="O557" s="7" t="str">
        <f t="shared" ca="1" si="383"/>
        <v/>
      </c>
      <c r="S557" s="7" t="str">
        <f t="shared" ca="1" si="352"/>
        <v/>
      </c>
    </row>
    <row r="558" spans="1:19" x14ac:dyDescent="0.3">
      <c r="A558" s="1" t="str">
        <f t="shared" si="382"/>
        <v>LP_ImmortalWill_03</v>
      </c>
      <c r="B558" s="1" t="s">
        <v>313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6"/>
        <v>0.49500000000000005</v>
      </c>
      <c r="O558" s="7" t="str">
        <f t="shared" ca="1" si="383"/>
        <v/>
      </c>
      <c r="S558" s="7" t="str">
        <f t="shared" ca="1" si="352"/>
        <v/>
      </c>
    </row>
    <row r="559" spans="1:19" x14ac:dyDescent="0.3">
      <c r="A559" s="1" t="str">
        <f t="shared" si="382"/>
        <v>LP_ImmortalWill_04</v>
      </c>
      <c r="B559" s="1" t="s">
        <v>313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6"/>
        <v>0.69</v>
      </c>
      <c r="O559" s="7" t="str">
        <f t="shared" ca="1" si="383"/>
        <v/>
      </c>
      <c r="S559" s="7" t="str">
        <f t="shared" ca="1" si="352"/>
        <v/>
      </c>
    </row>
    <row r="560" spans="1:19" x14ac:dyDescent="0.3">
      <c r="A560" s="1" t="str">
        <f t="shared" si="382"/>
        <v>LP_ImmortalWill_05</v>
      </c>
      <c r="B560" s="1" t="s">
        <v>313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6"/>
        <v>0.89999999999999991</v>
      </c>
      <c r="O560" s="7" t="str">
        <f t="shared" ca="1" si="383"/>
        <v/>
      </c>
      <c r="S560" s="7" t="str">
        <f t="shared" ca="1" si="352"/>
        <v/>
      </c>
    </row>
    <row r="561" spans="1:21" x14ac:dyDescent="0.3">
      <c r="A561" s="1" t="str">
        <f t="shared" ref="A561:A564" si="387">B561&amp;"_"&amp;TEXT(D561,"00")</f>
        <v>LP_ImmortalWill_06</v>
      </c>
      <c r="B561" s="1" t="s">
        <v>313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6"/>
        <v>1.125</v>
      </c>
      <c r="O561" s="7" t="str">
        <f t="shared" ref="O561:O564" ca="1" si="388">IF(NOT(ISBLANK(N561)),N561,
IF(ISBLANK(M561),"",
VLOOKUP(M561,OFFSET(INDIRECT("$A:$B"),0,MATCH(M$1&amp;"_Verify",INDIRECT("$1:$1"),0)-1),2,0)
))</f>
        <v/>
      </c>
      <c r="S561" s="7" t="str">
        <f t="shared" ca="1" si="352"/>
        <v/>
      </c>
    </row>
    <row r="562" spans="1:21" x14ac:dyDescent="0.3">
      <c r="A562" s="1" t="str">
        <f t="shared" si="387"/>
        <v>LP_ImmortalWill_07</v>
      </c>
      <c r="B562" s="1" t="s">
        <v>313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6"/>
        <v>1.3650000000000002</v>
      </c>
      <c r="O562" s="7" t="str">
        <f t="shared" ca="1" si="388"/>
        <v/>
      </c>
      <c r="S562" s="7" t="str">
        <f t="shared" ca="1" si="352"/>
        <v/>
      </c>
    </row>
    <row r="563" spans="1:21" x14ac:dyDescent="0.3">
      <c r="A563" s="1" t="str">
        <f t="shared" si="387"/>
        <v>LP_ImmortalWill_08</v>
      </c>
      <c r="B563" s="1" t="s">
        <v>313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6"/>
        <v>1.62</v>
      </c>
      <c r="O563" s="7" t="str">
        <f t="shared" ca="1" si="388"/>
        <v/>
      </c>
      <c r="S563" s="7" t="str">
        <f t="shared" ca="1" si="352"/>
        <v/>
      </c>
    </row>
    <row r="564" spans="1:21" x14ac:dyDescent="0.3">
      <c r="A564" s="1" t="str">
        <f t="shared" si="387"/>
        <v>LP_ImmortalWill_09</v>
      </c>
      <c r="B564" s="1" t="s">
        <v>313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6"/>
        <v>1.89</v>
      </c>
      <c r="O564" s="7" t="str">
        <f t="shared" ca="1" si="388"/>
        <v/>
      </c>
      <c r="S564" s="7" t="str">
        <f t="shared" ca="1" si="352"/>
        <v/>
      </c>
    </row>
    <row r="565" spans="1:21" x14ac:dyDescent="0.3">
      <c r="A565" s="1" t="str">
        <f t="shared" ref="A565:A589" si="389">B565&amp;"_"&amp;TEXT(D565,"00")</f>
        <v>LP_ImmortalWillBetter_01</v>
      </c>
      <c r="B565" s="1" t="s">
        <v>314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6"/>
        <v>0.25</v>
      </c>
      <c r="O565" s="7" t="str">
        <f t="shared" ref="O565:O589" ca="1" si="390">IF(NOT(ISBLANK(N565)),N565,
IF(ISBLANK(M565),"",
VLOOKUP(M565,OFFSET(INDIRECT("$A:$B"),0,MATCH(M$1&amp;"_Verify",INDIRECT("$1:$1"),0)-1),2,0)
))</f>
        <v/>
      </c>
      <c r="S565" s="7" t="str">
        <f t="shared" ca="1" si="352"/>
        <v/>
      </c>
    </row>
    <row r="566" spans="1:21" x14ac:dyDescent="0.3">
      <c r="A566" s="1" t="str">
        <f t="shared" si="389"/>
        <v>LP_ImmortalWillBetter_02</v>
      </c>
      <c r="B566" s="1" t="s">
        <v>314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6"/>
        <v>0.52500000000000002</v>
      </c>
      <c r="O566" s="7" t="str">
        <f t="shared" ca="1" si="390"/>
        <v/>
      </c>
      <c r="S566" s="7" t="str">
        <f t="shared" ca="1" si="352"/>
        <v/>
      </c>
    </row>
    <row r="567" spans="1:21" x14ac:dyDescent="0.3">
      <c r="A567" s="1" t="str">
        <f t="shared" ref="A567:A569" si="391">B567&amp;"_"&amp;TEXT(D567,"00")</f>
        <v>LP_ImmortalWillBetter_03</v>
      </c>
      <c r="B567" s="1" t="s">
        <v>314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6"/>
        <v>0.82500000000000007</v>
      </c>
      <c r="O567" s="7" t="str">
        <f t="shared" ref="O567:O569" ca="1" si="392">IF(NOT(ISBLANK(N567)),N567,
IF(ISBLANK(M567),"",
VLOOKUP(M567,OFFSET(INDIRECT("$A:$B"),0,MATCH(M$1&amp;"_Verify",INDIRECT("$1:$1"),0)-1),2,0)
))</f>
        <v/>
      </c>
      <c r="S567" s="7" t="str">
        <f t="shared" ca="1" si="352"/>
        <v/>
      </c>
    </row>
    <row r="568" spans="1:21" x14ac:dyDescent="0.3">
      <c r="A568" s="1" t="str">
        <f t="shared" si="391"/>
        <v>LP_ImmortalWillBetter_04</v>
      </c>
      <c r="B568" s="1" t="s">
        <v>314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86"/>
        <v>1.1499999999999999</v>
      </c>
      <c r="O568" s="7" t="str">
        <f t="shared" ca="1" si="392"/>
        <v/>
      </c>
      <c r="S568" s="7" t="str">
        <f t="shared" ca="1" si="352"/>
        <v/>
      </c>
    </row>
    <row r="569" spans="1:21" x14ac:dyDescent="0.3">
      <c r="A569" s="1" t="str">
        <f t="shared" si="391"/>
        <v>LP_ImmortalWillBetter_05</v>
      </c>
      <c r="B569" s="1" t="s">
        <v>314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86"/>
        <v>1.5</v>
      </c>
      <c r="O569" s="7" t="str">
        <f t="shared" ca="1" si="392"/>
        <v/>
      </c>
      <c r="S569" s="7" t="str">
        <f t="shared" ca="1" si="352"/>
        <v/>
      </c>
    </row>
    <row r="570" spans="1:21" x14ac:dyDescent="0.3">
      <c r="A570" s="1" t="str">
        <f t="shared" si="389"/>
        <v>LP_HealAreaOnEncounter_01</v>
      </c>
      <c r="B570" s="1" t="s">
        <v>363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90"/>
        <v/>
      </c>
      <c r="Q570" s="1" t="s">
        <v>366</v>
      </c>
      <c r="S570" s="7">
        <f t="shared" ca="1" si="352"/>
        <v>1</v>
      </c>
      <c r="U570" s="1" t="s">
        <v>364</v>
      </c>
    </row>
    <row r="571" spans="1:21" x14ac:dyDescent="0.3">
      <c r="A571" s="1" t="str">
        <f t="shared" si="389"/>
        <v>LP_HealAreaOnEncounter_02</v>
      </c>
      <c r="B571" s="1" t="s">
        <v>363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90"/>
        <v/>
      </c>
      <c r="Q571" s="1" t="s">
        <v>366</v>
      </c>
      <c r="S571" s="7">
        <f t="shared" ca="1" si="352"/>
        <v>1</v>
      </c>
      <c r="U571" s="1" t="s">
        <v>364</v>
      </c>
    </row>
    <row r="572" spans="1:21" x14ac:dyDescent="0.3">
      <c r="A572" s="1" t="str">
        <f t="shared" si="389"/>
        <v>LP_HealAreaOnEncounter_03</v>
      </c>
      <c r="B572" s="1" t="s">
        <v>363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90"/>
        <v/>
      </c>
      <c r="Q572" s="1" t="s">
        <v>366</v>
      </c>
      <c r="S572" s="7">
        <f t="shared" ca="1" si="352"/>
        <v>1</v>
      </c>
      <c r="U572" s="1" t="s">
        <v>364</v>
      </c>
    </row>
    <row r="573" spans="1:21" x14ac:dyDescent="0.3">
      <c r="A573" s="1" t="str">
        <f t="shared" si="389"/>
        <v>LP_HealAreaOnEncounter_04</v>
      </c>
      <c r="B573" s="1" t="s">
        <v>363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90"/>
        <v/>
      </c>
      <c r="Q573" s="1" t="s">
        <v>366</v>
      </c>
      <c r="S573" s="7">
        <f t="shared" ca="1" si="352"/>
        <v>1</v>
      </c>
      <c r="U573" s="1" t="s">
        <v>364</v>
      </c>
    </row>
    <row r="574" spans="1:21" x14ac:dyDescent="0.3">
      <c r="A574" s="1" t="str">
        <f t="shared" si="389"/>
        <v>LP_HealAreaOnEncounter_05</v>
      </c>
      <c r="B574" s="1" t="s">
        <v>363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90"/>
        <v/>
      </c>
      <c r="Q574" s="1" t="s">
        <v>366</v>
      </c>
      <c r="S574" s="7">
        <f t="shared" ca="1" si="352"/>
        <v>1</v>
      </c>
      <c r="U574" s="1" t="s">
        <v>364</v>
      </c>
    </row>
    <row r="575" spans="1:21" x14ac:dyDescent="0.3">
      <c r="A575" s="1" t="str">
        <f t="shared" si="389"/>
        <v>LP_HealAreaOnEncounter_CreateHit_01</v>
      </c>
      <c r="B575" s="1" t="s">
        <v>364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CreateHitObject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O575" s="7" t="str">
        <f t="shared" ca="1" si="390"/>
        <v/>
      </c>
      <c r="S575" s="7" t="str">
        <f t="shared" ca="1" si="352"/>
        <v/>
      </c>
      <c r="T575" s="1" t="s">
        <v>367</v>
      </c>
    </row>
    <row r="576" spans="1:21" x14ac:dyDescent="0.3">
      <c r="A576" s="1" t="str">
        <f t="shared" si="389"/>
        <v>LP_HealAreaOnEncounter_CreateHit_02</v>
      </c>
      <c r="B576" s="1" t="s">
        <v>364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CreateHitObject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O576" s="7" t="str">
        <f t="shared" ca="1" si="390"/>
        <v/>
      </c>
      <c r="S576" s="7" t="str">
        <f t="shared" ca="1" si="352"/>
        <v/>
      </c>
      <c r="T576" s="1" t="s">
        <v>367</v>
      </c>
    </row>
    <row r="577" spans="1:21" x14ac:dyDescent="0.3">
      <c r="A577" s="1" t="str">
        <f t="shared" si="389"/>
        <v>LP_HealAreaOnEncounter_CreateHit_03</v>
      </c>
      <c r="B577" s="1" t="s">
        <v>364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CreateHitObject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O577" s="7" t="str">
        <f t="shared" ca="1" si="390"/>
        <v/>
      </c>
      <c r="S577" s="7" t="str">
        <f t="shared" ca="1" si="352"/>
        <v/>
      </c>
      <c r="T577" s="1" t="s">
        <v>367</v>
      </c>
    </row>
    <row r="578" spans="1:21" x14ac:dyDescent="0.3">
      <c r="A578" s="1" t="str">
        <f t="shared" si="389"/>
        <v>LP_HealAreaOnEncounter_CreateHit_04</v>
      </c>
      <c r="B578" s="1" t="s">
        <v>364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CreateHitObject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O578" s="7" t="str">
        <f t="shared" ca="1" si="390"/>
        <v/>
      </c>
      <c r="S578" s="7" t="str">
        <f t="shared" ca="1" si="352"/>
        <v/>
      </c>
      <c r="T578" s="1" t="s">
        <v>367</v>
      </c>
    </row>
    <row r="579" spans="1:21" x14ac:dyDescent="0.3">
      <c r="A579" s="1" t="str">
        <f t="shared" si="389"/>
        <v>LP_HealAreaOnEncounter_CreateHit_05</v>
      </c>
      <c r="B579" s="1" t="s">
        <v>364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CreateHitObject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O579" s="7" t="str">
        <f t="shared" ca="1" si="390"/>
        <v/>
      </c>
      <c r="S579" s="7" t="str">
        <f t="shared" ca="1" si="352"/>
        <v/>
      </c>
      <c r="T579" s="1" t="s">
        <v>367</v>
      </c>
    </row>
    <row r="580" spans="1:21" x14ac:dyDescent="0.3">
      <c r="A580" s="1" t="str">
        <f t="shared" si="389"/>
        <v>LP_HealAreaOnEncounter_CH_Heal_01</v>
      </c>
      <c r="B580" s="1" t="s">
        <v>368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Heal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K580" s="1">
        <v>1.6842105263157891E-2</v>
      </c>
      <c r="O580" s="7" t="str">
        <f t="shared" ca="1" si="390"/>
        <v/>
      </c>
      <c r="S580" s="7" t="str">
        <f t="shared" ref="S580:S589" ca="1" si="393">IF(NOT(ISBLANK(R580)),R580,
IF(ISBLANK(Q580),"",
VLOOKUP(Q580,OFFSET(INDIRECT("$A:$B"),0,MATCH(Q$1&amp;"_Verify",INDIRECT("$1:$1"),0)-1),2,0)
))</f>
        <v/>
      </c>
    </row>
    <row r="581" spans="1:21" x14ac:dyDescent="0.3">
      <c r="A581" s="1" t="str">
        <f t="shared" si="389"/>
        <v>LP_HealAreaOnEncounter_CH_Heal_02</v>
      </c>
      <c r="B581" s="1" t="s">
        <v>368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Heal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K581" s="1">
        <v>2.8990509059534077E-2</v>
      </c>
      <c r="O581" s="7" t="str">
        <f t="shared" ca="1" si="390"/>
        <v/>
      </c>
      <c r="S581" s="7" t="str">
        <f t="shared" ca="1" si="393"/>
        <v/>
      </c>
    </row>
    <row r="582" spans="1:21" x14ac:dyDescent="0.3">
      <c r="A582" s="1" t="str">
        <f t="shared" si="389"/>
        <v>LP_HealAreaOnEncounter_CH_Heal_03</v>
      </c>
      <c r="B582" s="1" t="s">
        <v>368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Heal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K582" s="1">
        <v>3.8067772170151414E-2</v>
      </c>
      <c r="O582" s="7" t="str">
        <f t="shared" ca="1" si="390"/>
        <v/>
      </c>
      <c r="S582" s="7" t="str">
        <f t="shared" ca="1" si="393"/>
        <v/>
      </c>
    </row>
    <row r="583" spans="1:21" x14ac:dyDescent="0.3">
      <c r="A583" s="1" t="str">
        <f t="shared" si="389"/>
        <v>LP_HealAreaOnEncounter_CH_Heal_04</v>
      </c>
      <c r="B583" s="1" t="s">
        <v>368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Heal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K583" s="1">
        <v>4.5042839657282757E-2</v>
      </c>
      <c r="O583" s="7" t="str">
        <f t="shared" ca="1" si="390"/>
        <v/>
      </c>
      <c r="S583" s="7" t="str">
        <f t="shared" ca="1" si="393"/>
        <v/>
      </c>
    </row>
    <row r="584" spans="1:21" x14ac:dyDescent="0.3">
      <c r="A584" s="1" t="str">
        <f t="shared" si="389"/>
        <v>LP_HealAreaOnEncounter_CH_Heal_05</v>
      </c>
      <c r="B584" s="1" t="s">
        <v>368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Heal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K584" s="1">
        <v>5.052631578947369E-2</v>
      </c>
      <c r="O584" s="7" t="str">
        <f t="shared" ca="1" si="390"/>
        <v/>
      </c>
      <c r="S584" s="7" t="str">
        <f t="shared" ca="1" si="393"/>
        <v/>
      </c>
    </row>
    <row r="585" spans="1:21" x14ac:dyDescent="0.3">
      <c r="A585" s="1" t="str">
        <f t="shared" si="389"/>
        <v>LP_MoveSpeed_01</v>
      </c>
      <c r="B585" s="1" t="s">
        <v>938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ref="J585:J589" si="394">J196</f>
        <v>0.15</v>
      </c>
      <c r="M585" s="1" t="s">
        <v>150</v>
      </c>
      <c r="O585" s="7">
        <f t="shared" ca="1" si="390"/>
        <v>5</v>
      </c>
      <c r="S585" s="7" t="str">
        <f t="shared" ca="1" si="393"/>
        <v/>
      </c>
    </row>
    <row r="586" spans="1:21" x14ac:dyDescent="0.3">
      <c r="A586" s="1" t="str">
        <f t="shared" si="389"/>
        <v>LP_MoveSpeed_02</v>
      </c>
      <c r="B586" s="1" t="s">
        <v>938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4"/>
        <v>0.315</v>
      </c>
      <c r="M586" s="1" t="s">
        <v>150</v>
      </c>
      <c r="O586" s="7">
        <f t="shared" ca="1" si="390"/>
        <v>5</v>
      </c>
      <c r="S586" s="7" t="str">
        <f t="shared" ca="1" si="393"/>
        <v/>
      </c>
    </row>
    <row r="587" spans="1:21" x14ac:dyDescent="0.3">
      <c r="A587" s="1" t="str">
        <f t="shared" si="389"/>
        <v>LP_MoveSpeed_03</v>
      </c>
      <c r="B587" s="1" t="s">
        <v>938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ChangeActorStatus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4"/>
        <v>0.49500000000000005</v>
      </c>
      <c r="M587" s="1" t="s">
        <v>150</v>
      </c>
      <c r="O587" s="7">
        <f t="shared" ca="1" si="390"/>
        <v>5</v>
      </c>
      <c r="S587" s="7" t="str">
        <f t="shared" ca="1" si="393"/>
        <v/>
      </c>
    </row>
    <row r="588" spans="1:21" x14ac:dyDescent="0.3">
      <c r="A588" s="1" t="str">
        <f t="shared" si="389"/>
        <v>LP_MoveSpeed_04</v>
      </c>
      <c r="B588" s="1" t="s">
        <v>938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4"/>
        <v>0.69</v>
      </c>
      <c r="M588" s="1" t="s">
        <v>150</v>
      </c>
      <c r="O588" s="7">
        <f t="shared" ca="1" si="390"/>
        <v>5</v>
      </c>
      <c r="S588" s="7" t="str">
        <f t="shared" ca="1" si="393"/>
        <v/>
      </c>
    </row>
    <row r="589" spans="1:21" x14ac:dyDescent="0.3">
      <c r="A589" s="1" t="str">
        <f t="shared" si="389"/>
        <v>LP_MoveSpeed_05</v>
      </c>
      <c r="B589" s="1" t="s">
        <v>938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4"/>
        <v>0.89999999999999991</v>
      </c>
      <c r="M589" s="1" t="s">
        <v>150</v>
      </c>
      <c r="O589" s="7">
        <f t="shared" ca="1" si="390"/>
        <v>5</v>
      </c>
      <c r="S589" s="7" t="str">
        <f t="shared" ca="1" si="393"/>
        <v/>
      </c>
    </row>
    <row r="590" spans="1:21" x14ac:dyDescent="0.3">
      <c r="A590" s="1" t="str">
        <f t="shared" ref="A590:A607" si="395">B590&amp;"_"&amp;TEXT(D590,"00")</f>
        <v>LP_MoveSpeedUpOnAttacked_01</v>
      </c>
      <c r="B590" s="1" t="s">
        <v>315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ref="O590:O607" ca="1" si="396">IF(NOT(ISBLANK(N590)),N590,
IF(ISBLANK(M590),"",
VLOOKUP(M590,OFFSET(INDIRECT("$A:$B"),0,MATCH(M$1&amp;"_Verify",INDIRECT("$1:$1"),0)-1),2,0)
))</f>
        <v/>
      </c>
      <c r="Q590" s="1" t="s">
        <v>224</v>
      </c>
      <c r="S590" s="7">
        <f t="shared" ref="S590:S607" ca="1" si="397">IF(NOT(ISBLANK(R590)),R590,
IF(ISBLANK(Q590),"",
VLOOKUP(Q590,OFFSET(INDIRECT("$A:$B"),0,MATCH(Q$1&amp;"_Verify",INDIRECT("$1:$1"),0)-1),2,0)
))</f>
        <v>4</v>
      </c>
      <c r="U590" s="1" t="s">
        <v>317</v>
      </c>
    </row>
    <row r="591" spans="1:21" x14ac:dyDescent="0.3">
      <c r="A591" s="1" t="str">
        <f t="shared" si="395"/>
        <v>LP_MoveSpeedUpOnAttacked_02</v>
      </c>
      <c r="B591" s="1" t="s">
        <v>315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6"/>
        <v/>
      </c>
      <c r="Q591" s="1" t="s">
        <v>224</v>
      </c>
      <c r="S591" s="7">
        <f t="shared" ca="1" si="397"/>
        <v>4</v>
      </c>
      <c r="U591" s="1" t="s">
        <v>317</v>
      </c>
    </row>
    <row r="592" spans="1:21" x14ac:dyDescent="0.3">
      <c r="A592" s="1" t="str">
        <f t="shared" si="395"/>
        <v>LP_MoveSpeedUpOnAttacked_03</v>
      </c>
      <c r="B592" s="1" t="s">
        <v>315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6"/>
        <v/>
      </c>
      <c r="Q592" s="1" t="s">
        <v>224</v>
      </c>
      <c r="S592" s="7">
        <f t="shared" ca="1" si="397"/>
        <v>4</v>
      </c>
      <c r="U592" s="1" t="s">
        <v>317</v>
      </c>
    </row>
    <row r="593" spans="1:23" x14ac:dyDescent="0.3">
      <c r="A593" s="1" t="str">
        <f t="shared" ref="A593:A598" si="398">B593&amp;"_"&amp;TEXT(D593,"00")</f>
        <v>LP_MoveSpeedUpOnAttacked_Move_01</v>
      </c>
      <c r="B593" s="1" t="s">
        <v>316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ChangeActorStatus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2.4</v>
      </c>
      <c r="J593" s="1">
        <v>1</v>
      </c>
      <c r="M593" s="1" t="s">
        <v>546</v>
      </c>
      <c r="O593" s="7">
        <f t="shared" ref="O593:O598" ca="1" si="399">IF(NOT(ISBLANK(N593)),N593,
IF(ISBLANK(M593),"",
VLOOKUP(M593,OFFSET(INDIRECT("$A:$B"),0,MATCH(M$1&amp;"_Verify",INDIRECT("$1:$1"),0)-1),2,0)
))</f>
        <v>5</v>
      </c>
      <c r="R593" s="1">
        <v>1</v>
      </c>
      <c r="S593" s="7">
        <f t="shared" ref="S593:S598" ca="1" si="400">IF(NOT(ISBLANK(R593)),R593,
IF(ISBLANK(Q593),"",
VLOOKUP(Q593,OFFSET(INDIRECT("$A:$B"),0,MATCH(Q$1&amp;"_Verify",INDIRECT("$1:$1"),0)-1),2,0)
))</f>
        <v>1</v>
      </c>
      <c r="W593" s="1" t="s">
        <v>361</v>
      </c>
    </row>
    <row r="594" spans="1:23" x14ac:dyDescent="0.3">
      <c r="A594" s="1" t="str">
        <f t="shared" si="398"/>
        <v>LP_MoveSpeedUpOnAttacked_Move_02</v>
      </c>
      <c r="B594" s="1" t="s">
        <v>316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ChangeActorStatus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5.04</v>
      </c>
      <c r="J594" s="1">
        <v>1.4</v>
      </c>
      <c r="M594" s="1" t="s">
        <v>546</v>
      </c>
      <c r="O594" s="7">
        <f t="shared" ca="1" si="399"/>
        <v>5</v>
      </c>
      <c r="R594" s="1">
        <v>1</v>
      </c>
      <c r="S594" s="7">
        <f t="shared" ca="1" si="400"/>
        <v>1</v>
      </c>
      <c r="W594" s="1" t="s">
        <v>361</v>
      </c>
    </row>
    <row r="595" spans="1:23" x14ac:dyDescent="0.3">
      <c r="A595" s="1" t="str">
        <f t="shared" si="398"/>
        <v>LP_MoveSpeedUpOnAttacked_Move_03</v>
      </c>
      <c r="B595" s="1" t="s">
        <v>316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ChangeActorStatus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7.919999999999999</v>
      </c>
      <c r="J595" s="1">
        <v>1.75</v>
      </c>
      <c r="M595" s="1" t="s">
        <v>546</v>
      </c>
      <c r="O595" s="7">
        <f t="shared" ca="1" si="399"/>
        <v>5</v>
      </c>
      <c r="R595" s="1">
        <v>1</v>
      </c>
      <c r="S595" s="7">
        <f t="shared" ca="1" si="400"/>
        <v>1</v>
      </c>
      <c r="W595" s="1" t="s">
        <v>361</v>
      </c>
    </row>
    <row r="596" spans="1:23" x14ac:dyDescent="0.3">
      <c r="A596" s="1" t="str">
        <f t="shared" si="398"/>
        <v>LP_MoveSpeedUpOnKill_01</v>
      </c>
      <c r="B596" s="1" t="s">
        <v>505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399"/>
        <v/>
      </c>
      <c r="Q596" s="1" t="s">
        <v>509</v>
      </c>
      <c r="S596" s="7">
        <f t="shared" ca="1" si="400"/>
        <v>6</v>
      </c>
      <c r="U596" s="1" t="s">
        <v>507</v>
      </c>
    </row>
    <row r="597" spans="1:23" x14ac:dyDescent="0.3">
      <c r="A597" s="1" t="str">
        <f t="shared" si="398"/>
        <v>LP_MoveSpeedUpOnKill_02</v>
      </c>
      <c r="B597" s="1" t="s">
        <v>505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CallAffectorValue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O597" s="7" t="str">
        <f t="shared" ca="1" si="399"/>
        <v/>
      </c>
      <c r="Q597" s="1" t="s">
        <v>509</v>
      </c>
      <c r="S597" s="7">
        <f t="shared" ca="1" si="400"/>
        <v>6</v>
      </c>
      <c r="U597" s="1" t="s">
        <v>507</v>
      </c>
    </row>
    <row r="598" spans="1:23" x14ac:dyDescent="0.3">
      <c r="A598" s="1" t="str">
        <f t="shared" si="398"/>
        <v>LP_MoveSpeedUpOnKill_03</v>
      </c>
      <c r="B598" s="1" t="s">
        <v>505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399"/>
        <v/>
      </c>
      <c r="Q598" s="1" t="s">
        <v>509</v>
      </c>
      <c r="S598" s="7">
        <f t="shared" ca="1" si="400"/>
        <v>6</v>
      </c>
      <c r="U598" s="1" t="s">
        <v>507</v>
      </c>
    </row>
    <row r="599" spans="1:23" x14ac:dyDescent="0.3">
      <c r="A599" s="1" t="str">
        <f t="shared" ref="A599:A601" si="401">B599&amp;"_"&amp;TEXT(D599,"00")</f>
        <v>LP_MoveSpeedUpOnKill_Move_01</v>
      </c>
      <c r="B599" s="1" t="s">
        <v>507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1.6666666666666667</v>
      </c>
      <c r="J599" s="1">
        <v>0.8</v>
      </c>
      <c r="M599" s="1" t="s">
        <v>546</v>
      </c>
      <c r="O599" s="7">
        <f t="shared" ref="O599:O601" ca="1" si="402">IF(NOT(ISBLANK(N599)),N599,
IF(ISBLANK(M599),"",
VLOOKUP(M599,OFFSET(INDIRECT("$A:$B"),0,MATCH(M$1&amp;"_Verify",INDIRECT("$1:$1"),0)-1),2,0)
))</f>
        <v>5</v>
      </c>
      <c r="R599" s="1">
        <v>1</v>
      </c>
      <c r="S599" s="7">
        <f t="shared" ref="S599:S601" ca="1" si="403">IF(NOT(ISBLANK(R599)),R599,
IF(ISBLANK(Q599),"",
VLOOKUP(Q599,OFFSET(INDIRECT("$A:$B"),0,MATCH(Q$1&amp;"_Verify",INDIRECT("$1:$1"),0)-1),2,0)
))</f>
        <v>1</v>
      </c>
      <c r="W599" s="1" t="s">
        <v>361</v>
      </c>
    </row>
    <row r="600" spans="1:23" x14ac:dyDescent="0.3">
      <c r="A600" s="1" t="str">
        <f t="shared" si="401"/>
        <v>LP_MoveSpeedUpOnKill_Move_02</v>
      </c>
      <c r="B600" s="1" t="s">
        <v>507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3.5000000000000004</v>
      </c>
      <c r="J600" s="1">
        <v>1.1199999999999999</v>
      </c>
      <c r="M600" s="1" t="s">
        <v>546</v>
      </c>
      <c r="O600" s="7">
        <f t="shared" ca="1" si="402"/>
        <v>5</v>
      </c>
      <c r="R600" s="1">
        <v>1</v>
      </c>
      <c r="S600" s="7">
        <f t="shared" ca="1" si="403"/>
        <v>1</v>
      </c>
      <c r="W600" s="1" t="s">
        <v>361</v>
      </c>
    </row>
    <row r="601" spans="1:23" x14ac:dyDescent="0.3">
      <c r="A601" s="1" t="str">
        <f t="shared" si="401"/>
        <v>LP_MoveSpeedUpOnKill_Move_03</v>
      </c>
      <c r="B601" s="1" t="s">
        <v>507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5.5</v>
      </c>
      <c r="J601" s="1">
        <v>1.4000000000000001</v>
      </c>
      <c r="M601" s="1" t="s">
        <v>546</v>
      </c>
      <c r="O601" s="7">
        <f t="shared" ca="1" si="402"/>
        <v>5</v>
      </c>
      <c r="R601" s="1">
        <v>1</v>
      </c>
      <c r="S601" s="7">
        <f t="shared" ca="1" si="403"/>
        <v>1</v>
      </c>
      <c r="W601" s="1" t="s">
        <v>361</v>
      </c>
    </row>
    <row r="602" spans="1:23" x14ac:dyDescent="0.3">
      <c r="A602" s="1" t="str">
        <f t="shared" si="395"/>
        <v>LP_MineOnMove_01</v>
      </c>
      <c r="B602" s="1" t="s">
        <v>370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CreateHitObjectMoving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5</v>
      </c>
      <c r="O602" s="7" t="str">
        <f t="shared" ca="1" si="396"/>
        <v/>
      </c>
      <c r="S602" s="7" t="str">
        <f t="shared" ca="1" si="397"/>
        <v/>
      </c>
      <c r="T602" s="1" t="s">
        <v>373</v>
      </c>
    </row>
    <row r="603" spans="1:23" x14ac:dyDescent="0.3">
      <c r="A603" s="1" t="str">
        <f t="shared" si="395"/>
        <v>LP_MineOnMove_02</v>
      </c>
      <c r="B603" s="1" t="s">
        <v>370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CreateHitObjectMoving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5</v>
      </c>
      <c r="O603" s="7" t="str">
        <f t="shared" ca="1" si="396"/>
        <v/>
      </c>
      <c r="S603" s="7" t="str">
        <f t="shared" ca="1" si="397"/>
        <v/>
      </c>
      <c r="T603" s="1" t="s">
        <v>373</v>
      </c>
    </row>
    <row r="604" spans="1:23" x14ac:dyDescent="0.3">
      <c r="A604" s="1" t="str">
        <f t="shared" si="395"/>
        <v>LP_MineOnMove_03</v>
      </c>
      <c r="B604" s="1" t="s">
        <v>370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CreateHitObjectMoving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5</v>
      </c>
      <c r="O604" s="7" t="str">
        <f t="shared" ca="1" si="396"/>
        <v/>
      </c>
      <c r="S604" s="7" t="str">
        <f t="shared" ca="1" si="397"/>
        <v/>
      </c>
      <c r="T604" s="1" t="s">
        <v>373</v>
      </c>
    </row>
    <row r="605" spans="1:23" x14ac:dyDescent="0.3">
      <c r="A605" s="1" t="str">
        <f t="shared" si="395"/>
        <v>LP_MineOnMove_Damage_01</v>
      </c>
      <c r="B605" s="1" t="s">
        <v>372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CollisionDamage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1.7730496453900713</v>
      </c>
      <c r="O605" s="7" t="str">
        <f t="shared" ca="1" si="396"/>
        <v/>
      </c>
      <c r="P605" s="1">
        <v>1</v>
      </c>
      <c r="S605" s="7" t="str">
        <f t="shared" ca="1" si="397"/>
        <v/>
      </c>
    </row>
    <row r="606" spans="1:23" x14ac:dyDescent="0.3">
      <c r="A606" s="1" t="str">
        <f t="shared" si="395"/>
        <v>LP_MineOnMove_Damage_02</v>
      </c>
      <c r="B606" s="1" t="s">
        <v>372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CollisionDamage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3.7234042553191498</v>
      </c>
      <c r="O606" s="7" t="str">
        <f t="shared" ca="1" si="396"/>
        <v/>
      </c>
      <c r="P606" s="1">
        <v>1</v>
      </c>
      <c r="S606" s="7" t="str">
        <f t="shared" ca="1" si="397"/>
        <v/>
      </c>
    </row>
    <row r="607" spans="1:23" x14ac:dyDescent="0.3">
      <c r="A607" s="1" t="str">
        <f t="shared" si="395"/>
        <v>LP_MineOnMove_Damage_03</v>
      </c>
      <c r="B607" s="1" t="s">
        <v>372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CollisionDamage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5.8510638297872362</v>
      </c>
      <c r="O607" s="7" t="str">
        <f t="shared" ca="1" si="396"/>
        <v/>
      </c>
      <c r="P607" s="1">
        <v>1</v>
      </c>
      <c r="S607" s="7" t="str">
        <f t="shared" ca="1" si="397"/>
        <v/>
      </c>
    </row>
    <row r="608" spans="1:23" x14ac:dyDescent="0.3">
      <c r="A608" s="1" t="str">
        <f t="shared" ref="A608:A612" si="404">B608&amp;"_"&amp;TEXT(D608,"00")</f>
        <v>LP_SlowHitObject_01</v>
      </c>
      <c r="B608" s="1" t="s">
        <v>318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0.02</v>
      </c>
      <c r="O608" s="7" t="str">
        <f t="shared" ref="O608:O612" ca="1" si="405">IF(NOT(ISBLANK(N608)),N608,
IF(ISBLANK(M608),"",
VLOOKUP(M608,OFFSET(INDIRECT("$A:$B"),0,MATCH(M$1&amp;"_Verify",INDIRECT("$1:$1"),0)-1),2,0)
))</f>
        <v/>
      </c>
      <c r="S608" s="7" t="str">
        <f t="shared" ref="S608:S635" ca="1" si="406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LP_SlowHitObject_02</v>
      </c>
      <c r="B609" s="1" t="s">
        <v>318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4.2000000000000003E-2</v>
      </c>
      <c r="O609" s="7" t="str">
        <f t="shared" ca="1" si="405"/>
        <v/>
      </c>
      <c r="S609" s="7" t="str">
        <f t="shared" ca="1" si="406"/>
        <v/>
      </c>
    </row>
    <row r="610" spans="1:23" x14ac:dyDescent="0.3">
      <c r="A610" s="1" t="str">
        <f t="shared" si="404"/>
        <v>LP_SlowHitObject_03</v>
      </c>
      <c r="B610" s="1" t="s">
        <v>318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6.6000000000000003E-2</v>
      </c>
      <c r="O610" s="7" t="str">
        <f t="shared" ca="1" si="405"/>
        <v/>
      </c>
      <c r="S610" s="7" t="str">
        <f t="shared" ca="1" si="406"/>
        <v/>
      </c>
    </row>
    <row r="611" spans="1:23" x14ac:dyDescent="0.3">
      <c r="A611" s="1" t="str">
        <f t="shared" si="404"/>
        <v>LP_SlowHitObject_04</v>
      </c>
      <c r="B611" s="1" t="s">
        <v>318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9.1999999999999998E-2</v>
      </c>
      <c r="O611" s="7" t="str">
        <f t="shared" ca="1" si="405"/>
        <v/>
      </c>
      <c r="S611" s="7" t="str">
        <f t="shared" ca="1" si="406"/>
        <v/>
      </c>
    </row>
    <row r="612" spans="1:23" x14ac:dyDescent="0.3">
      <c r="A612" s="1" t="str">
        <f t="shared" si="404"/>
        <v>LP_SlowHitObject_05</v>
      </c>
      <c r="B612" s="1" t="s">
        <v>318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0.12</v>
      </c>
      <c r="O612" s="7" t="str">
        <f t="shared" ca="1" si="405"/>
        <v/>
      </c>
      <c r="S612" s="7" t="str">
        <f t="shared" ca="1" si="406"/>
        <v/>
      </c>
    </row>
    <row r="613" spans="1:23" x14ac:dyDescent="0.3">
      <c r="A613" s="1" t="str">
        <f t="shared" ref="A613:A617" si="407">B613&amp;"_"&amp;TEXT(D613,"00")</f>
        <v>LP_SlowHitObjectBetter_01</v>
      </c>
      <c r="B613" s="1" t="s">
        <v>510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ref="J613:J617" si="408">J608*5/3</f>
        <v>3.3333333333333333E-2</v>
      </c>
      <c r="O613" s="7" t="str">
        <f t="shared" ref="O613:O617" ca="1" si="409">IF(NOT(ISBLANK(N613)),N613,
IF(ISBLANK(M613),"",
VLOOKUP(M613,OFFSET(INDIRECT("$A:$B"),0,MATCH(M$1&amp;"_Verify",INDIRECT("$1:$1"),0)-1),2,0)
))</f>
        <v/>
      </c>
      <c r="S613" s="7" t="str">
        <f t="shared" ref="S613:S617" ca="1" si="410">IF(NOT(ISBLANK(R613)),R613,
IF(ISBLANK(Q613),"",
VLOOKUP(Q613,OFFSET(INDIRECT("$A:$B"),0,MATCH(Q$1&amp;"_Verify",INDIRECT("$1:$1"),0)-1),2,0)
))</f>
        <v/>
      </c>
    </row>
    <row r="614" spans="1:23" x14ac:dyDescent="0.3">
      <c r="A614" s="1" t="str">
        <f t="shared" si="407"/>
        <v>LP_SlowHitObjectBetter_02</v>
      </c>
      <c r="B614" s="1" t="s">
        <v>510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8"/>
        <v>7.0000000000000007E-2</v>
      </c>
      <c r="O614" s="7" t="str">
        <f t="shared" ca="1" si="409"/>
        <v/>
      </c>
      <c r="S614" s="7" t="str">
        <f t="shared" ca="1" si="410"/>
        <v/>
      </c>
    </row>
    <row r="615" spans="1:23" x14ac:dyDescent="0.3">
      <c r="A615" s="1" t="str">
        <f t="shared" si="407"/>
        <v>LP_SlowHitObjectBetter_03</v>
      </c>
      <c r="B615" s="1" t="s">
        <v>510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8"/>
        <v>0.11</v>
      </c>
      <c r="O615" s="7" t="str">
        <f t="shared" ca="1" si="409"/>
        <v/>
      </c>
      <c r="S615" s="7" t="str">
        <f t="shared" ca="1" si="410"/>
        <v/>
      </c>
    </row>
    <row r="616" spans="1:23" x14ac:dyDescent="0.3">
      <c r="A616" s="1" t="str">
        <f t="shared" si="407"/>
        <v>LP_SlowHitObjectBetter_04</v>
      </c>
      <c r="B616" s="1" t="s">
        <v>510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SlowHitObjectSpeed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08"/>
        <v>0.15333333333333332</v>
      </c>
      <c r="O616" s="7" t="str">
        <f t="shared" ca="1" si="409"/>
        <v/>
      </c>
      <c r="S616" s="7" t="str">
        <f t="shared" ca="1" si="410"/>
        <v/>
      </c>
    </row>
    <row r="617" spans="1:23" x14ac:dyDescent="0.3">
      <c r="A617" s="1" t="str">
        <f t="shared" si="407"/>
        <v>LP_SlowHitObjectBetter_05</v>
      </c>
      <c r="B617" s="1" t="s">
        <v>510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SlowHitObjectSpeed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08"/>
        <v>0.19999999999999998</v>
      </c>
      <c r="O617" s="7" t="str">
        <f t="shared" ca="1" si="409"/>
        <v/>
      </c>
      <c r="S617" s="7" t="str">
        <f t="shared" ca="1" si="410"/>
        <v/>
      </c>
    </row>
    <row r="618" spans="1:23" x14ac:dyDescent="0.3">
      <c r="A618" s="1" t="str">
        <f t="shared" ref="A618:A620" si="411">B618&amp;"_"&amp;TEXT(D618,"00")</f>
        <v>LP_Paralyze_01</v>
      </c>
      <c r="B618" s="1" t="s">
        <v>329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CertainHpHitObject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J618" s="1">
        <v>0.33</v>
      </c>
      <c r="O618" s="7" t="str">
        <f t="shared" ref="O618:O620" ca="1" si="412">IF(NOT(ISBLANK(N618)),N618,
IF(ISBLANK(M618),"",
VLOOKUP(M618,OFFSET(INDIRECT("$A:$B"),0,MATCH(M$1&amp;"_Verify",INDIRECT("$1:$1"),0)-1),2,0)
))</f>
        <v/>
      </c>
      <c r="P618" s="1">
        <v>1</v>
      </c>
      <c r="S618" s="7" t="str">
        <f t="shared" ca="1" si="406"/>
        <v/>
      </c>
      <c r="U618" s="1" t="s">
        <v>330</v>
      </c>
      <c r="V618" s="1">
        <v>0.7</v>
      </c>
      <c r="W618" s="1" t="s">
        <v>424</v>
      </c>
    </row>
    <row r="619" spans="1:23" x14ac:dyDescent="0.3">
      <c r="A619" s="1" t="str">
        <f t="shared" si="411"/>
        <v>LP_Paralyze_02</v>
      </c>
      <c r="B619" s="1" t="s">
        <v>329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CertainHpHitObject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J619" s="1">
        <v>0.34</v>
      </c>
      <c r="O619" s="7" t="str">
        <f t="shared" ca="1" si="412"/>
        <v/>
      </c>
      <c r="P619" s="1">
        <v>1</v>
      </c>
      <c r="S619" s="7" t="str">
        <f t="shared" ca="1" si="406"/>
        <v/>
      </c>
      <c r="U619" s="1" t="s">
        <v>330</v>
      </c>
      <c r="V619" s="1" t="s">
        <v>425</v>
      </c>
      <c r="W619" s="1" t="s">
        <v>426</v>
      </c>
    </row>
    <row r="620" spans="1:23" x14ac:dyDescent="0.3">
      <c r="A620" s="1" t="str">
        <f t="shared" si="411"/>
        <v>LP_Paralyze_03</v>
      </c>
      <c r="B620" s="1" t="s">
        <v>329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CertainHpHitObject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J620" s="1">
        <v>0.35</v>
      </c>
      <c r="O620" s="7" t="str">
        <f t="shared" ca="1" si="412"/>
        <v/>
      </c>
      <c r="P620" s="1">
        <v>1</v>
      </c>
      <c r="S620" s="7" t="str">
        <f t="shared" ca="1" si="406"/>
        <v/>
      </c>
      <c r="U620" s="1" t="s">
        <v>330</v>
      </c>
      <c r="V620" s="1" t="s">
        <v>336</v>
      </c>
      <c r="W620" s="1" t="s">
        <v>337</v>
      </c>
    </row>
    <row r="621" spans="1:23" x14ac:dyDescent="0.3">
      <c r="A621" s="1" t="str">
        <f t="shared" ref="A621:A626" si="413">B621&amp;"_"&amp;TEXT(D621,"00")</f>
        <v>LP_Paralyze_CannotAction_01</v>
      </c>
      <c r="B621" s="1" t="s">
        <v>330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CannotAction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1.4</v>
      </c>
      <c r="O621" s="7" t="str">
        <f t="shared" ref="O621:O626" ca="1" si="414">IF(NOT(ISBLANK(N621)),N621,
IF(ISBLANK(M621),"",
VLOOKUP(M621,OFFSET(INDIRECT("$A:$B"),0,MATCH(M$1&amp;"_Verify",INDIRECT("$1:$1"),0)-1),2,0)
))</f>
        <v/>
      </c>
      <c r="S621" s="7" t="str">
        <f t="shared" ca="1" si="406"/>
        <v/>
      </c>
    </row>
    <row r="622" spans="1:23" x14ac:dyDescent="0.3">
      <c r="A622" s="1" t="str">
        <f t="shared" si="413"/>
        <v>LP_Paralyze_CannotAction_02</v>
      </c>
      <c r="B622" s="1" t="s">
        <v>330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CannotAction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2</v>
      </c>
      <c r="O622" s="7" t="str">
        <f t="shared" ca="1" si="414"/>
        <v/>
      </c>
      <c r="S622" s="7" t="str">
        <f t="shared" ca="1" si="406"/>
        <v/>
      </c>
    </row>
    <row r="623" spans="1:23" x14ac:dyDescent="0.3">
      <c r="A623" s="1" t="str">
        <f t="shared" ref="A623" si="415">B623&amp;"_"&amp;TEXT(D623,"00")</f>
        <v>LP_Paralyze_CannotAction_03</v>
      </c>
      <c r="B623" s="1" t="s">
        <v>330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CannotAction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2.6</v>
      </c>
      <c r="O623" s="7" t="str">
        <f t="shared" ref="O623" ca="1" si="416">IF(NOT(ISBLANK(N623)),N623,
IF(ISBLANK(M623),"",
VLOOKUP(M623,OFFSET(INDIRECT("$A:$B"),0,MATCH(M$1&amp;"_Verify",INDIRECT("$1:$1"),0)-1),2,0)
))</f>
        <v/>
      </c>
      <c r="S623" s="7" t="str">
        <f t="shared" ref="S623" ca="1" si="417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si="413"/>
        <v>LP_Hold_01</v>
      </c>
      <c r="B624" s="1" t="s">
        <v>320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AttackWeightHitObject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J624" s="1">
        <v>0.25</v>
      </c>
      <c r="K624" s="1">
        <v>7.0000000000000007E-2</v>
      </c>
      <c r="O624" s="7" t="str">
        <f t="shared" ca="1" si="414"/>
        <v/>
      </c>
      <c r="P624" s="1">
        <v>1</v>
      </c>
      <c r="S624" s="7" t="str">
        <f t="shared" ca="1" si="406"/>
        <v/>
      </c>
      <c r="U624" s="1" t="s">
        <v>321</v>
      </c>
    </row>
    <row r="625" spans="1:23" x14ac:dyDescent="0.3">
      <c r="A625" s="1" t="str">
        <f t="shared" si="413"/>
        <v>LP_Hold_02</v>
      </c>
      <c r="B625" s="1" t="s">
        <v>320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AttackWeightHitObject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J625" s="1">
        <v>0.35</v>
      </c>
      <c r="K625" s="1">
        <v>0.09</v>
      </c>
      <c r="O625" s="7" t="str">
        <f t="shared" ca="1" si="414"/>
        <v/>
      </c>
      <c r="P625" s="1">
        <v>1</v>
      </c>
      <c r="S625" s="7" t="str">
        <f t="shared" ca="1" si="406"/>
        <v/>
      </c>
      <c r="U625" s="1" t="s">
        <v>321</v>
      </c>
    </row>
    <row r="626" spans="1:23" x14ac:dyDescent="0.3">
      <c r="A626" s="1" t="str">
        <f t="shared" si="413"/>
        <v>LP_Hold_03</v>
      </c>
      <c r="B626" s="1" t="s">
        <v>320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AttackWeightHitObject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J626" s="1">
        <v>0.45</v>
      </c>
      <c r="K626" s="1">
        <v>0.11</v>
      </c>
      <c r="O626" s="7" t="str">
        <f t="shared" ca="1" si="414"/>
        <v/>
      </c>
      <c r="P626" s="1">
        <v>1</v>
      </c>
      <c r="S626" s="7" t="str">
        <f t="shared" ca="1" si="406"/>
        <v/>
      </c>
      <c r="U626" s="1" t="s">
        <v>321</v>
      </c>
    </row>
    <row r="627" spans="1:23" x14ac:dyDescent="0.3">
      <c r="A627" s="1" t="str">
        <f t="shared" ref="A627:A632" si="418">B627&amp;"_"&amp;TEXT(D627,"00")</f>
        <v>LP_Hold_CannotMove_01</v>
      </c>
      <c r="B627" s="1" t="s">
        <v>322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CannotMove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1.5</v>
      </c>
      <c r="O627" s="7" t="str">
        <f t="shared" ref="O627:O632" ca="1" si="419">IF(NOT(ISBLANK(N627)),N627,
IF(ISBLANK(M627),"",
VLOOKUP(M627,OFFSET(INDIRECT("$A:$B"),0,MATCH(M$1&amp;"_Verify",INDIRECT("$1:$1"),0)-1),2,0)
))</f>
        <v/>
      </c>
      <c r="S627" s="7" t="str">
        <f t="shared" ca="1" si="406"/>
        <v/>
      </c>
      <c r="V627" s="1" t="s">
        <v>360</v>
      </c>
    </row>
    <row r="628" spans="1:23" x14ac:dyDescent="0.3">
      <c r="A628" s="1" t="str">
        <f t="shared" si="418"/>
        <v>LP_Hold_CannotMove_02</v>
      </c>
      <c r="B628" s="1" t="s">
        <v>322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CannotMove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3.1500000000000004</v>
      </c>
      <c r="O628" s="7" t="str">
        <f t="shared" ca="1" si="419"/>
        <v/>
      </c>
      <c r="S628" s="7" t="str">
        <f t="shared" ca="1" si="406"/>
        <v/>
      </c>
      <c r="V628" s="1" t="s">
        <v>360</v>
      </c>
    </row>
    <row r="629" spans="1:23" x14ac:dyDescent="0.3">
      <c r="A629" s="1" t="str">
        <f t="shared" si="418"/>
        <v>LP_Hold_CannotMove_03</v>
      </c>
      <c r="B629" s="1" t="s">
        <v>322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CannotMove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4.95</v>
      </c>
      <c r="O629" s="7" t="str">
        <f t="shared" ca="1" si="419"/>
        <v/>
      </c>
      <c r="S629" s="7" t="str">
        <f t="shared" ca="1" si="406"/>
        <v/>
      </c>
      <c r="V629" s="1" t="s">
        <v>360</v>
      </c>
    </row>
    <row r="630" spans="1:23" x14ac:dyDescent="0.3">
      <c r="A630" s="1" t="str">
        <f t="shared" si="418"/>
        <v>LP_Transport_01</v>
      </c>
      <c r="B630" s="1" t="s">
        <v>356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TeleportingHitObject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0.15</v>
      </c>
      <c r="K630" s="1">
        <v>0.1</v>
      </c>
      <c r="L630" s="1">
        <v>0.1</v>
      </c>
      <c r="N630" s="1">
        <v>3</v>
      </c>
      <c r="O630" s="7">
        <f t="shared" ca="1" si="419"/>
        <v>3</v>
      </c>
      <c r="P630" s="1">
        <v>1</v>
      </c>
      <c r="R630" s="1">
        <v>1</v>
      </c>
      <c r="S630" s="7">
        <f t="shared" ca="1" si="406"/>
        <v>1</v>
      </c>
      <c r="U630" s="1" t="s">
        <v>353</v>
      </c>
    </row>
    <row r="631" spans="1:23" x14ac:dyDescent="0.3">
      <c r="A631" s="1" t="str">
        <f t="shared" si="418"/>
        <v>LP_Transport_02</v>
      </c>
      <c r="B631" s="1" t="s">
        <v>356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TeleportingHitObject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0.22500000000000001</v>
      </c>
      <c r="K631" s="1">
        <v>0.1</v>
      </c>
      <c r="L631" s="1">
        <v>0.1</v>
      </c>
      <c r="N631" s="1">
        <v>6</v>
      </c>
      <c r="O631" s="7">
        <f t="shared" ca="1" si="419"/>
        <v>6</v>
      </c>
      <c r="P631" s="1">
        <v>1</v>
      </c>
      <c r="R631" s="1">
        <v>2</v>
      </c>
      <c r="S631" s="7">
        <f t="shared" ca="1" si="406"/>
        <v>2</v>
      </c>
      <c r="U631" s="1" t="s">
        <v>353</v>
      </c>
    </row>
    <row r="632" spans="1:23" x14ac:dyDescent="0.3">
      <c r="A632" s="1" t="str">
        <f t="shared" si="418"/>
        <v>LP_Transport_03</v>
      </c>
      <c r="B632" s="1" t="s">
        <v>356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TeleportingHitObject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</v>
      </c>
      <c r="K632" s="1">
        <v>0.1</v>
      </c>
      <c r="L632" s="1">
        <v>0.1</v>
      </c>
      <c r="N632" s="1">
        <v>9</v>
      </c>
      <c r="O632" s="7">
        <f t="shared" ca="1" si="419"/>
        <v>9</v>
      </c>
      <c r="P632" s="1">
        <v>1</v>
      </c>
      <c r="R632" s="1">
        <v>3</v>
      </c>
      <c r="S632" s="7">
        <f t="shared" ca="1" si="406"/>
        <v>3</v>
      </c>
      <c r="U632" s="1" t="s">
        <v>353</v>
      </c>
    </row>
    <row r="633" spans="1:23" x14ac:dyDescent="0.3">
      <c r="A633" s="1" t="str">
        <f t="shared" ref="A633:A635" si="420">B633&amp;"_"&amp;TEXT(D633,"00")</f>
        <v>LP_Transport_Teleported_01</v>
      </c>
      <c r="B633" s="1" t="s">
        <v>357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Teleported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10</v>
      </c>
      <c r="J633" s="1">
        <v>10</v>
      </c>
      <c r="O633" s="7" t="str">
        <f t="shared" ref="O633:O635" ca="1" si="421">IF(NOT(ISBLANK(N633)),N633,
IF(ISBLANK(M633),"",
VLOOKUP(M633,OFFSET(INDIRECT("$A:$B"),0,MATCH(M$1&amp;"_Verify",INDIRECT("$1:$1"),0)-1),2,0)
))</f>
        <v/>
      </c>
      <c r="S633" s="7" t="str">
        <f t="shared" ca="1" si="406"/>
        <v/>
      </c>
      <c r="U633" s="1" t="s">
        <v>430</v>
      </c>
      <c r="V633" s="1" t="s">
        <v>358</v>
      </c>
      <c r="W633" s="1" t="s">
        <v>359</v>
      </c>
    </row>
    <row r="634" spans="1:23" x14ac:dyDescent="0.3">
      <c r="A634" s="1" t="str">
        <f t="shared" si="420"/>
        <v>LP_Transport_Teleported_02</v>
      </c>
      <c r="B634" s="1" t="s">
        <v>357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Teleported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0">
        <v>14</v>
      </c>
      <c r="J634" s="1">
        <v>10</v>
      </c>
      <c r="O634" s="7" t="str">
        <f t="shared" ca="1" si="421"/>
        <v/>
      </c>
      <c r="S634" s="7" t="str">
        <f t="shared" ca="1" si="406"/>
        <v/>
      </c>
      <c r="U634" s="1" t="s">
        <v>430</v>
      </c>
      <c r="V634" s="1" t="s">
        <v>358</v>
      </c>
      <c r="W634" s="1" t="s">
        <v>359</v>
      </c>
    </row>
    <row r="635" spans="1:23" x14ac:dyDescent="0.3">
      <c r="A635" s="1" t="str">
        <f t="shared" si="420"/>
        <v>LP_Transport_Teleported_03</v>
      </c>
      <c r="B635" s="1" t="s">
        <v>357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Teleported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0">
        <v>18</v>
      </c>
      <c r="J635" s="1">
        <v>10</v>
      </c>
      <c r="O635" s="7" t="str">
        <f t="shared" ca="1" si="421"/>
        <v/>
      </c>
      <c r="S635" s="7" t="str">
        <f t="shared" ca="1" si="406"/>
        <v/>
      </c>
      <c r="U635" s="1" t="s">
        <v>430</v>
      </c>
      <c r="V635" s="1" t="s">
        <v>358</v>
      </c>
      <c r="W635" s="1" t="s">
        <v>359</v>
      </c>
    </row>
    <row r="636" spans="1:23" x14ac:dyDescent="0.3">
      <c r="A636" s="1" t="str">
        <f t="shared" ref="A636:A647" si="422">B636&amp;"_"&amp;TEXT(D636,"00")</f>
        <v>LP_SummonShield_01</v>
      </c>
      <c r="B636" s="1" t="s">
        <v>375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CreateWall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3</v>
      </c>
      <c r="K636" s="1">
        <v>3</v>
      </c>
      <c r="O636" s="7" t="str">
        <f t="shared" ref="O636:O647" ca="1" si="423">IF(NOT(ISBLANK(N636)),N636,
IF(ISBLANK(M636),"",
VLOOKUP(M636,OFFSET(INDIRECT("$A:$B"),0,MATCH(M$1&amp;"_Verify",INDIRECT("$1:$1"),0)-1),2,0)
))</f>
        <v/>
      </c>
      <c r="S636" s="7" t="str">
        <f t="shared" ref="S636:S647" ca="1" si="424">IF(NOT(ISBLANK(R636)),R636,
IF(ISBLANK(Q636),"",
VLOOKUP(Q636,OFFSET(INDIRECT("$A:$B"),0,MATCH(Q$1&amp;"_Verify",INDIRECT("$1:$1"),0)-1),2,0)
))</f>
        <v/>
      </c>
      <c r="T636" s="1" t="s">
        <v>377</v>
      </c>
    </row>
    <row r="637" spans="1:23" x14ac:dyDescent="0.3">
      <c r="A637" s="1" t="str">
        <f t="shared" si="422"/>
        <v>LP_SummonShield_02</v>
      </c>
      <c r="B637" s="1" t="s">
        <v>375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CreateWall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1.9672131147540985</v>
      </c>
      <c r="K637" s="1">
        <v>3</v>
      </c>
      <c r="O637" s="7" t="str">
        <f t="shared" ca="1" si="423"/>
        <v/>
      </c>
      <c r="S637" s="7" t="str">
        <f t="shared" ca="1" si="424"/>
        <v/>
      </c>
      <c r="T637" s="1" t="s">
        <v>377</v>
      </c>
    </row>
    <row r="638" spans="1:23" x14ac:dyDescent="0.3">
      <c r="A638" s="1" t="str">
        <f t="shared" si="422"/>
        <v>LP_SummonShield_03</v>
      </c>
      <c r="B638" s="1" t="s">
        <v>375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CreateWall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1.4285714285714284</v>
      </c>
      <c r="K638" s="1">
        <v>3</v>
      </c>
      <c r="O638" s="7" t="str">
        <f t="shared" ca="1" si="423"/>
        <v/>
      </c>
      <c r="S638" s="7" t="str">
        <f t="shared" ca="1" si="424"/>
        <v/>
      </c>
      <c r="T638" s="1" t="s">
        <v>377</v>
      </c>
    </row>
    <row r="639" spans="1:23" x14ac:dyDescent="0.3">
      <c r="A639" s="1" t="str">
        <f t="shared" si="422"/>
        <v>LP_SummonShield_04</v>
      </c>
      <c r="B639" s="1" t="s">
        <v>375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CreateWall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1.1009174311926606</v>
      </c>
      <c r="K639" s="1">
        <v>3</v>
      </c>
      <c r="O639" s="7" t="str">
        <f t="shared" ca="1" si="423"/>
        <v/>
      </c>
      <c r="S639" s="7" t="str">
        <f t="shared" ca="1" si="424"/>
        <v/>
      </c>
      <c r="T639" s="1" t="s">
        <v>377</v>
      </c>
    </row>
    <row r="640" spans="1:23" x14ac:dyDescent="0.3">
      <c r="A640" s="1" t="str">
        <f t="shared" si="422"/>
        <v>LP_SummonShield_05</v>
      </c>
      <c r="B640" s="1" t="s">
        <v>375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CreateWall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0.88235294117647056</v>
      </c>
      <c r="K640" s="1">
        <v>3</v>
      </c>
      <c r="O640" s="7" t="str">
        <f t="shared" ca="1" si="423"/>
        <v/>
      </c>
      <c r="S640" s="7" t="str">
        <f t="shared" ca="1" si="424"/>
        <v/>
      </c>
      <c r="T640" s="1" t="s">
        <v>377</v>
      </c>
    </row>
    <row r="641" spans="1:19" x14ac:dyDescent="0.3">
      <c r="A641" s="1" t="str">
        <f t="shared" si="422"/>
        <v>LP_HealSpOnAttack_01</v>
      </c>
      <c r="B641" s="1" t="s">
        <v>515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</v>
      </c>
      <c r="K641" s="1">
        <v>1</v>
      </c>
      <c r="O641" s="7" t="str">
        <f t="shared" ca="1" si="423"/>
        <v/>
      </c>
      <c r="S641" s="7" t="str">
        <f t="shared" ca="1" si="424"/>
        <v/>
      </c>
    </row>
    <row r="642" spans="1:19" x14ac:dyDescent="0.3">
      <c r="A642" s="1" t="str">
        <f t="shared" si="422"/>
        <v>LP_HealSpOnAttack_02</v>
      </c>
      <c r="B642" s="1" t="s">
        <v>515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2.1</v>
      </c>
      <c r="K642" s="1">
        <v>2.1</v>
      </c>
      <c r="O642" s="7" t="str">
        <f t="shared" ca="1" si="423"/>
        <v/>
      </c>
      <c r="S642" s="7" t="str">
        <f t="shared" ca="1" si="424"/>
        <v/>
      </c>
    </row>
    <row r="643" spans="1:19" x14ac:dyDescent="0.3">
      <c r="A643" s="1" t="str">
        <f t="shared" si="422"/>
        <v>LP_HealSpOnAttack_03</v>
      </c>
      <c r="B643" s="1" t="s">
        <v>515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3.3000000000000003</v>
      </c>
      <c r="K643" s="1">
        <v>3.3000000000000003</v>
      </c>
      <c r="O643" s="7" t="str">
        <f t="shared" ca="1" si="423"/>
        <v/>
      </c>
      <c r="S643" s="7" t="str">
        <f t="shared" ca="1" si="424"/>
        <v/>
      </c>
    </row>
    <row r="644" spans="1:19" x14ac:dyDescent="0.3">
      <c r="A644" s="1" t="str">
        <f t="shared" ref="A644:A645" si="425">B644&amp;"_"&amp;TEXT(D644,"00")</f>
        <v>LP_HealSpOnAttack_04</v>
      </c>
      <c r="B644" s="1" t="s">
        <v>515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4.5999999999999996</v>
      </c>
      <c r="K644" s="1">
        <v>4.5999999999999996</v>
      </c>
      <c r="O644" s="7" t="str">
        <f t="shared" ref="O644:O645" ca="1" si="426">IF(NOT(ISBLANK(N644)),N644,
IF(ISBLANK(M644),"",
VLOOKUP(M644,OFFSET(INDIRECT("$A:$B"),0,MATCH(M$1&amp;"_Verify",INDIRECT("$1:$1"),0)-1),2,0)
))</f>
        <v/>
      </c>
    </row>
    <row r="645" spans="1:19" x14ac:dyDescent="0.3">
      <c r="A645" s="1" t="str">
        <f t="shared" si="425"/>
        <v>LP_HealSpOnAttack_05</v>
      </c>
      <c r="B645" s="1" t="s">
        <v>515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6</v>
      </c>
      <c r="K645" s="1">
        <v>6</v>
      </c>
      <c r="O645" s="7" t="str">
        <f t="shared" ca="1" si="426"/>
        <v/>
      </c>
    </row>
    <row r="646" spans="1:19" x14ac:dyDescent="0.3">
      <c r="A646" s="1" t="str">
        <f t="shared" si="422"/>
        <v>LP_HealSpOnAttackBetter_01</v>
      </c>
      <c r="B646" s="1" t="s">
        <v>517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1.6666666666666667</v>
      </c>
      <c r="K646" s="1">
        <v>1.6666666666666667</v>
      </c>
      <c r="O646" s="7" t="str">
        <f t="shared" ca="1" si="423"/>
        <v/>
      </c>
      <c r="S646" s="7" t="str">
        <f t="shared" ca="1" si="424"/>
        <v/>
      </c>
    </row>
    <row r="647" spans="1:19" x14ac:dyDescent="0.3">
      <c r="A647" s="1" t="str">
        <f t="shared" si="422"/>
        <v>LP_HealSpOnAttackBetter_02</v>
      </c>
      <c r="B647" s="1" t="s">
        <v>517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3.5000000000000004</v>
      </c>
      <c r="K647" s="1">
        <v>3.5000000000000004</v>
      </c>
      <c r="O647" s="7" t="str">
        <f t="shared" ca="1" si="423"/>
        <v/>
      </c>
      <c r="S647" s="7" t="str">
        <f t="shared" ca="1" si="424"/>
        <v/>
      </c>
    </row>
    <row r="648" spans="1:19" x14ac:dyDescent="0.3">
      <c r="A648" s="1" t="str">
        <f t="shared" ref="A648:A675" si="427">B648&amp;"_"&amp;TEXT(D648,"00")</f>
        <v>LP_HealSpOnAttackBetter_03</v>
      </c>
      <c r="B648" s="1" t="s">
        <v>517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HealSpOnHit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5.5</v>
      </c>
      <c r="K648" s="1">
        <v>5.5</v>
      </c>
      <c r="O648" s="7" t="str">
        <f t="shared" ref="O648:O675" ca="1" si="428">IF(NOT(ISBLANK(N648)),N648,
IF(ISBLANK(M648),"",
VLOOKUP(M648,OFFSET(INDIRECT("$A:$B"),0,MATCH(M$1&amp;"_Verify",INDIRECT("$1:$1"),0)-1),2,0)
))</f>
        <v/>
      </c>
      <c r="S648" s="7" t="str">
        <f t="shared" ref="S648:S675" ca="1" si="429">IF(NOT(ISBLANK(R648)),R648,
IF(ISBLANK(Q648),"",
VLOOKUP(Q648,OFFSET(INDIRECT("$A:$B"),0,MATCH(Q$1&amp;"_Verify",INDIRECT("$1:$1"),0)-1),2,0)
))</f>
        <v/>
      </c>
    </row>
    <row r="649" spans="1:19" x14ac:dyDescent="0.3">
      <c r="A649" s="1" t="str">
        <f t="shared" ref="A649" si="430">B649&amp;"_"&amp;TEXT(D649,"00")</f>
        <v>LP_HealSpOnAttackBetter_04</v>
      </c>
      <c r="B649" s="1" t="s">
        <v>517</v>
      </c>
      <c r="C649" s="1" t="str">
        <f>IF(ISERROR(VLOOKUP(B649,AffectorValueTable!$A:$A,1,0)),"어펙터밸류없음","")</f>
        <v/>
      </c>
      <c r="D649" s="1">
        <v>4</v>
      </c>
      <c r="E649" s="1" t="str">
        <f>VLOOKUP($B649,AffectorValueTable!$1:$1048576,MATCH(AffectorValueTable!$B$1,AffectorValueTable!$1:$1,0),0)</f>
        <v>HealSpOnHit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5.5</v>
      </c>
      <c r="K649" s="1">
        <v>5.5</v>
      </c>
      <c r="O649" s="7" t="str">
        <f t="shared" ref="O649" ca="1" si="431">IF(NOT(ISBLANK(N649)),N649,
IF(ISBLANK(M649),"",
VLOOKUP(M649,OFFSET(INDIRECT("$A:$B"),0,MATCH(M$1&amp;"_Verify",INDIRECT("$1:$1"),0)-1),2,0)
))</f>
        <v/>
      </c>
      <c r="S649" s="7" t="str">
        <f t="shared" ref="S649" ca="1" si="432">IF(NOT(ISBLANK(R649)),R649,
IF(ISBLANK(Q649),"",
VLOOKUP(Q649,OFFSET(INDIRECT("$A:$B"),0,MATCH(Q$1&amp;"_Verify",INDIRECT("$1:$1"),0)-1),2,0)
))</f>
        <v/>
      </c>
    </row>
    <row r="650" spans="1:19" x14ac:dyDescent="0.3">
      <c r="A650" s="1" t="str">
        <f t="shared" si="427"/>
        <v>LP_PaybackSp_01</v>
      </c>
      <c r="B650" s="1" t="s">
        <v>531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0.11739130434782601</v>
      </c>
      <c r="K650" s="1">
        <v>0.14347826086956511</v>
      </c>
      <c r="O650" s="7" t="str">
        <f t="shared" ca="1" si="428"/>
        <v/>
      </c>
      <c r="S650" s="7" t="str">
        <f t="shared" ca="1" si="429"/>
        <v/>
      </c>
    </row>
    <row r="651" spans="1:19" x14ac:dyDescent="0.3">
      <c r="A651" s="1" t="str">
        <f t="shared" si="427"/>
        <v>LP_PaybackSp_02</v>
      </c>
      <c r="B651" s="1" t="s">
        <v>531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0.21558935361216724</v>
      </c>
      <c r="K651" s="1">
        <v>0.26349809885931552</v>
      </c>
      <c r="O651" s="7" t="str">
        <f t="shared" ca="1" si="428"/>
        <v/>
      </c>
      <c r="S651" s="7" t="str">
        <f t="shared" ca="1" si="429"/>
        <v/>
      </c>
    </row>
    <row r="652" spans="1:19" x14ac:dyDescent="0.3">
      <c r="A652" s="1" t="str">
        <f t="shared" si="427"/>
        <v>LP_PaybackSp_03</v>
      </c>
      <c r="B652" s="1" t="s">
        <v>531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0.29799331103678928</v>
      </c>
      <c r="K652" s="1">
        <v>0.3642140468227425</v>
      </c>
      <c r="O652" s="7" t="str">
        <f t="shared" ca="1" si="428"/>
        <v/>
      </c>
      <c r="S652" s="7" t="str">
        <f t="shared" ca="1" si="429"/>
        <v/>
      </c>
    </row>
    <row r="653" spans="1:19" x14ac:dyDescent="0.3">
      <c r="A653" s="1" t="str">
        <f t="shared" si="427"/>
        <v>LP_PaybackSp_04</v>
      </c>
      <c r="B653" s="1" t="s">
        <v>531</v>
      </c>
      <c r="C653" s="1" t="str">
        <f>IF(ISERROR(VLOOKUP(B653,AffectorValueTable!$A:$A,1,0)),"어펙터밸류없음","")</f>
        <v/>
      </c>
      <c r="D653" s="1">
        <v>4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0.36745562130177511</v>
      </c>
      <c r="K653" s="1">
        <v>0.44911242603550294</v>
      </c>
      <c r="O653" s="7" t="str">
        <f t="shared" ca="1" si="428"/>
        <v/>
      </c>
      <c r="S653" s="7" t="str">
        <f t="shared" ca="1" si="429"/>
        <v/>
      </c>
    </row>
    <row r="654" spans="1:19" x14ac:dyDescent="0.3">
      <c r="A654" s="1" t="str">
        <f t="shared" si="427"/>
        <v>LP_PaybackSp_05</v>
      </c>
      <c r="B654" s="1" t="s">
        <v>531</v>
      </c>
      <c r="C654" s="1" t="str">
        <f>IF(ISERROR(VLOOKUP(B654,AffectorValueTable!$A:$A,1,0)),"어펙터밸류없음","")</f>
        <v/>
      </c>
      <c r="D654" s="1">
        <v>5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0.4263157894736842</v>
      </c>
      <c r="K654" s="1">
        <v>0.52105263157894743</v>
      </c>
      <c r="O654" s="7" t="str">
        <f t="shared" ca="1" si="428"/>
        <v/>
      </c>
      <c r="S654" s="7" t="str">
        <f t="shared" ca="1" si="429"/>
        <v/>
      </c>
    </row>
    <row r="655" spans="1:19" x14ac:dyDescent="0.3">
      <c r="A655" s="1" t="str">
        <f t="shared" ref="A655:A658" si="433">B655&amp;"_"&amp;TEXT(D655,"00")</f>
        <v>LP_PaybackSp_06</v>
      </c>
      <c r="B655" s="1" t="s">
        <v>531</v>
      </c>
      <c r="C655" s="1" t="str">
        <f>IF(ISERROR(VLOOKUP(B655,AffectorValueTable!$A:$A,1,0)),"어펙터밸류없음","")</f>
        <v/>
      </c>
      <c r="D655" s="1">
        <v>6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0.47647058823529409</v>
      </c>
      <c r="K655" s="1">
        <v>0.58235294117647063</v>
      </c>
      <c r="O655" s="7" t="str">
        <f t="shared" ref="O655:O658" ca="1" si="434">IF(NOT(ISBLANK(N655)),N655,
IF(ISBLANK(M655),"",
VLOOKUP(M655,OFFSET(INDIRECT("$A:$B"),0,MATCH(M$1&amp;"_Verify",INDIRECT("$1:$1"),0)-1),2,0)
))</f>
        <v/>
      </c>
      <c r="S655" s="7" t="str">
        <f t="shared" ref="S655:S658" ca="1" si="435">IF(NOT(ISBLANK(R655)),R655,
IF(ISBLANK(Q655),"",
VLOOKUP(Q655,OFFSET(INDIRECT("$A:$B"),0,MATCH(Q$1&amp;"_Verify",INDIRECT("$1:$1"),0)-1),2,0)
))</f>
        <v/>
      </c>
    </row>
    <row r="656" spans="1:19" x14ac:dyDescent="0.3">
      <c r="A656" s="1" t="str">
        <f t="shared" si="433"/>
        <v>LP_PaybackSp_07</v>
      </c>
      <c r="B656" s="1" t="s">
        <v>531</v>
      </c>
      <c r="C656" s="1" t="str">
        <f>IF(ISERROR(VLOOKUP(B656,AffectorValueTable!$A:$A,1,0)),"어펙터밸류없음","")</f>
        <v/>
      </c>
      <c r="D656" s="1">
        <v>7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0.51945031712473577</v>
      </c>
      <c r="K656" s="1">
        <v>0.63488372093023271</v>
      </c>
      <c r="O656" s="7" t="str">
        <f t="shared" ca="1" si="434"/>
        <v/>
      </c>
      <c r="S656" s="7" t="str">
        <f t="shared" ca="1" si="435"/>
        <v/>
      </c>
    </row>
    <row r="657" spans="1:19" x14ac:dyDescent="0.3">
      <c r="A657" s="1" t="str">
        <f t="shared" si="433"/>
        <v>LP_PaybackSp_08</v>
      </c>
      <c r="B657" s="1" t="s">
        <v>531</v>
      </c>
      <c r="C657" s="1" t="str">
        <f>IF(ISERROR(VLOOKUP(B657,AffectorValueTable!$A:$A,1,0)),"어펙터밸류없음","")</f>
        <v/>
      </c>
      <c r="D657" s="1">
        <v>8</v>
      </c>
      <c r="E657" s="1" t="str">
        <f>VLOOKUP($B657,AffectorValueTable!$1:$1048576,MATCH(AffectorValueTable!$B$1,AffectorValueTable!$1:$1,0),0)</f>
        <v>PaybackSp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0.55648854961832062</v>
      </c>
      <c r="K657" s="1">
        <v>0.68015267175572525</v>
      </c>
      <c r="O657" s="7" t="str">
        <f t="shared" ca="1" si="434"/>
        <v/>
      </c>
      <c r="S657" s="7" t="str">
        <f t="shared" ca="1" si="435"/>
        <v/>
      </c>
    </row>
    <row r="658" spans="1:19" x14ac:dyDescent="0.3">
      <c r="A658" s="1" t="str">
        <f t="shared" si="433"/>
        <v>LP_PaybackSp_09</v>
      </c>
      <c r="B658" s="1" t="s">
        <v>531</v>
      </c>
      <c r="C658" s="1" t="str">
        <f>IF(ISERROR(VLOOKUP(B658,AffectorValueTable!$A:$A,1,0)),"어펙터밸류없음","")</f>
        <v/>
      </c>
      <c r="D658" s="1">
        <v>9</v>
      </c>
      <c r="E658" s="1" t="str">
        <f>VLOOKUP($B658,AffectorValueTable!$1:$1048576,MATCH(AffectorValueTable!$B$1,AffectorValueTable!$1:$1,0),0)</f>
        <v>PaybackSp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0.58858131487889276</v>
      </c>
      <c r="K658" s="1">
        <v>0.71937716262975782</v>
      </c>
      <c r="O658" s="7" t="str">
        <f t="shared" ca="1" si="434"/>
        <v/>
      </c>
      <c r="S658" s="7" t="str">
        <f t="shared" ca="1" si="435"/>
        <v/>
      </c>
    </row>
    <row r="659" spans="1:19" x14ac:dyDescent="0.3">
      <c r="A659" s="1" t="str">
        <f t="shared" ref="A659:A666" si="436">B659&amp;"_"&amp;TEXT(D659,"00")</f>
        <v>LP_SpUpOnMaxHp_01</v>
      </c>
      <c r="B659" s="1" t="s">
        <v>941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ref="J659:J663" si="437">J196*5/3*2</f>
        <v>0.5</v>
      </c>
      <c r="N659" s="1">
        <v>1</v>
      </c>
      <c r="O659" s="7">
        <f t="shared" ref="O659:O666" ca="1" si="438">IF(NOT(ISBLANK(N659)),N659,
IF(ISBLANK(M659),"",
VLOOKUP(M659,OFFSET(INDIRECT("$A:$B"),0,MATCH(M$1&amp;"_Verify",INDIRECT("$1:$1"),0)-1),2,0)
))</f>
        <v>1</v>
      </c>
      <c r="S659" s="7" t="str">
        <f t="shared" ref="S659:S666" ca="1" si="439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si="436"/>
        <v>LP_SpUpOnMaxHp_02</v>
      </c>
      <c r="B660" s="1" t="s">
        <v>941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37"/>
        <v>1.05</v>
      </c>
      <c r="N660" s="1">
        <v>1</v>
      </c>
      <c r="O660" s="7">
        <f t="shared" ca="1" si="438"/>
        <v>1</v>
      </c>
      <c r="S660" s="7" t="str">
        <f t="shared" ca="1" si="439"/>
        <v/>
      </c>
    </row>
    <row r="661" spans="1:19" x14ac:dyDescent="0.3">
      <c r="A661" s="1" t="str">
        <f t="shared" si="436"/>
        <v>LP_SpUpOnMaxHp_03</v>
      </c>
      <c r="B661" s="1" t="s">
        <v>941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37"/>
        <v>1.6500000000000001</v>
      </c>
      <c r="N661" s="1">
        <v>1</v>
      </c>
      <c r="O661" s="7">
        <f t="shared" ca="1" si="438"/>
        <v>1</v>
      </c>
      <c r="S661" s="7" t="str">
        <f t="shared" ca="1" si="439"/>
        <v/>
      </c>
    </row>
    <row r="662" spans="1:19" x14ac:dyDescent="0.3">
      <c r="A662" s="1" t="str">
        <f t="shared" ref="A662:A663" si="440">B662&amp;"_"&amp;TEXT(D662,"00")</f>
        <v>LP_SpUpOnMaxHp_04</v>
      </c>
      <c r="B662" s="1" t="s">
        <v>941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si="437"/>
        <v>2.2999999999999998</v>
      </c>
      <c r="N662" s="1">
        <v>1</v>
      </c>
      <c r="O662" s="7">
        <f t="shared" ref="O662:O663" ca="1" si="441">IF(NOT(ISBLANK(N662)),N662,
IF(ISBLANK(M662),"",
VLOOKUP(M662,OFFSET(INDIRECT("$A:$B"),0,MATCH(M$1&amp;"_Verify",INDIRECT("$1:$1"),0)-1),2,0)
))</f>
        <v>1</v>
      </c>
      <c r="S662" s="7" t="str">
        <f t="shared" ref="S662:S663" ca="1" si="442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40"/>
        <v>LP_SpUpOnMaxHp_05</v>
      </c>
      <c r="B663" s="1" t="s">
        <v>941</v>
      </c>
      <c r="C663" s="1" t="str">
        <f>IF(ISERROR(VLOOKUP(B663,AffectorValueTable!$A:$A,1,0)),"어펙터밸류없음","")</f>
        <v/>
      </c>
      <c r="D663" s="1">
        <v>5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37"/>
        <v>3</v>
      </c>
      <c r="N663" s="1">
        <v>1</v>
      </c>
      <c r="O663" s="7">
        <f t="shared" ca="1" si="441"/>
        <v>1</v>
      </c>
      <c r="S663" s="7" t="str">
        <f t="shared" ca="1" si="442"/>
        <v/>
      </c>
    </row>
    <row r="664" spans="1:19" x14ac:dyDescent="0.3">
      <c r="A664" s="1" t="str">
        <f t="shared" si="436"/>
        <v>LP_SpUpOnMaxHpBetter_01</v>
      </c>
      <c r="B664" s="1" t="s">
        <v>942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ref="J664:J666" si="443">J205*5/3*2</f>
        <v>0.83333333333333337</v>
      </c>
      <c r="N664" s="1">
        <v>1</v>
      </c>
      <c r="O664" s="7">
        <f t="shared" ca="1" si="438"/>
        <v>1</v>
      </c>
      <c r="S664" s="7" t="str">
        <f t="shared" ca="1" si="439"/>
        <v/>
      </c>
    </row>
    <row r="665" spans="1:19" x14ac:dyDescent="0.3">
      <c r="A665" s="1" t="str">
        <f t="shared" si="436"/>
        <v>LP_SpUpOnMaxHpBetter_02</v>
      </c>
      <c r="B665" s="1" t="s">
        <v>942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AddSpGainByHp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43"/>
        <v>1.75</v>
      </c>
      <c r="N665" s="1">
        <v>1</v>
      </c>
      <c r="O665" s="7">
        <f t="shared" ca="1" si="438"/>
        <v>1</v>
      </c>
      <c r="S665" s="7" t="str">
        <f t="shared" ca="1" si="439"/>
        <v/>
      </c>
    </row>
    <row r="666" spans="1:19" x14ac:dyDescent="0.3">
      <c r="A666" s="1" t="str">
        <f t="shared" si="436"/>
        <v>LP_SpUpOnMaxHpBetter_03</v>
      </c>
      <c r="B666" s="1" t="s">
        <v>942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AddSpGainByHp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43"/>
        <v>2.75</v>
      </c>
      <c r="N666" s="1">
        <v>1</v>
      </c>
      <c r="O666" s="7">
        <f t="shared" ca="1" si="438"/>
        <v>1</v>
      </c>
      <c r="S666" s="7" t="str">
        <f t="shared" ca="1" si="439"/>
        <v/>
      </c>
    </row>
    <row r="667" spans="1:19" x14ac:dyDescent="0.3">
      <c r="A667" s="1" t="str">
        <f t="shared" ref="A667" si="444">B667&amp;"_"&amp;TEXT(D667,"00")</f>
        <v>LP_HitSizeDown_01</v>
      </c>
      <c r="B667" s="1" t="s">
        <v>940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ChangeHitColliderSize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0.9</v>
      </c>
      <c r="O667" s="7" t="str">
        <f t="shared" ref="O667" ca="1" si="445">IF(NOT(ISBLANK(N667)),N667,
IF(ISBLANK(M667),"",
VLOOKUP(M667,OFFSET(INDIRECT("$A:$B"),0,MATCH(M$1&amp;"_Verify",INDIRECT("$1:$1"),0)-1),2,0)
))</f>
        <v/>
      </c>
      <c r="S667" s="7" t="str">
        <f t="shared" ref="S667" ca="1" si="446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ref="A668:A671" si="447">B668&amp;"_"&amp;TEXT(D668,"00")</f>
        <v>LP_HitSizeDown_02</v>
      </c>
      <c r="B668" s="1" t="s">
        <v>940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ChangeHitColliderSize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0.8</v>
      </c>
      <c r="O668" s="7" t="str">
        <f t="shared" ref="O668:O671" ca="1" si="448">IF(NOT(ISBLANK(N668)),N668,
IF(ISBLANK(M668),"",
VLOOKUP(M668,OFFSET(INDIRECT("$A:$B"),0,MATCH(M$1&amp;"_Verify",INDIRECT("$1:$1"),0)-1),2,0)
))</f>
        <v/>
      </c>
      <c r="S668" s="7" t="str">
        <f t="shared" ref="S668:S671" ca="1" si="449">IF(NOT(ISBLANK(R668)),R668,
IF(ISBLANK(Q668),"",
VLOOKUP(Q668,OFFSET(INDIRECT("$A:$B"),0,MATCH(Q$1&amp;"_Verify",INDIRECT("$1:$1"),0)-1),2,0)
))</f>
        <v/>
      </c>
    </row>
    <row r="669" spans="1:19" x14ac:dyDescent="0.3">
      <c r="A669" s="1" t="str">
        <f t="shared" si="447"/>
        <v>LP_HitSizeDown_03</v>
      </c>
      <c r="B669" s="1" t="s">
        <v>940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ChangeHitColliderSize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0.7</v>
      </c>
      <c r="O669" s="7" t="str">
        <f t="shared" ca="1" si="448"/>
        <v/>
      </c>
      <c r="S669" s="7" t="str">
        <f t="shared" ca="1" si="449"/>
        <v/>
      </c>
    </row>
    <row r="670" spans="1:19" x14ac:dyDescent="0.3">
      <c r="A670" s="1" t="str">
        <f t="shared" si="447"/>
        <v>LP_HitSizeDown_04</v>
      </c>
      <c r="B670" s="1" t="s">
        <v>940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ChangeHitColliderSize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0.6</v>
      </c>
      <c r="O670" s="7" t="str">
        <f t="shared" ca="1" si="448"/>
        <v/>
      </c>
      <c r="S670" s="7" t="str">
        <f t="shared" ca="1" si="449"/>
        <v/>
      </c>
    </row>
    <row r="671" spans="1:19" x14ac:dyDescent="0.3">
      <c r="A671" s="1" t="str">
        <f t="shared" si="447"/>
        <v>LP_HitSizeDown_05</v>
      </c>
      <c r="B671" s="1" t="s">
        <v>940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ChangeHitColliderSize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</v>
      </c>
      <c r="O671" s="7" t="str">
        <f t="shared" ca="1" si="448"/>
        <v/>
      </c>
      <c r="S671" s="7" t="str">
        <f t="shared" ca="1" si="449"/>
        <v/>
      </c>
    </row>
    <row r="672" spans="1:19" x14ac:dyDescent="0.3">
      <c r="A672" s="1" t="str">
        <f t="shared" si="427"/>
        <v>PN_Magic1.5Times_01</v>
      </c>
      <c r="B672" s="1" t="s">
        <v>809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392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</v>
      </c>
      <c r="O672" s="7" t="str">
        <f t="shared" ca="1" si="428"/>
        <v/>
      </c>
      <c r="S672" s="7" t="str">
        <f t="shared" ca="1" si="429"/>
        <v/>
      </c>
    </row>
    <row r="673" spans="1:19" x14ac:dyDescent="0.3">
      <c r="A673" s="1" t="str">
        <f t="shared" si="427"/>
        <v>PN_Machine1.5Times_01</v>
      </c>
      <c r="B673" s="1" t="s">
        <v>811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816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</v>
      </c>
      <c r="O673" s="7" t="str">
        <f t="shared" ca="1" si="428"/>
        <v/>
      </c>
      <c r="S673" s="7" t="str">
        <f t="shared" ca="1" si="429"/>
        <v/>
      </c>
    </row>
    <row r="674" spans="1:19" x14ac:dyDescent="0.3">
      <c r="A674" s="1" t="str">
        <f t="shared" si="427"/>
        <v>PN_Nature1.5Times_01</v>
      </c>
      <c r="B674" s="1" t="s">
        <v>813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395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0.5</v>
      </c>
      <c r="O674" s="7" t="str">
        <f t="shared" ca="1" si="428"/>
        <v/>
      </c>
      <c r="S674" s="7" t="str">
        <f t="shared" ca="1" si="429"/>
        <v/>
      </c>
    </row>
    <row r="675" spans="1:19" x14ac:dyDescent="0.3">
      <c r="A675" s="1" t="str">
        <f t="shared" si="427"/>
        <v>PN_Qigong1.5Times_01</v>
      </c>
      <c r="B675" s="1" t="s">
        <v>815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817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0.5</v>
      </c>
      <c r="O675" s="7" t="str">
        <f t="shared" ca="1" si="428"/>
        <v/>
      </c>
      <c r="S675" s="7" t="str">
        <f t="shared" ca="1" si="429"/>
        <v/>
      </c>
    </row>
    <row r="676" spans="1:19" x14ac:dyDescent="0.3">
      <c r="A676" s="1" t="str">
        <f t="shared" ref="A676:A677" si="450">B676&amp;"_"&amp;TEXT(D676,"00")</f>
        <v>PN_Magic2Times_01</v>
      </c>
      <c r="B676" s="1" t="s">
        <v>383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392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1</v>
      </c>
      <c r="O676" s="7" t="str">
        <f t="shared" ref="O676:O677" ca="1" si="451">IF(NOT(ISBLANK(N676)),N676,
IF(ISBLANK(M676),"",
VLOOKUP(M676,OFFSET(INDIRECT("$A:$B"),0,MATCH(M$1&amp;"_Verify",INDIRECT("$1:$1"),0)-1),2,0)
))</f>
        <v/>
      </c>
      <c r="S676" s="7" t="str">
        <f t="shared" ref="S676:S677" ca="1" si="452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50"/>
        <v>PN_Machine2Times_01</v>
      </c>
      <c r="B677" s="1" t="s">
        <v>400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402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1</v>
      </c>
      <c r="O677" s="7" t="str">
        <f t="shared" ca="1" si="451"/>
        <v/>
      </c>
      <c r="S677" s="7" t="str">
        <f t="shared" ca="1" si="452"/>
        <v/>
      </c>
    </row>
    <row r="678" spans="1:19" x14ac:dyDescent="0.3">
      <c r="A678" s="1" t="str">
        <f t="shared" ref="A678:A681" si="453">B678&amp;"_"&amp;TEXT(D678,"00")</f>
        <v>PN_Nature2Times_01</v>
      </c>
      <c r="B678" s="1" t="s">
        <v>385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395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1</v>
      </c>
      <c r="O678" s="7" t="str">
        <f t="shared" ref="O678:O681" ca="1" si="454">IF(NOT(ISBLANK(N678)),N678,
IF(ISBLANK(M678),"",
VLOOKUP(M678,OFFSET(INDIRECT("$A:$B"),0,MATCH(M$1&amp;"_Verify",INDIRECT("$1:$1"),0)-1),2,0)
))</f>
        <v/>
      </c>
      <c r="S678" s="7" t="str">
        <f t="shared" ref="S678:S681" ca="1" si="455">IF(NOT(ISBLANK(R678)),R678,
IF(ISBLANK(Q678),"",
VLOOKUP(Q678,OFFSET(INDIRECT("$A:$B"),0,MATCH(Q$1&amp;"_Verify",INDIRECT("$1:$1"),0)-1),2,0)
))</f>
        <v/>
      </c>
    </row>
    <row r="679" spans="1:19" x14ac:dyDescent="0.3">
      <c r="A679" s="1" t="str">
        <f t="shared" si="453"/>
        <v>PN_Qigong2Times_01</v>
      </c>
      <c r="B679" s="1" t="s">
        <v>401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403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</v>
      </c>
      <c r="O679" s="7" t="str">
        <f t="shared" ca="1" si="454"/>
        <v/>
      </c>
      <c r="S679" s="7" t="str">
        <f t="shared" ca="1" si="455"/>
        <v/>
      </c>
    </row>
    <row r="680" spans="1:19" x14ac:dyDescent="0.3">
      <c r="A680" s="1" t="str">
        <f t="shared" si="453"/>
        <v>PN_Magic3Times_01</v>
      </c>
      <c r="B680" s="1" t="s">
        <v>766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392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2</v>
      </c>
      <c r="O680" s="7" t="str">
        <f t="shared" ca="1" si="454"/>
        <v/>
      </c>
      <c r="S680" s="7" t="str">
        <f t="shared" ca="1" si="455"/>
        <v/>
      </c>
    </row>
    <row r="681" spans="1:19" x14ac:dyDescent="0.3">
      <c r="A681" s="1" t="str">
        <f t="shared" si="453"/>
        <v>PN_Machine3Times_01</v>
      </c>
      <c r="B681" s="1" t="s">
        <v>763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394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2</v>
      </c>
      <c r="O681" s="7" t="str">
        <f t="shared" ca="1" si="454"/>
        <v/>
      </c>
      <c r="S681" s="7" t="str">
        <f t="shared" ca="1" si="455"/>
        <v/>
      </c>
    </row>
    <row r="682" spans="1:19" x14ac:dyDescent="0.3">
      <c r="A682" s="1" t="str">
        <f t="shared" ref="A682:A683" si="456">B682&amp;"_"&amp;TEXT(D682,"00")</f>
        <v>PN_Nature3Times_01</v>
      </c>
      <c r="B682" s="1" t="s">
        <v>767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395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2</v>
      </c>
      <c r="O682" s="7" t="str">
        <f t="shared" ref="O682:O683" ca="1" si="457">IF(NOT(ISBLANK(N682)),N682,
IF(ISBLANK(M682),"",
VLOOKUP(M682,OFFSET(INDIRECT("$A:$B"),0,MATCH(M$1&amp;"_Verify",INDIRECT("$1:$1"),0)-1),2,0)
))</f>
        <v/>
      </c>
      <c r="S682" s="7" t="str">
        <f t="shared" ref="S682:S683" ca="1" si="458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si="456"/>
        <v>PN_Qigong3Times_01</v>
      </c>
      <c r="B683" s="1" t="s">
        <v>765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397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2</v>
      </c>
      <c r="O683" s="7" t="str">
        <f t="shared" ca="1" si="457"/>
        <v/>
      </c>
      <c r="S683" s="7" t="str">
        <f t="shared" ca="1" si="45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9:Q683 Q3:Q440 M3:M68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G449:G454 G154:G162 G189:G192 G196:G440 G60:G141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4"/>
  <sheetViews>
    <sheetView zoomScaleNormal="100" workbookViewId="0">
      <pane ySplit="1" topLeftCell="A77" activePane="bottomLeft" state="frozen"/>
      <selection pane="bottomLeft" activeCell="A84" sqref="A8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  <row r="84" spans="1:13" s="10" customFormat="1" ht="24" x14ac:dyDescent="0.3">
      <c r="A84" s="10" t="s">
        <v>1087</v>
      </c>
      <c r="B84" s="3" t="s">
        <v>1086</v>
      </c>
      <c r="C84" s="3" t="s">
        <v>62</v>
      </c>
      <c r="D84" s="4"/>
      <c r="E84" s="4"/>
      <c r="F84" s="5"/>
      <c r="G84" s="3"/>
      <c r="H84" s="3"/>
      <c r="I84" s="3"/>
      <c r="J84" s="5"/>
      <c r="K84" s="5"/>
      <c r="L84" s="4" t="s">
        <v>96</v>
      </c>
      <c r="M84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2021-03-25T07:24:38Z</dcterms:modified>
</cp:coreProperties>
</file>