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42E88C3-58FE-4028-8528-9D66E2BA2306}"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8" i="8" l="1"/>
  <c r="J29" i="8"/>
  <c r="T35" i="11" l="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V38" i="11" l="1"/>
  <c r="T38" i="11"/>
  <c r="E38" i="11"/>
  <c r="C38" i="11"/>
  <c r="E64" i="11" l="1"/>
  <c r="E63" i="11"/>
  <c r="E62" i="11"/>
  <c r="E61" i="11"/>
  <c r="E60" i="11"/>
  <c r="E59" i="11"/>
  <c r="E58" i="11"/>
  <c r="E57" i="11"/>
  <c r="E56" i="11"/>
  <c r="E55" i="11"/>
  <c r="E54" i="11"/>
  <c r="E53" i="11"/>
  <c r="E52" i="11"/>
  <c r="E51" i="11"/>
  <c r="E50" i="11"/>
  <c r="E49" i="11"/>
  <c r="E48" i="11"/>
  <c r="E47" i="11"/>
  <c r="E46" i="11"/>
  <c r="E45" i="11"/>
  <c r="E44" i="11"/>
  <c r="E43" i="11"/>
  <c r="E42" i="11"/>
  <c r="E41" i="11"/>
  <c r="E40" i="11"/>
  <c r="E39"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4" i="11" l="1"/>
  <c r="V63" i="11"/>
  <c r="V62" i="11"/>
  <c r="V61" i="11"/>
  <c r="V60" i="11"/>
  <c r="V59" i="11"/>
  <c r="V58" i="11"/>
  <c r="V57" i="11"/>
  <c r="V56" i="11"/>
  <c r="V55" i="11"/>
  <c r="V54" i="11"/>
  <c r="V53" i="11"/>
  <c r="V52" i="11"/>
  <c r="V51" i="11"/>
  <c r="V50" i="11"/>
  <c r="V49" i="11"/>
  <c r="V48" i="11"/>
  <c r="V47" i="11"/>
  <c r="V46" i="11"/>
  <c r="V45" i="11"/>
  <c r="V44" i="11"/>
  <c r="V43" i="11"/>
  <c r="V42" i="11"/>
  <c r="V41" i="11"/>
  <c r="V40" i="11"/>
  <c r="V39"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D25" i="11"/>
  <c r="D24" i="11"/>
  <c r="D21" i="11"/>
  <c r="D3" i="11"/>
  <c r="U3" i="11" l="1"/>
  <c r="U4" i="11" l="1"/>
  <c r="U5" i="11" s="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l="1"/>
  <c r="U39" i="11" s="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X2" i="11" l="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9" i="11"/>
  <c r="T37" i="11"/>
  <c r="T36"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90" i="9"/>
  <c r="AH286" i="9"/>
  <c r="AH285"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5" i="9"/>
  <c r="AK286" i="9"/>
  <c r="AK290" i="9"/>
  <c r="AK291" i="9"/>
  <c r="AK295" i="9"/>
  <c r="AK300" i="9"/>
  <c r="AK301" i="9"/>
  <c r="AK302" i="9"/>
  <c r="AK304" i="9"/>
  <c r="AK305" i="9"/>
  <c r="AK306" i="9"/>
  <c r="AK307" i="9"/>
  <c r="AK310" i="9"/>
  <c r="AK311" i="9"/>
  <c r="AK312" i="9"/>
  <c r="AK313" i="9"/>
  <c r="AK314" i="9"/>
  <c r="AK315" i="9"/>
  <c r="AK316" i="9"/>
  <c r="AK317" i="9"/>
  <c r="AK318" i="9"/>
  <c r="AK319" i="9"/>
  <c r="AK320" i="9"/>
  <c r="AK321" i="9"/>
  <c r="AK322" i="9"/>
  <c r="AK325" i="9"/>
  <c r="AK328" i="9"/>
  <c r="AK329" i="9"/>
  <c r="AK333" i="9"/>
  <c r="AK338" i="9"/>
  <c r="AK339" i="9"/>
  <c r="AK340" i="9"/>
  <c r="AK341" i="9"/>
  <c r="AK342" i="9"/>
  <c r="AK343" i="9"/>
  <c r="AK344" i="9"/>
  <c r="AK345" i="9"/>
  <c r="AK346" i="9"/>
  <c r="AK347" i="9"/>
  <c r="AK348" i="9"/>
  <c r="AK349" i="9"/>
  <c r="AK350" i="9"/>
  <c r="AK351" i="9"/>
  <c r="AK352" i="9"/>
  <c r="AK353" i="9"/>
  <c r="AK356" i="9"/>
  <c r="AK359" i="9"/>
  <c r="AK360" i="9"/>
  <c r="AK364"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04" i="9"/>
  <c r="Q304" i="9" s="1"/>
  <c r="P335" i="9"/>
  <c r="P145" i="9"/>
  <c r="Q14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P294" i="9"/>
  <c r="Q294"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R304" i="9" s="1"/>
  <c r="O145" i="9"/>
  <c r="O25" i="9"/>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145" i="9" l="1"/>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04"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16" i="9" l="1"/>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17" i="9"/>
  <c r="AA300" i="9"/>
  <c r="AA343" i="9"/>
  <c r="AA313" i="9"/>
  <c r="AA291" i="9"/>
  <c r="AA231" i="9"/>
  <c r="AA359" i="9"/>
  <c r="AA353" i="9"/>
  <c r="AA329" i="9"/>
  <c r="AA312" i="9"/>
  <c r="AA290" i="9"/>
  <c r="AA352" i="9"/>
  <c r="AA328" i="9"/>
  <c r="AA322" i="9"/>
  <c r="AA311" i="9"/>
  <c r="AA351" i="9"/>
  <c r="AA333" i="9"/>
  <c r="AA321" i="9"/>
  <c r="AA310" i="9"/>
  <c r="AA280" i="9"/>
  <c r="AA320" i="9"/>
  <c r="AA301" i="9"/>
  <c r="AA51" i="9"/>
  <c r="AA41" i="9"/>
  <c r="AA371" i="9"/>
  <c r="AA150" i="9"/>
  <c r="AA151" i="9"/>
  <c r="AA11" i="9"/>
  <c r="AA20" i="9"/>
  <c r="AA10" i="9"/>
  <c r="AA364" i="9"/>
  <c r="AA130" i="9"/>
  <c r="AA316" i="9"/>
  <c r="AA350" i="9"/>
  <c r="AA347" i="9"/>
  <c r="AN316" i="9" l="1"/>
  <c r="AN347" i="9"/>
  <c r="AN130" i="9"/>
  <c r="AN364" i="9"/>
  <c r="AN10" i="9"/>
  <c r="AN20" i="9"/>
  <c r="AN11" i="9"/>
  <c r="AN151" i="9"/>
  <c r="AN150" i="9"/>
  <c r="AN371" i="9"/>
  <c r="AN41" i="9"/>
  <c r="AN51" i="9"/>
  <c r="AN301" i="9"/>
  <c r="AN320" i="9"/>
  <c r="AN280" i="9"/>
  <c r="AN310" i="9"/>
  <c r="AN321" i="9"/>
  <c r="AN333" i="9"/>
  <c r="AN351" i="9"/>
  <c r="AN311" i="9"/>
  <c r="AN322" i="9"/>
  <c r="AN328" i="9"/>
  <c r="AN352" i="9"/>
  <c r="AN290" i="9"/>
  <c r="AN312" i="9"/>
  <c r="AN329" i="9"/>
  <c r="AN353" i="9"/>
  <c r="AN359" i="9"/>
  <c r="AN231" i="9"/>
  <c r="AN291" i="9"/>
  <c r="AN313" i="9"/>
  <c r="AN343" i="9"/>
  <c r="AN300" i="9"/>
  <c r="AN317"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H23" i="9"/>
  <c r="AK89" i="9"/>
  <c r="AK78" i="9"/>
  <c r="AK23"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281" i="9"/>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N28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110" i="9" l="1"/>
  <c r="AH276" i="9" l="1"/>
  <c r="AH275" i="9"/>
  <c r="AH274" i="9"/>
  <c r="AK274" i="9"/>
  <c r="AK275" i="9"/>
  <c r="AK276" i="9"/>
  <c r="AK264" i="9"/>
  <c r="AH264" i="9"/>
  <c r="AK270" i="9"/>
  <c r="AH270" i="9"/>
  <c r="AK265" i="9"/>
  <c r="AH265" i="9"/>
  <c r="BN110" i="9"/>
  <c r="AH261" i="9"/>
  <c r="AK261" i="9"/>
  <c r="AH135" i="9"/>
  <c r="AH155" i="9"/>
  <c r="AH117" i="9"/>
  <c r="AH174" i="9"/>
  <c r="S124" i="9"/>
  <c r="AH244" i="9"/>
  <c r="AH5" i="9"/>
  <c r="AH122" i="9"/>
  <c r="AH42" i="9"/>
  <c r="AH283" i="9"/>
  <c r="AH105" i="9"/>
  <c r="BM83" i="9"/>
  <c r="AH268" i="9"/>
  <c r="AH279" i="9"/>
  <c r="BM87" i="9"/>
  <c r="AH177" i="9"/>
  <c r="AH59" i="9"/>
  <c r="BO86" i="9"/>
  <c r="BN86" i="9"/>
  <c r="BO81" i="9"/>
  <c r="AH56" i="9"/>
  <c r="BN81" i="9"/>
  <c r="AH39" i="9"/>
  <c r="AH239" i="9"/>
  <c r="AH57" i="9"/>
  <c r="AH38" i="9"/>
  <c r="AH267" i="9"/>
  <c r="AH233" i="9"/>
  <c r="AH67" i="9"/>
  <c r="AH162" i="9"/>
  <c r="AH182" i="9"/>
  <c r="AH263" i="9"/>
  <c r="AH205" i="9"/>
  <c r="AH124" i="9"/>
  <c r="AH144" i="9"/>
  <c r="AH235" i="9"/>
  <c r="AH125" i="9"/>
  <c r="AH256" i="9"/>
  <c r="AH107" i="9"/>
  <c r="AH34" i="9"/>
  <c r="AH278" i="9"/>
  <c r="AH277" i="9"/>
  <c r="AH29" i="9"/>
  <c r="AH4" i="9"/>
  <c r="AH157" i="9"/>
  <c r="AH217" i="9"/>
  <c r="BO84" i="9"/>
  <c r="AH148" i="9"/>
  <c r="AH284" i="9"/>
  <c r="AH309" i="9"/>
  <c r="AH43" i="9"/>
  <c r="AH153" i="9"/>
  <c r="AH273" i="9"/>
  <c r="AH49" i="9"/>
  <c r="AH223" i="9"/>
  <c r="AH77" i="9"/>
  <c r="AH65" i="9"/>
  <c r="AH198" i="9"/>
  <c r="AH133" i="9"/>
  <c r="AH32" i="9"/>
  <c r="AH27" i="9"/>
  <c r="AH252" i="9"/>
  <c r="AH228" i="9"/>
  <c r="AH173" i="9"/>
  <c r="AH206" i="9"/>
  <c r="AH226" i="9"/>
  <c r="AH236" i="9"/>
  <c r="AH186" i="9"/>
  <c r="AH115" i="9"/>
  <c r="AH237" i="9"/>
  <c r="AH13" i="9"/>
  <c r="BM128" i="9"/>
  <c r="BN84" i="9"/>
  <c r="AH17" i="9"/>
  <c r="AH296" i="9"/>
  <c r="AH213" i="9"/>
  <c r="AH8" i="9"/>
  <c r="AH53" i="9"/>
  <c r="AH168" i="9"/>
  <c r="AH86" i="9"/>
  <c r="BM67" i="9"/>
  <c r="BM84" i="9"/>
  <c r="BO85" i="9"/>
  <c r="AH85" i="9"/>
  <c r="BV2" i="9"/>
  <c r="AH193" i="9"/>
  <c r="AH159" i="9"/>
  <c r="AH19" i="9"/>
  <c r="AH36" i="9"/>
  <c r="AH269" i="9"/>
  <c r="AH12" i="9"/>
  <c r="BM82" i="9"/>
  <c r="AH46" i="9"/>
  <c r="BN114" i="9"/>
  <c r="AH293" i="9"/>
  <c r="BN128" i="9"/>
  <c r="AH195" i="9"/>
  <c r="AH215" i="9"/>
  <c r="AH225" i="9"/>
  <c r="AH164" i="9"/>
  <c r="AH247" i="9"/>
  <c r="AH14" i="9"/>
  <c r="AH88" i="9"/>
  <c r="AH3" i="9"/>
  <c r="AH289" i="9"/>
  <c r="AH197" i="9"/>
  <c r="AH6" i="9"/>
  <c r="AH118" i="9"/>
  <c r="AH79" i="9"/>
  <c r="AH208" i="9"/>
  <c r="AH104" i="9"/>
  <c r="AH243" i="9"/>
  <c r="AH2" i="9"/>
  <c r="BO128" i="9"/>
  <c r="AH139" i="9"/>
  <c r="AH62" i="9"/>
  <c r="AH308" i="9"/>
  <c r="AH179" i="9"/>
  <c r="BN82" i="9"/>
  <c r="AH93" i="9"/>
  <c r="AH299" i="9"/>
  <c r="AH9" i="9"/>
  <c r="AH229" i="9"/>
  <c r="AH54" i="9"/>
  <c r="BN85" i="9"/>
  <c r="AH287" i="9"/>
  <c r="AH82" i="9"/>
  <c r="AH184" i="9"/>
  <c r="AH204" i="9"/>
  <c r="AH214" i="9"/>
  <c r="AH126" i="9"/>
  <c r="AH255" i="9"/>
  <c r="AH7" i="9"/>
  <c r="AH259" i="9"/>
  <c r="AH92" i="9"/>
  <c r="AH183" i="9"/>
  <c r="BO67" i="9"/>
  <c r="AH24" i="9"/>
  <c r="AH209" i="9"/>
  <c r="BN87" i="9"/>
  <c r="AH108" i="9"/>
  <c r="AH294" i="9"/>
  <c r="AH113" i="9"/>
  <c r="BO114" i="9"/>
  <c r="AH188" i="9"/>
  <c r="AH298" i="9"/>
  <c r="AH66" i="9"/>
  <c r="AH97" i="9"/>
  <c r="AH149" i="9"/>
  <c r="AH142" i="9"/>
  <c r="AH74" i="9"/>
  <c r="AH242" i="9"/>
  <c r="BO83" i="9"/>
  <c r="AH219" i="9"/>
  <c r="AH102" i="9"/>
  <c r="AH272" i="9"/>
  <c r="BO82" i="9"/>
  <c r="BM81" i="9"/>
  <c r="AH119" i="9"/>
  <c r="AH146" i="9"/>
  <c r="AH166" i="9"/>
  <c r="AH176" i="9"/>
  <c r="AH196" i="9"/>
  <c r="P124" i="9"/>
  <c r="AH257" i="9"/>
  <c r="AH16" i="9"/>
  <c r="AH303" i="9"/>
  <c r="AH68" i="9"/>
  <c r="BM114" i="9"/>
  <c r="AH152" i="9"/>
  <c r="AH292" i="9"/>
  <c r="AH137" i="9"/>
  <c r="AH99" i="9"/>
  <c r="AH84" i="9"/>
  <c r="BN67" i="9"/>
  <c r="AH73" i="9"/>
  <c r="AH288" i="9"/>
  <c r="AH123" i="9"/>
  <c r="AH75" i="9"/>
  <c r="BN83" i="9"/>
  <c r="BM86" i="9"/>
  <c r="BO87" i="9"/>
  <c r="AH297" i="9"/>
  <c r="AH28" i="9"/>
  <c r="AH262" i="9"/>
  <c r="AH169" i="9"/>
  <c r="AH25" i="9"/>
  <c r="BM85" i="9"/>
  <c r="AH22" i="9"/>
  <c r="AH18" i="9"/>
  <c r="BN92" i="9"/>
  <c r="BO92" i="9"/>
  <c r="BM92" i="9"/>
  <c r="BO103" i="9"/>
  <c r="BN103" i="9"/>
  <c r="BM103" i="9"/>
  <c r="BM115" i="9"/>
  <c r="BN115" i="9"/>
  <c r="BO115" i="9"/>
  <c r="BO126" i="9"/>
  <c r="BM126" i="9"/>
  <c r="BN126" i="9"/>
  <c r="BN9" i="9"/>
  <c r="BM9" i="9"/>
  <c r="BO9" i="9"/>
  <c r="BN124" i="9"/>
  <c r="BO124" i="9"/>
  <c r="BM124" i="9"/>
  <c r="BN55" i="9"/>
  <c r="BM55" i="9"/>
  <c r="BO55" i="9"/>
  <c r="BN49" i="9"/>
  <c r="BM49" i="9"/>
  <c r="BO49" i="9"/>
  <c r="BN31" i="9"/>
  <c r="BM31" i="9"/>
  <c r="BO31" i="9"/>
  <c r="BN17" i="9"/>
  <c r="BO17" i="9"/>
  <c r="BM17" i="9"/>
  <c r="BM28" i="9"/>
  <c r="BN28" i="9"/>
  <c r="BO28" i="9"/>
  <c r="BO76" i="9"/>
  <c r="BN76" i="9"/>
  <c r="BM76" i="9"/>
  <c r="BN88" i="9"/>
  <c r="BO88" i="9"/>
  <c r="BM88" i="9"/>
  <c r="BN6" i="9"/>
  <c r="BN37" i="9"/>
  <c r="BM47" i="9"/>
  <c r="BM111" i="9"/>
  <c r="BO30" i="9"/>
  <c r="BO6" i="9"/>
  <c r="BM37" i="9"/>
  <c r="BO47" i="9"/>
  <c r="BO111" i="9"/>
  <c r="BM6" i="9"/>
  <c r="BO37" i="9"/>
  <c r="BN47" i="9"/>
  <c r="BN111" i="9"/>
  <c r="BM102" i="9"/>
  <c r="BN30" i="9"/>
  <c r="BM11" i="9"/>
  <c r="BO102" i="9"/>
  <c r="BO11" i="9"/>
  <c r="BN102" i="9"/>
  <c r="BM30" i="9"/>
  <c r="BN11" i="9"/>
  <c r="BO113" i="9"/>
  <c r="BM58" i="9"/>
  <c r="BN113" i="9"/>
  <c r="BM113" i="9"/>
  <c r="BN58" i="9"/>
  <c r="BO58" i="9"/>
  <c r="BN119" i="9"/>
  <c r="BO33" i="9"/>
  <c r="BO119" i="9"/>
  <c r="BM119" i="9"/>
  <c r="BN33" i="9"/>
  <c r="BM33" i="9"/>
  <c r="BO105" i="9"/>
  <c r="BM75" i="9"/>
  <c r="BO32" i="9"/>
  <c r="BM105" i="9"/>
  <c r="BO75" i="9"/>
  <c r="BN105" i="9"/>
  <c r="BN75" i="9"/>
  <c r="BM32" i="9"/>
  <c r="BN32" i="9"/>
  <c r="BN79" i="9"/>
  <c r="BO79" i="9"/>
  <c r="BO25" i="9"/>
  <c r="BM79" i="9"/>
  <c r="BM25" i="9"/>
  <c r="BN25" i="9"/>
  <c r="BO19" i="9"/>
  <c r="BO118" i="9"/>
  <c r="BN19" i="9"/>
  <c r="BN118" i="9"/>
  <c r="BM19" i="9"/>
  <c r="BM118" i="9"/>
  <c r="BO122" i="9"/>
  <c r="BO48" i="9"/>
  <c r="BM122" i="9"/>
  <c r="BN48" i="9"/>
  <c r="BM48" i="9"/>
  <c r="BN122" i="9"/>
  <c r="BN41" i="9"/>
  <c r="BO5" i="9"/>
  <c r="BM41" i="9"/>
  <c r="BN5" i="9"/>
  <c r="BO41" i="9"/>
  <c r="BM5" i="9"/>
  <c r="BM78" i="9"/>
  <c r="BO96" i="9"/>
  <c r="BN78" i="9"/>
  <c r="BN96" i="9"/>
  <c r="BO78" i="9"/>
  <c r="BM96" i="9"/>
  <c r="BN16" i="9"/>
  <c r="BM107" i="9"/>
  <c r="BM16" i="9"/>
  <c r="BN107" i="9"/>
  <c r="BO16" i="9"/>
  <c r="BO107" i="9"/>
  <c r="BO52" i="9"/>
  <c r="BM52" i="9"/>
  <c r="BN52" i="9"/>
  <c r="BN27" i="9"/>
  <c r="BN63" i="9"/>
  <c r="BO27" i="9"/>
  <c r="BM63" i="9"/>
  <c r="BM27" i="9"/>
  <c r="BO63" i="9"/>
  <c r="BM112" i="9"/>
  <c r="BN112" i="9"/>
  <c r="BO112" i="9"/>
  <c r="BM26" i="9"/>
  <c r="BO69" i="9"/>
  <c r="BO26" i="9"/>
  <c r="BN69" i="9"/>
  <c r="BN26" i="9"/>
  <c r="BM69" i="9"/>
  <c r="BN93" i="9"/>
  <c r="BO93" i="9"/>
  <c r="BM93" i="9"/>
  <c r="BM61" i="9"/>
  <c r="BO13" i="9"/>
  <c r="BM59" i="9"/>
  <c r="BO61" i="9"/>
  <c r="BN13" i="9"/>
  <c r="BO59" i="9"/>
  <c r="BN61" i="9"/>
  <c r="BM13" i="9"/>
  <c r="BN59" i="9"/>
  <c r="BM66" i="9"/>
  <c r="BN71" i="9"/>
  <c r="BN66" i="9"/>
  <c r="BM71" i="9"/>
  <c r="BO71" i="9"/>
  <c r="BO66" i="9"/>
  <c r="BM45" i="9"/>
  <c r="BM50" i="9"/>
  <c r="BO104" i="9"/>
  <c r="BN45" i="9"/>
  <c r="BN50" i="9"/>
  <c r="BO45" i="9"/>
  <c r="BO50" i="9"/>
  <c r="BM104" i="9"/>
  <c r="BN104" i="9"/>
  <c r="BN97" i="9"/>
  <c r="BM97" i="9"/>
  <c r="BN38" i="9"/>
  <c r="BO97" i="9"/>
  <c r="BO38" i="9"/>
  <c r="BM38" i="9"/>
  <c r="BN44" i="9"/>
  <c r="BO108" i="9"/>
  <c r="BM98" i="9"/>
  <c r="BO44" i="9"/>
  <c r="BM108" i="9"/>
  <c r="BN98" i="9"/>
  <c r="BM44" i="9"/>
  <c r="BN108" i="9"/>
  <c r="BO98" i="9"/>
  <c r="BN125" i="9"/>
  <c r="BO120" i="9"/>
  <c r="BM125" i="9"/>
  <c r="BM120" i="9"/>
  <c r="BO125" i="9"/>
  <c r="BN120" i="9"/>
  <c r="BN91" i="9"/>
  <c r="BO91" i="9"/>
  <c r="BM91" i="9"/>
  <c r="BO20" i="9"/>
  <c r="BN20" i="9"/>
  <c r="BM20" i="9"/>
  <c r="BM22" i="9"/>
  <c r="BN99" i="9"/>
  <c r="BO22" i="9"/>
  <c r="BN22" i="9"/>
  <c r="BM99" i="9"/>
  <c r="BO99" i="9"/>
  <c r="BM116" i="9"/>
  <c r="BM36" i="9"/>
  <c r="BM7" i="9"/>
  <c r="BO116" i="9"/>
  <c r="BO36" i="9"/>
  <c r="BN116" i="9"/>
  <c r="BN36" i="9"/>
  <c r="BN7" i="9"/>
  <c r="BO7" i="9"/>
  <c r="BN35" i="9"/>
  <c r="BN72" i="9"/>
  <c r="BO35" i="9"/>
  <c r="BO72" i="9"/>
  <c r="BM35" i="9"/>
  <c r="BM72" i="9"/>
  <c r="BM127" i="9"/>
  <c r="BN127" i="9"/>
  <c r="BO127" i="9"/>
  <c r="BN90" i="9"/>
  <c r="BM46" i="9"/>
  <c r="BO10" i="9"/>
  <c r="BO90" i="9"/>
  <c r="BN46" i="9"/>
  <c r="BM90" i="9"/>
  <c r="BO46" i="9"/>
  <c r="BM101" i="9"/>
  <c r="BO101" i="9"/>
  <c r="BM10" i="9"/>
  <c r="BN101" i="9"/>
  <c r="BN10" i="9"/>
  <c r="BM57" i="9"/>
  <c r="BN106" i="9"/>
  <c r="BO21" i="9"/>
  <c r="BN57" i="9"/>
  <c r="BM106" i="9"/>
  <c r="BO57" i="9"/>
  <c r="BO106" i="9"/>
  <c r="BN21" i="9"/>
  <c r="BM21" i="9"/>
  <c r="BO62" i="9"/>
  <c r="BO80" i="9"/>
  <c r="BN62" i="9"/>
  <c r="BM80" i="9"/>
  <c r="BM62" i="9"/>
  <c r="BN80" i="9"/>
  <c r="BN14" i="9"/>
  <c r="BM14" i="9"/>
  <c r="BO14" i="9"/>
  <c r="BN54" i="9"/>
  <c r="BO34" i="9"/>
  <c r="BN23" i="9"/>
  <c r="BO3" i="9"/>
  <c r="BM54" i="9"/>
  <c r="BN34" i="9"/>
  <c r="BO23" i="9"/>
  <c r="BM3" i="9"/>
  <c r="BO54" i="9"/>
  <c r="BM34" i="9"/>
  <c r="BM23" i="9"/>
  <c r="BN3" i="9"/>
  <c r="BM12" i="9"/>
  <c r="BM117" i="9"/>
  <c r="BN89" i="9"/>
  <c r="BN12" i="9"/>
  <c r="BN117" i="9"/>
  <c r="BO89" i="9"/>
  <c r="BO12" i="9"/>
  <c r="BO117" i="9"/>
  <c r="BM89" i="9"/>
  <c r="BN73" i="9"/>
  <c r="BM94" i="9"/>
  <c r="BO73" i="9"/>
  <c r="BN94" i="9"/>
  <c r="BM73" i="9"/>
  <c r="BO94" i="9"/>
  <c r="BN24" i="9"/>
  <c r="BM24" i="9"/>
  <c r="BO24" i="9"/>
  <c r="BM64" i="9"/>
  <c r="BO39" i="9"/>
  <c r="BN60" i="9"/>
  <c r="BO64" i="9"/>
  <c r="BN39" i="9"/>
  <c r="BO60" i="9"/>
  <c r="BN70" i="9"/>
  <c r="BN64" i="9"/>
  <c r="BM39" i="9"/>
  <c r="BM60" i="9"/>
  <c r="BN53" i="9"/>
  <c r="BM53" i="9"/>
  <c r="BN43" i="9"/>
  <c r="BM70" i="9"/>
  <c r="BO43" i="9"/>
  <c r="BO53" i="9"/>
  <c r="BM43" i="9"/>
  <c r="BO70" i="9"/>
  <c r="BM74" i="9"/>
  <c r="BO109" i="9"/>
  <c r="BO74" i="9"/>
  <c r="BM109" i="9"/>
  <c r="BN18" i="9"/>
  <c r="BN74" i="9"/>
  <c r="BN109" i="9"/>
  <c r="BM123" i="9"/>
  <c r="BM18" i="9"/>
  <c r="BN123" i="9"/>
  <c r="BO18" i="9"/>
  <c r="BO123" i="9"/>
  <c r="BN65" i="9"/>
  <c r="BM121" i="9"/>
  <c r="BM65" i="9"/>
  <c r="BN121" i="9"/>
  <c r="BO65" i="9"/>
  <c r="BO121" i="9"/>
  <c r="BO29" i="9"/>
  <c r="BN29" i="9"/>
  <c r="BM29" i="9"/>
  <c r="BO77" i="9"/>
  <c r="BM40" i="9"/>
  <c r="BM77" i="9"/>
  <c r="BN40" i="9"/>
  <c r="BN77" i="9"/>
  <c r="BO40" i="9"/>
  <c r="BM4" i="9"/>
  <c r="BO95" i="9"/>
  <c r="BN4" i="9"/>
  <c r="BM95" i="9"/>
  <c r="BO4" i="9"/>
  <c r="BN95" i="9"/>
  <c r="BM51" i="9"/>
  <c r="BO100" i="9"/>
  <c r="BO15" i="9"/>
  <c r="BN51" i="9"/>
  <c r="BN100" i="9"/>
  <c r="BO51" i="9"/>
  <c r="BM100" i="9"/>
  <c r="BM15" i="9"/>
  <c r="BN15" i="9"/>
  <c r="BO56" i="9"/>
  <c r="BO8" i="9"/>
  <c r="BM56" i="9"/>
  <c r="BN8" i="9"/>
  <c r="BN56" i="9"/>
  <c r="BM8" i="9"/>
  <c r="BN68" i="9"/>
  <c r="BM68" i="9"/>
  <c r="BO68" i="9"/>
  <c r="BO110" i="9"/>
  <c r="BM42" i="9"/>
  <c r="BO42" i="9"/>
  <c r="BN42" i="9"/>
  <c r="AI1" i="9" l="1" a="1"/>
  <c r="AI1" i="9" s="1"/>
  <c r="BN2" i="9"/>
  <c r="BQ7" i="9" s="1"/>
  <c r="BO2" i="9"/>
  <c r="BR93" i="9" s="1"/>
  <c r="BS1" i="9"/>
  <c r="BM2" i="9"/>
  <c r="BP30" i="9" s="1"/>
  <c r="R124" i="9"/>
  <c r="Q124" i="9"/>
  <c r="BQ91" i="9" l="1"/>
  <c r="BQ88" i="9"/>
  <c r="BQ92" i="9"/>
  <c r="BQ62" i="9"/>
  <c r="BQ35" i="9"/>
  <c r="BQ28" i="9"/>
  <c r="BQ45" i="9"/>
  <c r="BQ20" i="9"/>
  <c r="BQ44" i="9"/>
  <c r="BQ39" i="9"/>
  <c r="BQ12" i="9"/>
  <c r="BQ102" i="9"/>
  <c r="BR110" i="9"/>
  <c r="BQ75" i="9"/>
  <c r="BQ113" i="9"/>
  <c r="BR100" i="9"/>
  <c r="BR71" i="9"/>
  <c r="BR64" i="9"/>
  <c r="BR31" i="9"/>
  <c r="BR53" i="9"/>
  <c r="BR13" i="9"/>
  <c r="BR6" i="9"/>
  <c r="BR87" i="9"/>
  <c r="BR32" i="9"/>
  <c r="BQ31" i="9"/>
  <c r="BQ22" i="9"/>
  <c r="BQ123" i="9"/>
  <c r="BQ114" i="9"/>
  <c r="BQ72" i="9"/>
  <c r="BR85" i="9"/>
  <c r="BR105" i="9"/>
  <c r="BQ14" i="9"/>
  <c r="BR11" i="9"/>
  <c r="BR102" i="9"/>
  <c r="BR95" i="9"/>
  <c r="BQ124" i="9"/>
  <c r="BR113" i="9"/>
  <c r="BR116" i="9"/>
  <c r="BR99" i="9"/>
  <c r="BR106" i="9"/>
  <c r="BR112" i="9"/>
  <c r="BR41" i="9"/>
  <c r="BR119" i="9"/>
  <c r="BQ55" i="9"/>
  <c r="BQ107" i="9"/>
  <c r="BR90" i="9"/>
  <c r="BQ8" i="9"/>
  <c r="BQ10" i="9"/>
  <c r="BR78" i="9"/>
  <c r="BQ53" i="9"/>
  <c r="BR98" i="9"/>
  <c r="BR122" i="9"/>
  <c r="BR29" i="9"/>
  <c r="BP71" i="9"/>
  <c r="BP37" i="9"/>
  <c r="BP26" i="9"/>
  <c r="BP12" i="9"/>
  <c r="BP51" i="9"/>
  <c r="BP84" i="9"/>
  <c r="BP58" i="9"/>
  <c r="BQ127" i="9"/>
  <c r="BQ18" i="9"/>
  <c r="BP90" i="9"/>
  <c r="BQ111" i="9"/>
  <c r="BP66" i="9"/>
  <c r="BQ94" i="9"/>
  <c r="BP22" i="9"/>
  <c r="BP79" i="9"/>
  <c r="BP34" i="9"/>
  <c r="BP100" i="9"/>
  <c r="BP75" i="9"/>
  <c r="BP13" i="9"/>
  <c r="BP106" i="9"/>
  <c r="BP118" i="9"/>
  <c r="BP64" i="9"/>
  <c r="BP59" i="9"/>
  <c r="BP55" i="9"/>
  <c r="BP19" i="9"/>
  <c r="BP54" i="9"/>
  <c r="BP96" i="9"/>
  <c r="BQ86" i="9"/>
  <c r="BP11" i="9"/>
  <c r="BQ27" i="9"/>
  <c r="BQ120" i="9"/>
  <c r="BP31" i="9"/>
  <c r="BP48" i="9"/>
  <c r="BP97" i="9"/>
  <c r="BP94" i="9"/>
  <c r="BP15" i="9"/>
  <c r="BQ59" i="9"/>
  <c r="BQ81" i="9"/>
  <c r="BQ16" i="9"/>
  <c r="BP116" i="9"/>
  <c r="BQ51" i="9"/>
  <c r="BP112" i="9"/>
  <c r="BP63" i="9"/>
  <c r="BP81" i="9"/>
  <c r="BP14" i="9"/>
  <c r="BP43" i="9"/>
  <c r="BQ56" i="9"/>
  <c r="BP5" i="9"/>
  <c r="BR35" i="9"/>
  <c r="BR126" i="9"/>
  <c r="BP119" i="9"/>
  <c r="BR61" i="9"/>
  <c r="BP57" i="9"/>
  <c r="BQ43" i="9"/>
  <c r="BP67" i="9"/>
  <c r="BP111" i="9"/>
  <c r="BQ96" i="9"/>
  <c r="BQ97" i="9"/>
  <c r="BR62" i="9"/>
  <c r="BP109" i="9"/>
  <c r="BP88" i="9"/>
  <c r="BR66" i="9"/>
  <c r="BQ115" i="9"/>
  <c r="BR33" i="9"/>
  <c r="BR16" i="9"/>
  <c r="BP99" i="9"/>
  <c r="BP23" i="9"/>
  <c r="BP40" i="9"/>
  <c r="BR28" i="9"/>
  <c r="BP69" i="9"/>
  <c r="BP87" i="9"/>
  <c r="BQ49" i="9"/>
  <c r="BP78" i="9"/>
  <c r="BP45" i="9"/>
  <c r="BP80" i="9"/>
  <c r="BP95" i="9"/>
  <c r="BP115" i="9"/>
  <c r="BP6" i="9"/>
  <c r="BQ118" i="9"/>
  <c r="BQ69" i="9"/>
  <c r="BP120" i="9"/>
  <c r="BP10" i="9"/>
  <c r="BQ73" i="9"/>
  <c r="BQ121" i="9"/>
  <c r="BP92" i="9"/>
  <c r="BQ122" i="9"/>
  <c r="BQ116" i="9"/>
  <c r="BR67" i="9"/>
  <c r="BR88" i="9"/>
  <c r="BP32" i="9"/>
  <c r="BQ112" i="9"/>
  <c r="BR108" i="9"/>
  <c r="BQ46" i="9"/>
  <c r="BQ117" i="9"/>
  <c r="BR18" i="9"/>
  <c r="BR114" i="9"/>
  <c r="BQ32" i="9"/>
  <c r="BR45" i="9"/>
  <c r="BR57" i="9"/>
  <c r="BP128" i="9"/>
  <c r="BR76" i="9"/>
  <c r="BP105" i="9"/>
  <c r="BR52" i="9"/>
  <c r="BR50" i="9"/>
  <c r="BQ36" i="9"/>
  <c r="BR23" i="9"/>
  <c r="BP74" i="9"/>
  <c r="BR56" i="9"/>
  <c r="BQ83" i="9"/>
  <c r="BQ9" i="9"/>
  <c r="BQ48" i="9"/>
  <c r="BQ61" i="9"/>
  <c r="BR20" i="9"/>
  <c r="BQ57" i="9"/>
  <c r="BQ24" i="9"/>
  <c r="BR77" i="9"/>
  <c r="BR55" i="9"/>
  <c r="BR107" i="9"/>
  <c r="BR127" i="9"/>
  <c r="BR92" i="9"/>
  <c r="BR30" i="9"/>
  <c r="BQ26" i="9"/>
  <c r="BR125" i="9"/>
  <c r="BQ101" i="9"/>
  <c r="BR115" i="9"/>
  <c r="BQ38" i="9"/>
  <c r="BR14" i="9"/>
  <c r="BR82" i="9"/>
  <c r="BQ6" i="9"/>
  <c r="BQ79" i="9"/>
  <c r="BR97" i="9"/>
  <c r="BQ90" i="9"/>
  <c r="BQ109" i="9"/>
  <c r="BQ68" i="9"/>
  <c r="BR103" i="9"/>
  <c r="BR19" i="9"/>
  <c r="BQ125" i="9"/>
  <c r="BR46" i="9"/>
  <c r="BR12" i="9"/>
  <c r="BQ65" i="9"/>
  <c r="BQ82" i="9"/>
  <c r="BP85" i="9"/>
  <c r="BP28" i="9"/>
  <c r="BQ119" i="9"/>
  <c r="BQ5" i="9"/>
  <c r="BP61" i="9"/>
  <c r="BP44" i="9"/>
  <c r="BP127" i="9"/>
  <c r="BR3" i="9"/>
  <c r="BP60" i="9"/>
  <c r="BP4" i="9"/>
  <c r="BR9" i="9"/>
  <c r="BQ25" i="9"/>
  <c r="BP98" i="9"/>
  <c r="BR81" i="9"/>
  <c r="BP9" i="9"/>
  <c r="BR37" i="9"/>
  <c r="BP25" i="9"/>
  <c r="BQ63" i="9"/>
  <c r="BQ50" i="9"/>
  <c r="BR36" i="9"/>
  <c r="BR80" i="9"/>
  <c r="BP24" i="9"/>
  <c r="BR65" i="9"/>
  <c r="BP42" i="9"/>
  <c r="BQ47" i="9"/>
  <c r="BR27" i="9"/>
  <c r="BP20" i="9"/>
  <c r="BQ3" i="9"/>
  <c r="BQ128" i="9"/>
  <c r="BQ17" i="9"/>
  <c r="BP113" i="9"/>
  <c r="BQ41" i="9"/>
  <c r="BQ93" i="9"/>
  <c r="BR44" i="9"/>
  <c r="BR72" i="9"/>
  <c r="BQ54" i="9"/>
  <c r="BQ70" i="9"/>
  <c r="BQ40" i="9"/>
  <c r="BQ87" i="9"/>
  <c r="BQ84" i="9"/>
  <c r="BP83" i="9"/>
  <c r="BR83" i="9"/>
  <c r="BR49" i="9"/>
  <c r="BQ11" i="9"/>
  <c r="BP122" i="9"/>
  <c r="BR26" i="9"/>
  <c r="BP38" i="9"/>
  <c r="BR7" i="9"/>
  <c r="BQ80" i="9"/>
  <c r="BQ60" i="9"/>
  <c r="BP29" i="9"/>
  <c r="BR73" i="9"/>
  <c r="BQ71" i="9"/>
  <c r="BQ34" i="9"/>
  <c r="BP102" i="9"/>
  <c r="BP117" i="9"/>
  <c r="BR75" i="9"/>
  <c r="BP123" i="9"/>
  <c r="BR48" i="9"/>
  <c r="BQ64" i="9"/>
  <c r="BQ77" i="9"/>
  <c r="BQ13" i="9"/>
  <c r="BP68" i="9"/>
  <c r="BP2" i="9"/>
  <c r="BS3" i="9" s="1"/>
  <c r="BP110" i="9"/>
  <c r="BR86" i="9"/>
  <c r="BQ67" i="9"/>
  <c r="BP17" i="9"/>
  <c r="BR58" i="9"/>
  <c r="BP41" i="9"/>
  <c r="BP93" i="9"/>
  <c r="BQ98" i="9"/>
  <c r="BP72" i="9"/>
  <c r="BQ23" i="9"/>
  <c r="BP39" i="9"/>
  <c r="BR40" i="9"/>
  <c r="BR70" i="9"/>
  <c r="BQ99" i="9"/>
  <c r="BR24" i="9"/>
  <c r="BR5" i="9"/>
  <c r="BP121" i="9"/>
  <c r="BP107" i="9"/>
  <c r="BQ103" i="9"/>
  <c r="BR69" i="9"/>
  <c r="BQ29" i="9"/>
  <c r="BR118" i="9"/>
  <c r="BQ74" i="9"/>
  <c r="BP108" i="9"/>
  <c r="BR84" i="9"/>
  <c r="BP86" i="9"/>
  <c r="BP76" i="9"/>
  <c r="BP33" i="9"/>
  <c r="BQ78" i="9"/>
  <c r="BR59" i="9"/>
  <c r="BP125" i="9"/>
  <c r="BR10" i="9"/>
  <c r="BR54" i="9"/>
  <c r="BR43" i="9"/>
  <c r="BQ95" i="9"/>
  <c r="BR121" i="9"/>
  <c r="BP62" i="9"/>
  <c r="BR60" i="9"/>
  <c r="BP52" i="9"/>
  <c r="BQ42" i="9"/>
  <c r="BP104" i="9"/>
  <c r="BR124" i="9"/>
  <c r="BR38" i="9"/>
  <c r="BQ100" i="9"/>
  <c r="BP77" i="9"/>
  <c r="BP46" i="9"/>
  <c r="BR89" i="9"/>
  <c r="BR2" i="9"/>
  <c r="BU3" i="9" s="1"/>
  <c r="BP82" i="9"/>
  <c r="BP103" i="9"/>
  <c r="BP47" i="9"/>
  <c r="BQ105" i="9"/>
  <c r="BP16" i="9"/>
  <c r="BQ66" i="9"/>
  <c r="BP91" i="9"/>
  <c r="BR101" i="9"/>
  <c r="BQ89" i="9"/>
  <c r="BR74" i="9"/>
  <c r="BR51" i="9"/>
  <c r="BR42" i="9"/>
  <c r="BR117" i="9"/>
  <c r="BR123" i="9"/>
  <c r="BP50" i="9"/>
  <c r="BP126" i="9"/>
  <c r="BR17" i="9"/>
  <c r="BP36" i="9"/>
  <c r="BP53" i="9"/>
  <c r="BR91" i="9"/>
  <c r="BR47" i="9"/>
  <c r="BP3" i="9"/>
  <c r="BP114" i="9"/>
  <c r="BQ108" i="9"/>
  <c r="BQ2" i="9"/>
  <c r="BT3" i="9" s="1"/>
  <c r="BQ110" i="9"/>
  <c r="BR128" i="9"/>
  <c r="BQ126" i="9"/>
  <c r="BR111" i="9"/>
  <c r="BR25" i="9"/>
  <c r="BQ52" i="9"/>
  <c r="BR104" i="9"/>
  <c r="BR22" i="9"/>
  <c r="BR21" i="9"/>
  <c r="BP89" i="9"/>
  <c r="BP18" i="9"/>
  <c r="BP56" i="9"/>
  <c r="BQ58" i="9"/>
  <c r="BR4" i="9"/>
  <c r="BR15" i="9"/>
  <c r="BR120" i="9"/>
  <c r="BP49" i="9"/>
  <c r="BP101" i="9"/>
  <c r="BQ37" i="9"/>
  <c r="BP35" i="9"/>
  <c r="BQ4" i="9"/>
  <c r="BQ106" i="9"/>
  <c r="BR79" i="9"/>
  <c r="BR39" i="9"/>
  <c r="BQ85" i="9"/>
  <c r="BP124" i="9"/>
  <c r="BQ30" i="9"/>
  <c r="BQ19" i="9"/>
  <c r="BR63" i="9"/>
  <c r="BQ104" i="9"/>
  <c r="BP7" i="9"/>
  <c r="BP21" i="9"/>
  <c r="BR94" i="9"/>
  <c r="BP65" i="9"/>
  <c r="BR68" i="9"/>
  <c r="BR96" i="9"/>
  <c r="BR8" i="9"/>
  <c r="BP8" i="9"/>
  <c r="BQ21" i="9"/>
  <c r="BQ76" i="9"/>
  <c r="BP73" i="9"/>
  <c r="BQ33" i="9"/>
  <c r="BR34" i="9"/>
  <c r="BQ15" i="9"/>
  <c r="BP70" i="9"/>
  <c r="BP27" i="9"/>
  <c r="BR109"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57" i="9" l="1"/>
  <c r="S57" i="9" s="1"/>
  <c r="N297" i="9"/>
  <c r="N237" i="9"/>
  <c r="N147" i="9"/>
  <c r="N107" i="9"/>
  <c r="N37" i="9"/>
  <c r="N197" i="9"/>
  <c r="N287" i="9"/>
  <c r="N257" i="9"/>
  <c r="N267" i="9"/>
  <c r="N17" i="9"/>
  <c r="N272" i="9"/>
  <c r="N22" i="9"/>
  <c r="N167" i="9"/>
  <c r="N157" i="9"/>
  <c r="N47" i="9"/>
  <c r="N2" i="9"/>
  <c r="N42" i="9"/>
  <c r="N137" i="9"/>
  <c r="N242" i="9"/>
  <c r="N247" i="9"/>
  <c r="N69" i="9"/>
  <c r="N299" i="9"/>
  <c r="N169" i="9"/>
  <c r="N219" i="9"/>
  <c r="N139" i="9"/>
  <c r="N209" i="9"/>
  <c r="N89" i="9"/>
  <c r="N309" i="9"/>
  <c r="N179" i="9"/>
  <c r="N99" i="9"/>
  <c r="N9" i="9"/>
  <c r="N49" i="9"/>
  <c r="N289" i="9"/>
  <c r="N229" i="9"/>
  <c r="N29" i="9"/>
  <c r="N239" i="9"/>
  <c r="N189" i="9"/>
  <c r="N79" i="9"/>
  <c r="N119" i="9"/>
  <c r="N199" i="9"/>
  <c r="N259" i="9"/>
  <c r="N159" i="9"/>
  <c r="N129" i="9"/>
  <c r="N149" i="9"/>
  <c r="N39" i="9"/>
  <c r="N269" i="9"/>
  <c r="N109" i="9"/>
  <c r="N279" i="9"/>
  <c r="N19" i="9"/>
  <c r="N249" i="9"/>
  <c r="N59" i="9"/>
  <c r="N127" i="9"/>
  <c r="P127" i="9" s="1"/>
  <c r="N213" i="9"/>
  <c r="N32" i="9"/>
  <c r="N217" i="9"/>
  <c r="N82" i="9"/>
  <c r="N292" i="9"/>
  <c r="N7" i="9"/>
  <c r="N282" i="9"/>
  <c r="N87" i="9"/>
  <c r="N93" i="9"/>
  <c r="N182" i="9"/>
  <c r="N187" i="9"/>
  <c r="N252" i="9"/>
  <c r="N62" i="9"/>
  <c r="N303" i="9"/>
  <c r="N223" i="9"/>
  <c r="N152" i="9"/>
  <c r="N177" i="9"/>
  <c r="N103" i="9"/>
  <c r="N207" i="9"/>
  <c r="N232" i="9"/>
  <c r="N277" i="9"/>
  <c r="N23" i="9"/>
  <c r="N142" i="9"/>
  <c r="N3" i="9"/>
  <c r="N202" i="9"/>
  <c r="N113" i="9"/>
  <c r="N102" i="9"/>
  <c r="N262" i="9"/>
  <c r="N307" i="9"/>
  <c r="N203" i="9"/>
  <c r="N263" i="9"/>
  <c r="N143" i="9"/>
  <c r="N33" i="9"/>
  <c r="N133" i="9"/>
  <c r="N283" i="9"/>
  <c r="N123" i="9"/>
  <c r="N183" i="9"/>
  <c r="N253" i="9"/>
  <c r="N172" i="9"/>
  <c r="N53" i="9"/>
  <c r="N233" i="9"/>
  <c r="N192" i="9"/>
  <c r="N222" i="9"/>
  <c r="N63" i="9"/>
  <c r="N43" i="9"/>
  <c r="N72" i="9"/>
  <c r="N52" i="9"/>
  <c r="N112" i="9"/>
  <c r="N73" i="9"/>
  <c r="N193" i="9"/>
  <c r="N173" i="9"/>
  <c r="N153" i="9"/>
  <c r="N12" i="9"/>
  <c r="N92" i="9"/>
  <c r="N163" i="9"/>
  <c r="N227" i="9"/>
  <c r="N117" i="9"/>
  <c r="N212" i="9"/>
  <c r="N293" i="9"/>
  <c r="N162" i="9"/>
  <c r="N273" i="9"/>
  <c r="N27" i="9"/>
  <c r="N13" i="9"/>
  <c r="N132" i="9"/>
  <c r="N77" i="9"/>
  <c r="N302" i="9"/>
  <c r="N122" i="9"/>
  <c r="N83" i="9"/>
  <c r="N67" i="9"/>
  <c r="N243" i="9"/>
  <c r="N97" i="9"/>
  <c r="N88" i="9"/>
  <c r="N228" i="9"/>
  <c r="N128" i="9"/>
  <c r="N108" i="9"/>
  <c r="N288" i="9"/>
  <c r="N168" i="9"/>
  <c r="N18" i="9"/>
  <c r="N48" i="9"/>
  <c r="N278" i="9"/>
  <c r="N248" i="9"/>
  <c r="N218" i="9"/>
  <c r="N78" i="9"/>
  <c r="N58" i="9"/>
  <c r="N28" i="9"/>
  <c r="N68" i="9"/>
  <c r="N158" i="9"/>
  <c r="N258" i="9"/>
  <c r="N98" i="9"/>
  <c r="N8" i="9"/>
  <c r="N268" i="9"/>
  <c r="N118" i="9"/>
  <c r="N308" i="9"/>
  <c r="N38" i="9"/>
  <c r="N178" i="9"/>
  <c r="N148" i="9"/>
  <c r="N198" i="9"/>
  <c r="N298" i="9"/>
  <c r="N188" i="9"/>
  <c r="N208" i="9"/>
  <c r="N238" i="9"/>
  <c r="N138" i="9"/>
  <c r="P57" i="9" l="1"/>
  <c r="Q57" i="9" s="1"/>
  <c r="T57" i="9"/>
  <c r="P297" i="9"/>
  <c r="S297" i="9"/>
  <c r="T297" i="9"/>
  <c r="S287" i="9"/>
  <c r="T287" i="9"/>
  <c r="P287" i="9"/>
  <c r="P197" i="9"/>
  <c r="T197" i="9"/>
  <c r="S197" i="9"/>
  <c r="T37" i="9"/>
  <c r="S37" i="9"/>
  <c r="P37" i="9"/>
  <c r="S107" i="9"/>
  <c r="T107" i="9"/>
  <c r="P107" i="9"/>
  <c r="P147" i="9"/>
  <c r="S147" i="9"/>
  <c r="T147" i="9"/>
  <c r="T257" i="9"/>
  <c r="S257" i="9"/>
  <c r="P257" i="9"/>
  <c r="P237" i="9"/>
  <c r="T237" i="9"/>
  <c r="S237" i="9"/>
  <c r="T272" i="9"/>
  <c r="S272" i="9"/>
  <c r="P272" i="9"/>
  <c r="S17" i="9"/>
  <c r="P17" i="9"/>
  <c r="T17" i="9"/>
  <c r="S267" i="9"/>
  <c r="T267" i="9"/>
  <c r="P267" i="9"/>
  <c r="T42" i="9"/>
  <c r="P42" i="9"/>
  <c r="S42" i="9"/>
  <c r="Q127" i="9"/>
  <c r="R127" i="9"/>
  <c r="S2" i="9"/>
  <c r="P2" i="9"/>
  <c r="T2" i="9"/>
  <c r="P47" i="9"/>
  <c r="T47" i="9"/>
  <c r="S47" i="9"/>
  <c r="S247" i="9"/>
  <c r="P247" i="9"/>
  <c r="T247" i="9"/>
  <c r="T157" i="9"/>
  <c r="S157" i="9"/>
  <c r="P157" i="9"/>
  <c r="P242" i="9"/>
  <c r="T242" i="9"/>
  <c r="S242" i="9"/>
  <c r="S167" i="9"/>
  <c r="T167" i="9"/>
  <c r="P167" i="9"/>
  <c r="T137" i="9"/>
  <c r="S137" i="9"/>
  <c r="P137" i="9"/>
  <c r="S22" i="9"/>
  <c r="T22" i="9"/>
  <c r="P22" i="9"/>
  <c r="P188" i="9"/>
  <c r="S188" i="9"/>
  <c r="T188" i="9"/>
  <c r="S108" i="9"/>
  <c r="T108" i="9"/>
  <c r="P108" i="9"/>
  <c r="T172" i="9"/>
  <c r="S172" i="9"/>
  <c r="P172" i="9"/>
  <c r="P217" i="9"/>
  <c r="T217" i="9"/>
  <c r="S217" i="9"/>
  <c r="P9" i="9"/>
  <c r="S9" i="9"/>
  <c r="T9" i="9"/>
  <c r="P278" i="9"/>
  <c r="S278" i="9"/>
  <c r="T278" i="9"/>
  <c r="T193" i="9"/>
  <c r="S193" i="9"/>
  <c r="P193" i="9"/>
  <c r="S208" i="9"/>
  <c r="P208" i="9"/>
  <c r="T208" i="9"/>
  <c r="T38" i="9"/>
  <c r="P38" i="9"/>
  <c r="S38" i="9"/>
  <c r="T258" i="9"/>
  <c r="S258" i="9"/>
  <c r="P258" i="9"/>
  <c r="T218" i="9"/>
  <c r="P218" i="9"/>
  <c r="S218" i="9"/>
  <c r="S288" i="9"/>
  <c r="T288" i="9"/>
  <c r="P288" i="9"/>
  <c r="S243" i="9"/>
  <c r="T243" i="9"/>
  <c r="P243" i="9"/>
  <c r="P132" i="9"/>
  <c r="T132" i="9"/>
  <c r="S132" i="9"/>
  <c r="P212" i="9"/>
  <c r="S212" i="9"/>
  <c r="T212" i="9"/>
  <c r="S153" i="9"/>
  <c r="T153" i="9"/>
  <c r="P153" i="9"/>
  <c r="S72" i="9"/>
  <c r="T72" i="9"/>
  <c r="P72" i="9"/>
  <c r="S53" i="9"/>
  <c r="P53" i="9"/>
  <c r="T53" i="9"/>
  <c r="P133" i="9"/>
  <c r="S133" i="9"/>
  <c r="T133" i="9"/>
  <c r="T262" i="9"/>
  <c r="S262" i="9"/>
  <c r="P262" i="9"/>
  <c r="P23" i="9"/>
  <c r="T23" i="9"/>
  <c r="S23" i="9"/>
  <c r="P152" i="9"/>
  <c r="S152" i="9"/>
  <c r="T152" i="9"/>
  <c r="T182" i="9"/>
  <c r="S182" i="9"/>
  <c r="P182" i="9"/>
  <c r="P82" i="9"/>
  <c r="S82" i="9"/>
  <c r="T82" i="9"/>
  <c r="T249" i="9"/>
  <c r="P249" i="9"/>
  <c r="S249" i="9"/>
  <c r="P149" i="9"/>
  <c r="T149" i="9"/>
  <c r="S149" i="9"/>
  <c r="S79" i="9"/>
  <c r="T79" i="9"/>
  <c r="P79" i="9"/>
  <c r="T49" i="9"/>
  <c r="S49" i="9"/>
  <c r="P49" i="9"/>
  <c r="T209" i="9"/>
  <c r="P209" i="9"/>
  <c r="S209" i="9"/>
  <c r="S248" i="9"/>
  <c r="P248" i="9"/>
  <c r="T248" i="9"/>
  <c r="S117" i="9"/>
  <c r="P117" i="9"/>
  <c r="T117" i="9"/>
  <c r="T277" i="9"/>
  <c r="P277" i="9"/>
  <c r="S277" i="9"/>
  <c r="T129" i="9"/>
  <c r="P129" i="9"/>
  <c r="S129" i="9"/>
  <c r="P118" i="9"/>
  <c r="T118" i="9"/>
  <c r="S118" i="9"/>
  <c r="P27" i="9"/>
  <c r="S27" i="9"/>
  <c r="T27" i="9"/>
  <c r="T143" i="9"/>
  <c r="P143" i="9"/>
  <c r="S143" i="9"/>
  <c r="P113" i="9"/>
  <c r="T113" i="9"/>
  <c r="S113" i="9"/>
  <c r="P232" i="9"/>
  <c r="S232" i="9"/>
  <c r="T232" i="9"/>
  <c r="T303" i="9"/>
  <c r="P303" i="9"/>
  <c r="S303" i="9"/>
  <c r="P87" i="9"/>
  <c r="S87" i="9"/>
  <c r="T87" i="9"/>
  <c r="S32" i="9"/>
  <c r="P32" i="9"/>
  <c r="T32" i="9"/>
  <c r="S279" i="9"/>
  <c r="T279" i="9"/>
  <c r="P279" i="9"/>
  <c r="T159" i="9"/>
  <c r="P159" i="9"/>
  <c r="S159" i="9"/>
  <c r="S239" i="9"/>
  <c r="T239" i="9"/>
  <c r="P239" i="9"/>
  <c r="T99" i="9"/>
  <c r="S99" i="9"/>
  <c r="P99" i="9"/>
  <c r="P219" i="9"/>
  <c r="T219" i="9"/>
  <c r="S219" i="9"/>
  <c r="S158" i="9"/>
  <c r="T158" i="9"/>
  <c r="P158" i="9"/>
  <c r="P173" i="9"/>
  <c r="T173" i="9"/>
  <c r="S173" i="9"/>
  <c r="P102" i="9"/>
  <c r="S102" i="9"/>
  <c r="T102" i="9"/>
  <c r="P19" i="9"/>
  <c r="T19" i="9"/>
  <c r="S19" i="9"/>
  <c r="T298" i="9"/>
  <c r="P298" i="9"/>
  <c r="S298" i="9"/>
  <c r="S83" i="9"/>
  <c r="T83" i="9"/>
  <c r="P83" i="9"/>
  <c r="P253" i="9"/>
  <c r="T253" i="9"/>
  <c r="S253" i="9"/>
  <c r="S28" i="9"/>
  <c r="P28" i="9"/>
  <c r="T28" i="9"/>
  <c r="P48" i="9"/>
  <c r="T48" i="9"/>
  <c r="S48" i="9"/>
  <c r="S228" i="9"/>
  <c r="P228" i="9"/>
  <c r="T228" i="9"/>
  <c r="S122" i="9"/>
  <c r="T122" i="9"/>
  <c r="P122" i="9"/>
  <c r="P273" i="9"/>
  <c r="S273" i="9"/>
  <c r="T273" i="9"/>
  <c r="P163" i="9"/>
  <c r="T163" i="9"/>
  <c r="S163" i="9"/>
  <c r="S73" i="9"/>
  <c r="T73" i="9"/>
  <c r="P73" i="9"/>
  <c r="S222" i="9"/>
  <c r="P222" i="9"/>
  <c r="T222" i="9"/>
  <c r="P183" i="9"/>
  <c r="S183" i="9"/>
  <c r="T183" i="9"/>
  <c r="S263" i="9"/>
  <c r="T263" i="9"/>
  <c r="P263" i="9"/>
  <c r="P202" i="9"/>
  <c r="T202" i="9"/>
  <c r="S202" i="9"/>
  <c r="S207" i="9"/>
  <c r="T207" i="9"/>
  <c r="P207" i="9"/>
  <c r="T62" i="9"/>
  <c r="S62" i="9"/>
  <c r="P62" i="9"/>
  <c r="S282" i="9"/>
  <c r="P282" i="9"/>
  <c r="T282" i="9"/>
  <c r="T213" i="9"/>
  <c r="P213" i="9"/>
  <c r="S213" i="9"/>
  <c r="P109" i="9"/>
  <c r="S109" i="9"/>
  <c r="T109" i="9"/>
  <c r="T259" i="9"/>
  <c r="P259" i="9"/>
  <c r="S259" i="9"/>
  <c r="S29" i="9"/>
  <c r="P29" i="9"/>
  <c r="T29" i="9"/>
  <c r="S179" i="9"/>
  <c r="T179" i="9"/>
  <c r="P179" i="9"/>
  <c r="P169" i="9"/>
  <c r="T169" i="9"/>
  <c r="S169" i="9"/>
  <c r="T67" i="9"/>
  <c r="P67" i="9"/>
  <c r="S67" i="9"/>
  <c r="S43" i="9"/>
  <c r="T43" i="9"/>
  <c r="P43" i="9"/>
  <c r="T223" i="9"/>
  <c r="P223" i="9"/>
  <c r="S223" i="9"/>
  <c r="T189" i="9"/>
  <c r="S189" i="9"/>
  <c r="P189" i="9"/>
  <c r="S68" i="9"/>
  <c r="T68" i="9"/>
  <c r="P68" i="9"/>
  <c r="S227" i="9"/>
  <c r="P227" i="9"/>
  <c r="T227" i="9"/>
  <c r="P198" i="9"/>
  <c r="T198" i="9"/>
  <c r="S198" i="9"/>
  <c r="T138" i="9"/>
  <c r="S138" i="9"/>
  <c r="P138" i="9"/>
  <c r="P148" i="9"/>
  <c r="T148" i="9"/>
  <c r="S148" i="9"/>
  <c r="T8" i="9"/>
  <c r="P8" i="9"/>
  <c r="S8" i="9"/>
  <c r="S58" i="9"/>
  <c r="T58" i="9"/>
  <c r="P58" i="9"/>
  <c r="T18" i="9"/>
  <c r="P18" i="9"/>
  <c r="S18" i="9"/>
  <c r="P88" i="9"/>
  <c r="S88" i="9"/>
  <c r="T88" i="9"/>
  <c r="T302" i="9"/>
  <c r="S302" i="9"/>
  <c r="P302" i="9"/>
  <c r="T162" i="9"/>
  <c r="S162" i="9"/>
  <c r="P162" i="9"/>
  <c r="T92" i="9"/>
  <c r="S92" i="9"/>
  <c r="P92" i="9"/>
  <c r="T112" i="9"/>
  <c r="P112" i="9"/>
  <c r="S112" i="9"/>
  <c r="P192" i="9"/>
  <c r="S192" i="9"/>
  <c r="T192" i="9"/>
  <c r="S123" i="9"/>
  <c r="T123" i="9"/>
  <c r="P123" i="9"/>
  <c r="P203" i="9"/>
  <c r="S203" i="9"/>
  <c r="T203" i="9"/>
  <c r="AT19" i="9"/>
  <c r="S3" i="9"/>
  <c r="P3" i="9"/>
  <c r="AT20" i="9"/>
  <c r="T3" i="9"/>
  <c r="AT21" i="9"/>
  <c r="T103" i="9"/>
  <c r="S103" i="9"/>
  <c r="P103" i="9"/>
  <c r="P252" i="9"/>
  <c r="T252" i="9"/>
  <c r="S252" i="9"/>
  <c r="P7" i="9"/>
  <c r="S7" i="9"/>
  <c r="T7" i="9"/>
  <c r="T127" i="9"/>
  <c r="S127" i="9"/>
  <c r="T269" i="9"/>
  <c r="S269" i="9"/>
  <c r="P269" i="9"/>
  <c r="S199" i="9"/>
  <c r="P199" i="9"/>
  <c r="T199" i="9"/>
  <c r="P229" i="9"/>
  <c r="S229" i="9"/>
  <c r="T229" i="9"/>
  <c r="P309" i="9"/>
  <c r="S309" i="9"/>
  <c r="T309" i="9"/>
  <c r="T299" i="9"/>
  <c r="S299" i="9"/>
  <c r="P299" i="9"/>
  <c r="T308" i="9"/>
  <c r="S308" i="9"/>
  <c r="P308" i="9"/>
  <c r="T13" i="9"/>
  <c r="S13" i="9"/>
  <c r="P13" i="9"/>
  <c r="T33" i="9"/>
  <c r="S33" i="9"/>
  <c r="P33" i="9"/>
  <c r="T93" i="9"/>
  <c r="P93" i="9"/>
  <c r="S93" i="9"/>
  <c r="T139" i="9"/>
  <c r="S139" i="9"/>
  <c r="P139" i="9"/>
  <c r="P128" i="9"/>
  <c r="T128" i="9"/>
  <c r="S128" i="9"/>
  <c r="T63" i="9"/>
  <c r="S63" i="9"/>
  <c r="P63" i="9"/>
  <c r="T268" i="9"/>
  <c r="S268" i="9"/>
  <c r="P268" i="9"/>
  <c r="P238" i="9"/>
  <c r="T238" i="9"/>
  <c r="S238" i="9"/>
  <c r="S178" i="9"/>
  <c r="P178" i="9"/>
  <c r="T178" i="9"/>
  <c r="S98" i="9"/>
  <c r="T98" i="9"/>
  <c r="P98" i="9"/>
  <c r="S78" i="9"/>
  <c r="T78" i="9"/>
  <c r="P78" i="9"/>
  <c r="S168" i="9"/>
  <c r="T168" i="9"/>
  <c r="P168" i="9"/>
  <c r="T97" i="9"/>
  <c r="P97" i="9"/>
  <c r="S97" i="9"/>
  <c r="P77" i="9"/>
  <c r="S77" i="9"/>
  <c r="T77" i="9"/>
  <c r="T293" i="9"/>
  <c r="S293" i="9"/>
  <c r="P293" i="9"/>
  <c r="T12" i="9"/>
  <c r="S12" i="9"/>
  <c r="P12" i="9"/>
  <c r="T52" i="9"/>
  <c r="S52" i="9"/>
  <c r="P52" i="9"/>
  <c r="T233" i="9"/>
  <c r="P233" i="9"/>
  <c r="S233" i="9"/>
  <c r="T283" i="9"/>
  <c r="P283" i="9"/>
  <c r="S283" i="9"/>
  <c r="P307" i="9"/>
  <c r="S307" i="9"/>
  <c r="T307" i="9"/>
  <c r="T142" i="9"/>
  <c r="S142" i="9"/>
  <c r="P142" i="9"/>
  <c r="T177" i="9"/>
  <c r="P177" i="9"/>
  <c r="S177" i="9"/>
  <c r="P187" i="9"/>
  <c r="T187" i="9"/>
  <c r="S187" i="9"/>
  <c r="S292" i="9"/>
  <c r="T292" i="9"/>
  <c r="P292" i="9"/>
  <c r="P59" i="9"/>
  <c r="T59" i="9"/>
  <c r="S59" i="9"/>
  <c r="P39" i="9"/>
  <c r="T39" i="9"/>
  <c r="S39" i="9"/>
  <c r="P119" i="9"/>
  <c r="T119" i="9"/>
  <c r="S119" i="9"/>
  <c r="P289" i="9"/>
  <c r="S289" i="9"/>
  <c r="T289" i="9"/>
  <c r="T89" i="9"/>
  <c r="P89" i="9"/>
  <c r="S89" i="9"/>
  <c r="P69" i="9"/>
  <c r="S69" i="9"/>
  <c r="T69" i="9"/>
  <c r="R57" i="9" l="1"/>
  <c r="R297" i="9"/>
  <c r="Q297" i="9"/>
  <c r="R257" i="9"/>
  <c r="Q257" i="9"/>
  <c r="Q107" i="9"/>
  <c r="R107" i="9"/>
  <c r="AV15" i="9"/>
  <c r="Q197" i="9"/>
  <c r="R197" i="9"/>
  <c r="Q37" i="9"/>
  <c r="R37" i="9"/>
  <c r="R287" i="9"/>
  <c r="Q287" i="9"/>
  <c r="R237" i="9"/>
  <c r="Q237" i="9"/>
  <c r="Q147" i="9"/>
  <c r="R147" i="9"/>
  <c r="AV4" i="9"/>
  <c r="AV3" i="9"/>
  <c r="Q17" i="9"/>
  <c r="R17" i="9"/>
  <c r="Q267" i="9"/>
  <c r="R267" i="9"/>
  <c r="R272" i="9"/>
  <c r="Q272" i="9"/>
  <c r="Q242" i="9"/>
  <c r="R242" i="9"/>
  <c r="Q22" i="9"/>
  <c r="R22" i="9"/>
  <c r="Q167" i="9"/>
  <c r="R167" i="9"/>
  <c r="Q157" i="9"/>
  <c r="R157" i="9"/>
  <c r="R47" i="9"/>
  <c r="Q47" i="9"/>
  <c r="R137" i="9"/>
  <c r="Q137" i="9"/>
  <c r="R42" i="9"/>
  <c r="Q42" i="9"/>
  <c r="AV14" i="9"/>
  <c r="R247" i="9"/>
  <c r="Q247" i="9"/>
  <c r="R2" i="9"/>
  <c r="Q2" i="9"/>
  <c r="Q252" i="9"/>
  <c r="R252" i="9"/>
  <c r="R69" i="9"/>
  <c r="Q69" i="9"/>
  <c r="Q289" i="9"/>
  <c r="R289" i="9"/>
  <c r="Q39" i="9"/>
  <c r="R39" i="9"/>
  <c r="Q307" i="9"/>
  <c r="R307" i="9"/>
  <c r="R77" i="9"/>
  <c r="Q77" i="9"/>
  <c r="R238" i="9"/>
  <c r="Q238" i="9"/>
  <c r="R309" i="9"/>
  <c r="Q309" i="9"/>
  <c r="R103" i="9"/>
  <c r="Q103" i="9"/>
  <c r="R3" i="9"/>
  <c r="Q3" i="9"/>
  <c r="Q123" i="9"/>
  <c r="R123" i="9"/>
  <c r="Q162" i="9"/>
  <c r="R162" i="9"/>
  <c r="Q58" i="9"/>
  <c r="R58" i="9"/>
  <c r="Q68" i="9"/>
  <c r="R68" i="9"/>
  <c r="R179" i="9"/>
  <c r="Q179" i="9"/>
  <c r="Q62" i="9"/>
  <c r="R62" i="9"/>
  <c r="Q73" i="9"/>
  <c r="R73" i="9"/>
  <c r="R83" i="9"/>
  <c r="Q83" i="9"/>
  <c r="Q239" i="9"/>
  <c r="R239" i="9"/>
  <c r="Q279" i="9"/>
  <c r="R279" i="9"/>
  <c r="Q49" i="9"/>
  <c r="R49" i="9"/>
  <c r="R262" i="9"/>
  <c r="Q262" i="9"/>
  <c r="Q153" i="9"/>
  <c r="R153" i="9"/>
  <c r="Q288" i="9"/>
  <c r="R288" i="9"/>
  <c r="Q258" i="9"/>
  <c r="R258" i="9"/>
  <c r="R108" i="9"/>
  <c r="Q108" i="9"/>
  <c r="Q177" i="9"/>
  <c r="R177" i="9"/>
  <c r="R233" i="9"/>
  <c r="Q233" i="9"/>
  <c r="Q199" i="9"/>
  <c r="R199" i="9"/>
  <c r="Q142" i="9"/>
  <c r="R142" i="9"/>
  <c r="Q52" i="9"/>
  <c r="R52" i="9"/>
  <c r="Q293" i="9"/>
  <c r="R293" i="9"/>
  <c r="R78" i="9"/>
  <c r="Q78" i="9"/>
  <c r="R268" i="9"/>
  <c r="Q268" i="9"/>
  <c r="Q13" i="9"/>
  <c r="R13" i="9"/>
  <c r="R299" i="9"/>
  <c r="Q299" i="9"/>
  <c r="Q269" i="9"/>
  <c r="R269" i="9"/>
  <c r="AT17" i="9"/>
  <c r="AT18" i="9"/>
  <c r="R88" i="9"/>
  <c r="Q88" i="9"/>
  <c r="Q148" i="9"/>
  <c r="R148" i="9"/>
  <c r="Q198" i="9"/>
  <c r="R198" i="9"/>
  <c r="R202" i="9"/>
  <c r="Q202" i="9"/>
  <c r="R183" i="9"/>
  <c r="Q183" i="9"/>
  <c r="R273" i="9"/>
  <c r="Q273" i="9"/>
  <c r="R19" i="9"/>
  <c r="Q19" i="9"/>
  <c r="R173" i="9"/>
  <c r="Q173" i="9"/>
  <c r="Q219" i="9"/>
  <c r="R219" i="9"/>
  <c r="Q87" i="9"/>
  <c r="R87" i="9"/>
  <c r="Q232" i="9"/>
  <c r="R232" i="9"/>
  <c r="Q118" i="9"/>
  <c r="R118" i="9"/>
  <c r="Q149" i="9"/>
  <c r="R149" i="9"/>
  <c r="R82" i="9"/>
  <c r="Q82" i="9"/>
  <c r="R152" i="9"/>
  <c r="Q152" i="9"/>
  <c r="Q132" i="9"/>
  <c r="R132" i="9"/>
  <c r="R278" i="9"/>
  <c r="Q278" i="9"/>
  <c r="Q217" i="9"/>
  <c r="R217" i="9"/>
  <c r="R92" i="9"/>
  <c r="Q92" i="9"/>
  <c r="R302" i="9"/>
  <c r="Q302" i="9"/>
  <c r="R138" i="9"/>
  <c r="Q138" i="9"/>
  <c r="R189" i="9"/>
  <c r="Q189" i="9"/>
  <c r="R43" i="9"/>
  <c r="Q43" i="9"/>
  <c r="R207" i="9"/>
  <c r="Q207" i="9"/>
  <c r="R263" i="9"/>
  <c r="Q263" i="9"/>
  <c r="R122" i="9"/>
  <c r="Q122" i="9"/>
  <c r="Q158" i="9"/>
  <c r="R158" i="9"/>
  <c r="R99" i="9"/>
  <c r="Q99" i="9"/>
  <c r="R79" i="9"/>
  <c r="Q79" i="9"/>
  <c r="Q182" i="9"/>
  <c r="R182" i="9"/>
  <c r="R72" i="9"/>
  <c r="Q72" i="9"/>
  <c r="R243" i="9"/>
  <c r="Q243" i="9"/>
  <c r="R193" i="9"/>
  <c r="Q193" i="9"/>
  <c r="Q172" i="9"/>
  <c r="R172" i="9"/>
  <c r="Q112" i="9"/>
  <c r="R112" i="9"/>
  <c r="R223" i="9"/>
  <c r="Q223" i="9"/>
  <c r="R67" i="9"/>
  <c r="Q67" i="9"/>
  <c r="R259" i="9"/>
  <c r="Q259" i="9"/>
  <c r="Q213" i="9"/>
  <c r="R213" i="9"/>
  <c r="R228" i="9"/>
  <c r="Q228" i="9"/>
  <c r="R28" i="9"/>
  <c r="Q28" i="9"/>
  <c r="Q143" i="9"/>
  <c r="R143" i="9"/>
  <c r="Q277" i="9"/>
  <c r="R277" i="9"/>
  <c r="R248" i="9"/>
  <c r="Q248" i="9"/>
  <c r="Q53" i="9"/>
  <c r="R53" i="9"/>
  <c r="R208" i="9"/>
  <c r="Q208" i="9"/>
  <c r="R89" i="9"/>
  <c r="Q89" i="9"/>
  <c r="Q283" i="9"/>
  <c r="R283" i="9"/>
  <c r="Q97" i="9"/>
  <c r="R97" i="9"/>
  <c r="R178" i="9"/>
  <c r="Q178" i="9"/>
  <c r="R93" i="9"/>
  <c r="Q93" i="9"/>
  <c r="R7" i="9"/>
  <c r="Q7" i="9"/>
  <c r="R119" i="9"/>
  <c r="Q119" i="9"/>
  <c r="Q59" i="9"/>
  <c r="R59" i="9"/>
  <c r="Q187" i="9"/>
  <c r="R187" i="9"/>
  <c r="R128" i="9"/>
  <c r="Q128" i="9"/>
  <c r="Q229" i="9"/>
  <c r="R229" i="9"/>
  <c r="R292" i="9"/>
  <c r="Q292" i="9"/>
  <c r="Q12" i="9"/>
  <c r="R12" i="9"/>
  <c r="Q168" i="9"/>
  <c r="R168" i="9"/>
  <c r="Q98" i="9"/>
  <c r="R98" i="9"/>
  <c r="R63" i="9"/>
  <c r="Q63" i="9"/>
  <c r="Q139" i="9"/>
  <c r="R139" i="9"/>
  <c r="Q33" i="9"/>
  <c r="R33" i="9"/>
  <c r="R308" i="9"/>
  <c r="Q308" i="9"/>
  <c r="AV2" i="9"/>
  <c r="R18" i="9"/>
  <c r="Q18" i="9"/>
  <c r="R8" i="9"/>
  <c r="Q8" i="9"/>
  <c r="Q227" i="9"/>
  <c r="R227" i="9"/>
  <c r="Q29" i="9"/>
  <c r="R29" i="9"/>
  <c r="Q282" i="9"/>
  <c r="R282" i="9"/>
  <c r="Q222" i="9"/>
  <c r="R222" i="9"/>
  <c r="R298" i="9"/>
  <c r="Q298" i="9"/>
  <c r="R159" i="9"/>
  <c r="Q159" i="9"/>
  <c r="R32" i="9"/>
  <c r="Q32" i="9"/>
  <c r="Q303" i="9"/>
  <c r="R303" i="9"/>
  <c r="R129" i="9"/>
  <c r="Q129" i="9"/>
  <c r="R117" i="9"/>
  <c r="Q117" i="9"/>
  <c r="R209" i="9"/>
  <c r="Q209" i="9"/>
  <c r="Q249" i="9"/>
  <c r="R249" i="9"/>
  <c r="Q218" i="9"/>
  <c r="R218" i="9"/>
  <c r="Q38" i="9"/>
  <c r="R38" i="9"/>
  <c r="R203" i="9"/>
  <c r="Q203" i="9"/>
  <c r="Q192" i="9"/>
  <c r="R192" i="9"/>
  <c r="R169" i="9"/>
  <c r="Q169" i="9"/>
  <c r="R109" i="9"/>
  <c r="Q109" i="9"/>
  <c r="Q163" i="9"/>
  <c r="R163" i="9"/>
  <c r="Q48" i="9"/>
  <c r="R48" i="9"/>
  <c r="Q253" i="9"/>
  <c r="R253" i="9"/>
  <c r="Q102" i="9"/>
  <c r="R102" i="9"/>
  <c r="R113" i="9"/>
  <c r="Q113" i="9"/>
  <c r="Q27" i="9"/>
  <c r="R27" i="9"/>
  <c r="Q23" i="9"/>
  <c r="R23" i="9"/>
  <c r="Q133" i="9"/>
  <c r="R133" i="9"/>
  <c r="Q212" i="9"/>
  <c r="R212" i="9"/>
  <c r="Q9" i="9"/>
  <c r="R9" i="9"/>
  <c r="Q188" i="9"/>
  <c r="R188" i="9"/>
  <c r="CB21" i="9" l="1"/>
  <c r="CB25" i="9"/>
  <c r="CB45" i="9"/>
  <c r="CB27" i="9"/>
  <c r="CB41" i="9"/>
  <c r="CB35" i="9"/>
  <c r="CB43" i="9"/>
  <c r="CB40" i="9"/>
  <c r="CB7" i="9"/>
  <c r="CB38" i="9"/>
  <c r="CB13" i="9"/>
  <c r="CB34" i="9"/>
  <c r="CB4" i="9"/>
  <c r="CB23" i="9"/>
  <c r="CB32" i="9"/>
  <c r="CB20" i="9"/>
  <c r="CB31" i="9"/>
  <c r="CB17" i="9"/>
  <c r="CB2" i="9"/>
  <c r="CB44" i="9"/>
  <c r="CB24" i="9"/>
  <c r="CB39" i="9"/>
  <c r="CB30" i="9"/>
  <c r="CB19" i="9"/>
  <c r="CB5" i="9"/>
  <c r="CB33" i="9"/>
  <c r="CB37" i="9"/>
  <c r="CB28" i="9"/>
  <c r="CB36" i="9"/>
  <c r="AK28" i="9"/>
  <c r="AK125" i="9"/>
  <c r="AK242" i="9"/>
  <c r="AK104" i="9"/>
  <c r="AK74" i="9"/>
  <c r="AK273" i="9"/>
  <c r="AK93" i="9"/>
  <c r="AK229" i="9"/>
  <c r="AK5" i="9"/>
  <c r="AK168" i="9"/>
  <c r="AK79" i="9"/>
  <c r="AK7" i="9"/>
  <c r="AK8" i="9"/>
  <c r="AK244" i="9"/>
  <c r="AK92" i="9"/>
  <c r="AK153" i="9"/>
  <c r="AK144" i="9"/>
  <c r="AK65" i="9"/>
  <c r="AK204" i="9"/>
  <c r="AK25" i="9"/>
  <c r="AK159" i="9" l="1"/>
  <c r="AK259" i="9"/>
  <c r="AK288" i="9"/>
  <c r="AK117" i="9"/>
  <c r="AK177" i="9"/>
  <c r="AK13" i="9"/>
  <c r="AK22" i="9"/>
  <c r="AK219" i="9"/>
  <c r="AK39" i="9"/>
  <c r="AK255" i="9"/>
  <c r="AK102" i="9"/>
  <c r="AK293" i="9"/>
  <c r="AK4" i="9"/>
  <c r="AK54" i="9"/>
  <c r="AK252" i="9"/>
  <c r="AK148" i="9"/>
  <c r="AK99" i="9"/>
  <c r="AK84" i="9"/>
  <c r="AK297" i="9"/>
  <c r="AK240" i="9"/>
  <c r="CB12" i="9"/>
  <c r="AK260" i="9"/>
  <c r="AK141" i="9"/>
  <c r="CB11" i="9"/>
  <c r="AK200" i="9"/>
  <c r="CB16" i="9"/>
  <c r="AK146" i="9"/>
  <c r="AK24" i="9"/>
  <c r="AK289" i="9"/>
  <c r="AK182" i="9"/>
  <c r="AK105" i="9"/>
  <c r="AK176" i="9"/>
  <c r="AK243" i="9"/>
  <c r="AK223" i="9"/>
  <c r="AK133" i="9"/>
  <c r="AK284" i="9"/>
  <c r="AK3" i="9"/>
  <c r="AK226" i="9"/>
  <c r="AK299" i="9"/>
  <c r="AK97" i="9"/>
  <c r="AK164" i="9"/>
  <c r="AK268" i="9"/>
  <c r="AK88" i="9"/>
  <c r="AK152" i="9"/>
  <c r="AK294" i="9"/>
  <c r="AK115" i="9"/>
  <c r="AK287" i="9"/>
  <c r="AK209" i="9"/>
  <c r="AK6" i="9"/>
  <c r="AK53" i="9"/>
  <c r="AK82" i="9"/>
  <c r="AK208" i="9"/>
  <c r="AK108" i="9"/>
  <c r="AK29" i="9"/>
  <c r="AK67" i="9"/>
  <c r="AK123" i="9"/>
  <c r="AK236" i="9"/>
  <c r="AK14" i="9"/>
  <c r="AK213" i="9"/>
  <c r="AK85" i="9"/>
  <c r="AK283" i="9"/>
  <c r="AK184" i="9"/>
  <c r="AK73" i="9"/>
  <c r="AK298" i="9"/>
  <c r="AK9" i="9"/>
  <c r="AK86" i="9"/>
  <c r="AK188" i="9"/>
  <c r="AK228" i="9"/>
  <c r="AK267" i="9"/>
  <c r="AK257" i="9"/>
  <c r="AK27" i="9"/>
  <c r="AK149" i="9"/>
  <c r="AK59" i="9"/>
  <c r="AK169" i="9"/>
  <c r="AK239" i="9"/>
  <c r="AK269" i="9"/>
  <c r="AK166" i="9"/>
  <c r="AK205" i="9"/>
  <c r="AK272" i="9"/>
  <c r="AK66" i="9"/>
  <c r="AK206" i="9"/>
  <c r="AK250" i="9"/>
  <c r="CB22" i="9"/>
  <c r="AK220" i="9"/>
  <c r="AK221" i="9"/>
  <c r="CB26" i="9"/>
  <c r="AK357" i="9"/>
  <c r="AK326" i="9"/>
  <c r="AK358" i="9"/>
  <c r="AK327" i="9"/>
  <c r="CB18" i="9"/>
  <c r="AK362" i="9"/>
  <c r="CB15" i="9"/>
  <c r="AK363" i="9"/>
  <c r="AK361" i="9"/>
  <c r="AK330" i="9"/>
  <c r="AK331" i="9"/>
  <c r="AK332" i="9"/>
  <c r="AK135" i="9"/>
  <c r="AK77" i="9"/>
  <c r="AK57" i="9"/>
  <c r="AK308" i="9"/>
  <c r="AK118" i="9"/>
  <c r="AK277" i="9"/>
  <c r="AK183" i="9"/>
  <c r="AK68" i="9"/>
  <c r="AK38" i="9"/>
  <c r="AK2" i="9"/>
  <c r="AK124" i="9"/>
  <c r="AK18" i="9"/>
  <c r="AK279" i="9"/>
  <c r="AK174" i="9"/>
  <c r="AK17" i="9"/>
  <c r="AK292" i="9"/>
  <c r="AK214" i="9"/>
  <c r="AK173" i="9"/>
  <c r="AK256" i="9"/>
  <c r="AK309" i="9"/>
  <c r="AK198" i="9"/>
  <c r="AK139" i="9"/>
  <c r="AK179" i="9"/>
  <c r="AK157" i="9"/>
  <c r="AK193" i="9"/>
  <c r="AK36" i="9"/>
  <c r="AK155" i="9"/>
  <c r="AK215" i="9"/>
  <c r="AK16" i="9"/>
  <c r="AK107" i="9"/>
  <c r="AK278" i="9"/>
  <c r="AK233" i="9"/>
  <c r="AK142" i="9"/>
  <c r="AK43" i="9"/>
  <c r="AK162" i="9"/>
  <c r="AK46" i="9"/>
  <c r="AK217" i="9"/>
  <c r="AK119" i="9"/>
  <c r="AK186" i="9"/>
  <c r="AK210" i="9"/>
  <c r="CB8" i="9"/>
  <c r="AK180" i="9"/>
  <c r="AK181" i="9"/>
  <c r="CB42" i="9"/>
  <c r="AK170" i="9"/>
  <c r="AK171" i="9"/>
  <c r="AK111" i="9"/>
  <c r="AK110" i="9"/>
  <c r="CB29" i="9"/>
  <c r="AK101" i="9"/>
  <c r="AK100" i="9"/>
  <c r="CB9" i="9"/>
  <c r="AK334" i="9"/>
  <c r="AK365" i="9"/>
  <c r="AK335" i="9"/>
  <c r="AK366" i="9"/>
  <c r="CB14" i="9"/>
  <c r="AK190" i="9"/>
  <c r="CB3" i="9"/>
  <c r="N270" i="9" s="1"/>
  <c r="AK126" i="9"/>
  <c r="AK19" i="9"/>
  <c r="AK197" i="9"/>
  <c r="AK247" i="9"/>
  <c r="AK49" i="9"/>
  <c r="AK34" i="9"/>
  <c r="AK75" i="9"/>
  <c r="AK137" i="9"/>
  <c r="AK12" i="9"/>
  <c r="AK62" i="9"/>
  <c r="AK225" i="9"/>
  <c r="AK262" i="9"/>
  <c r="AK237" i="9"/>
  <c r="AK296" i="9"/>
  <c r="AK56" i="9"/>
  <c r="AK42" i="9"/>
  <c r="AK122" i="9"/>
  <c r="AK196" i="9"/>
  <c r="AK235" i="9"/>
  <c r="AK113" i="9"/>
  <c r="AK303" i="9"/>
  <c r="AK32" i="9"/>
  <c r="AK195" i="9"/>
  <c r="AK263" i="9"/>
  <c r="AK230" i="9"/>
  <c r="CB6" i="9"/>
  <c r="AK140" i="9"/>
  <c r="AK368" i="9"/>
  <c r="AK336" i="9"/>
  <c r="AK367" i="9"/>
  <c r="AK337" i="9"/>
  <c r="CB10" i="9"/>
  <c r="D50" i="11"/>
  <c r="D54" i="11"/>
  <c r="D42" i="11"/>
  <c r="D61" i="11"/>
  <c r="D48" i="11"/>
  <c r="D16" i="11"/>
  <c r="D56" i="11"/>
  <c r="N369" i="9" l="1"/>
  <c r="N372" i="9"/>
  <c r="N341" i="9"/>
  <c r="N338" i="9"/>
  <c r="N271" i="9"/>
  <c r="T270" i="9"/>
  <c r="R270" i="9"/>
  <c r="Q270" i="9"/>
  <c r="S270" i="9"/>
  <c r="N171" i="9"/>
  <c r="T171" i="9" s="1"/>
  <c r="D38" i="11"/>
  <c r="D18" i="11"/>
  <c r="N367" i="9"/>
  <c r="AD1" i="9" a="1"/>
  <c r="AD1" i="9" s="1"/>
  <c r="N361" i="9"/>
  <c r="D43" i="11"/>
  <c r="D31" i="11"/>
  <c r="D7" i="11"/>
  <c r="D63" i="11"/>
  <c r="D52" i="11"/>
  <c r="N330" i="9"/>
  <c r="D11" i="11"/>
  <c r="D6" i="11"/>
  <c r="D23" i="11"/>
  <c r="D32" i="11"/>
  <c r="D36" i="11"/>
  <c r="D47" i="11"/>
  <c r="D64" i="11"/>
  <c r="D13" i="11"/>
  <c r="D55" i="11"/>
  <c r="D12" i="11"/>
  <c r="D22" i="11"/>
  <c r="D37" i="11"/>
  <c r="D59" i="11"/>
  <c r="D62" i="11"/>
  <c r="D51" i="11"/>
  <c r="D41" i="11"/>
  <c r="D26" i="11"/>
  <c r="D20" i="11"/>
  <c r="D2" i="11"/>
  <c r="D29" i="11"/>
  <c r="D17" i="11"/>
  <c r="D58" i="11"/>
  <c r="D8" i="11"/>
  <c r="D44" i="11"/>
  <c r="D57" i="11"/>
  <c r="D60" i="11"/>
  <c r="D5" i="11"/>
  <c r="D49" i="11"/>
  <c r="D28" i="11"/>
  <c r="D35" i="11"/>
  <c r="D9" i="11"/>
  <c r="D33" i="11"/>
  <c r="D39" i="11"/>
  <c r="D14" i="11"/>
  <c r="D4" i="11"/>
  <c r="D40" i="11"/>
  <c r="D15" i="11"/>
  <c r="D30" i="11"/>
  <c r="D53" i="11"/>
  <c r="D34" i="11"/>
  <c r="D45" i="11"/>
  <c r="D27" i="11"/>
  <c r="D46" i="11"/>
  <c r="D19" i="11"/>
  <c r="D10" i="11"/>
  <c r="N365" i="9"/>
  <c r="N339" i="9" l="1"/>
  <c r="N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340" i="9"/>
  <c r="S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39" i="9" l="1"/>
  <c r="T339" i="9"/>
  <c r="T373" i="9"/>
  <c r="S373" i="9"/>
  <c r="T370" i="9"/>
  <c r="S370" i="9"/>
  <c r="AV8" i="9"/>
  <c r="AV9" i="9"/>
  <c r="T342" i="9"/>
  <c r="S342" i="9"/>
  <c r="T1" i="9" s="1" a="1"/>
  <c r="T1" i="9" s="1"/>
  <c r="AA340" i="9"/>
  <c r="AA271" i="9"/>
  <c r="AA270" i="9"/>
  <c r="AA261" i="9"/>
  <c r="AA330" i="9"/>
  <c r="AA358" i="9"/>
  <c r="AA363" i="9"/>
  <c r="AA357" i="9"/>
  <c r="AA326" i="9"/>
  <c r="AA334" i="9"/>
  <c r="AA361" i="9"/>
  <c r="AA365" i="9"/>
  <c r="AA332" i="9"/>
  <c r="AA335" i="9"/>
  <c r="AA327" i="9"/>
  <c r="AA331" i="9"/>
  <c r="AA366" i="9"/>
  <c r="AA362" i="9"/>
  <c r="AA373" i="9"/>
  <c r="AA339" i="9"/>
  <c r="AA232" i="9"/>
  <c r="AA220" i="9"/>
  <c r="AA236" i="9"/>
  <c r="AA69" i="9"/>
  <c r="AA17" i="9"/>
  <c r="AA158" i="9"/>
  <c r="AA367" i="9"/>
  <c r="AA109" i="9"/>
  <c r="AA124" i="9"/>
  <c r="AA39" i="9"/>
  <c r="AA286" i="9"/>
  <c r="AA85" i="9"/>
  <c r="AA239" i="9"/>
  <c r="AA64" i="9"/>
  <c r="AA164" i="9"/>
  <c r="AA298" i="9"/>
  <c r="AA111" i="9"/>
  <c r="AA154" i="9"/>
  <c r="AA48" i="9"/>
  <c r="AA185" i="9"/>
  <c r="AA186" i="9"/>
  <c r="AA123" i="9"/>
  <c r="AA294" i="9"/>
  <c r="AA203" i="9"/>
  <c r="AA138" i="9"/>
  <c r="AA336" i="9"/>
  <c r="AA108" i="9"/>
  <c r="AA152" i="9"/>
  <c r="AA229" i="9"/>
  <c r="AA172" i="9"/>
  <c r="AA57" i="9"/>
  <c r="AA217" i="9"/>
  <c r="AA212" i="9"/>
  <c r="AA247" i="9"/>
  <c r="AA196" i="9"/>
  <c r="AA299" i="9"/>
  <c r="AA142" i="9"/>
  <c r="AA46" i="9"/>
  <c r="AA184" i="9"/>
  <c r="AA195" i="9"/>
  <c r="AA13" i="9"/>
  <c r="AA9" i="9"/>
  <c r="AA42" i="9"/>
  <c r="AA194" i="9"/>
  <c r="AA370" i="9"/>
  <c r="AA159" i="9"/>
  <c r="AA136" i="9"/>
  <c r="AA303" i="9"/>
  <c r="AA250" i="9"/>
  <c r="AA73" i="9"/>
  <c r="AA295" i="9"/>
  <c r="AA187" i="9"/>
  <c r="AA19" i="9"/>
  <c r="AA223" i="9"/>
  <c r="AA176" i="9"/>
  <c r="AA101" i="9"/>
  <c r="AA104" i="9"/>
  <c r="AA283" i="9"/>
  <c r="AA309" i="9"/>
  <c r="AA234" i="9"/>
  <c r="AA156" i="9"/>
  <c r="AA225" i="9"/>
  <c r="AA296" i="9"/>
  <c r="AA155" i="9"/>
  <c r="AA87" i="9"/>
  <c r="AA53" i="9"/>
  <c r="AA233" i="9"/>
  <c r="AA100" i="9"/>
  <c r="AA105" i="9"/>
  <c r="AA18" i="9"/>
  <c r="AA116" i="9"/>
  <c r="AA23" i="9"/>
  <c r="AA227" i="9"/>
  <c r="AA262" i="9"/>
  <c r="AA175" i="9"/>
  <c r="AA141" i="9"/>
  <c r="AA305" i="9"/>
  <c r="AA56" i="9"/>
  <c r="AA26" i="9"/>
  <c r="AA307" i="9"/>
  <c r="AA238" i="9"/>
  <c r="AA37" i="9"/>
  <c r="AA342" i="9"/>
  <c r="AA34" i="9"/>
  <c r="AA84" i="9"/>
  <c r="AA173" i="9"/>
  <c r="AA252" i="9"/>
  <c r="AA226" i="9"/>
  <c r="AA306" i="9"/>
  <c r="AA126" i="9"/>
  <c r="AA256" i="9"/>
  <c r="AA43" i="9"/>
  <c r="AA118" i="9"/>
  <c r="AA206" i="9"/>
  <c r="AA4" i="9"/>
  <c r="AA2" i="9"/>
  <c r="AA292" i="9"/>
  <c r="AA245" i="9"/>
  <c r="AA273" i="9"/>
  <c r="AA88" i="9"/>
  <c r="AA92" i="9"/>
  <c r="AA224" i="9"/>
  <c r="AA174" i="9"/>
  <c r="AA237" i="9"/>
  <c r="AA44" i="9"/>
  <c r="AA153" i="9"/>
  <c r="AA52" i="9"/>
  <c r="AA222" i="9"/>
  <c r="AA202" i="9"/>
  <c r="AA65" i="9"/>
  <c r="AA200" i="9"/>
  <c r="AA14" i="9"/>
  <c r="AA181" i="9"/>
  <c r="AA264" i="9"/>
  <c r="AA278" i="9"/>
  <c r="AA147" i="9"/>
  <c r="AA135" i="9"/>
  <c r="AA268" i="9"/>
  <c r="AA228" i="9"/>
  <c r="AA98" i="9"/>
  <c r="AA188" i="9"/>
  <c r="AA32" i="9"/>
  <c r="AA22" i="9"/>
  <c r="AA266" i="9"/>
  <c r="AA249" i="9"/>
  <c r="AA82" i="9"/>
  <c r="AA208" i="9"/>
  <c r="AA133" i="9"/>
  <c r="AA8" i="9"/>
  <c r="AA213" i="9"/>
  <c r="AA144" i="9"/>
  <c r="AA210" i="9"/>
  <c r="AA272" i="9"/>
  <c r="AA15" i="9"/>
  <c r="AA99" i="9"/>
  <c r="AA287" i="9"/>
  <c r="AA372" i="9"/>
  <c r="AA162" i="9"/>
  <c r="AA257" i="9"/>
  <c r="AA93" i="9"/>
  <c r="AA149" i="9"/>
  <c r="AA76" i="9"/>
  <c r="AA297" i="9"/>
  <c r="AA33" i="9"/>
  <c r="AA113" i="9"/>
  <c r="AA207" i="9"/>
  <c r="AA230" i="9"/>
  <c r="AA78" i="9"/>
  <c r="AA140" i="9"/>
  <c r="AA167" i="9"/>
  <c r="AA75" i="9"/>
  <c r="AA103" i="9"/>
  <c r="AA106" i="9"/>
  <c r="AA29" i="9"/>
  <c r="AA143" i="9"/>
  <c r="AA79" i="9"/>
  <c r="AA267" i="9"/>
  <c r="AA242" i="9"/>
  <c r="AA7" i="9"/>
  <c r="AA137" i="9"/>
  <c r="AA28" i="9"/>
  <c r="AA119" i="9"/>
  <c r="AA282" i="9"/>
  <c r="AA6" i="9"/>
  <c r="AA171" i="9"/>
  <c r="AA38" i="9"/>
  <c r="AA341" i="9"/>
  <c r="AA127" i="9"/>
  <c r="AA221" i="9"/>
  <c r="AA337" i="9"/>
  <c r="AA192" i="9"/>
  <c r="AA198" i="9"/>
  <c r="AA254" i="9"/>
  <c r="AA209" i="9"/>
  <c r="AA240" i="9"/>
  <c r="AA275" i="9"/>
  <c r="AA157" i="9"/>
  <c r="AA125" i="9"/>
  <c r="AA368" i="9"/>
  <c r="AA110" i="9"/>
  <c r="AA114" i="9"/>
  <c r="AA190" i="9"/>
  <c r="AA134" i="9"/>
  <c r="AA148" i="9"/>
  <c r="AA165" i="9"/>
  <c r="AA219" i="9"/>
  <c r="AA274" i="9"/>
  <c r="AA102" i="9"/>
  <c r="AA77" i="9"/>
  <c r="AA145" i="9"/>
  <c r="AA132" i="9"/>
  <c r="AA178" i="9"/>
  <c r="AA263" i="9"/>
  <c r="AA169" i="9"/>
  <c r="AA66" i="9"/>
  <c r="AA218" i="9"/>
  <c r="AA183" i="9"/>
  <c r="AA97" i="9"/>
  <c r="AA59" i="9"/>
  <c r="AA246" i="9"/>
  <c r="AA277" i="9"/>
  <c r="AA139" i="9"/>
  <c r="AA86" i="9"/>
  <c r="AA45" i="9"/>
  <c r="AA67" i="9"/>
  <c r="AA235" i="9"/>
  <c r="AA285" i="9"/>
  <c r="AA115" i="9"/>
  <c r="AA72" i="9"/>
  <c r="AA255" i="9"/>
  <c r="AA3" i="9"/>
  <c r="AA304" i="9"/>
  <c r="AA170" i="9"/>
  <c r="AA369" i="9"/>
  <c r="AA197" i="9"/>
  <c r="AA146" i="9"/>
  <c r="AA216" i="9"/>
  <c r="AA168" i="9"/>
  <c r="AA308" i="9"/>
  <c r="AA54" i="9"/>
  <c r="AA265" i="9"/>
  <c r="AA107" i="9"/>
  <c r="AA177" i="9"/>
  <c r="AA253" i="9"/>
  <c r="AA180" i="9"/>
  <c r="AA199" i="9"/>
  <c r="AA289" i="9"/>
  <c r="AA243" i="9"/>
  <c r="AA302" i="9"/>
  <c r="AA55" i="9"/>
  <c r="AA74" i="9"/>
  <c r="AA25" i="9"/>
  <c r="AA244" i="9"/>
  <c r="AA27" i="9"/>
  <c r="AA279" i="9"/>
  <c r="AA214" i="9"/>
  <c r="AA128" i="9"/>
  <c r="AA95" i="9"/>
  <c r="AA5" i="9"/>
  <c r="AA189" i="9"/>
  <c r="AA83" i="9"/>
  <c r="AA68" i="9"/>
  <c r="AA204" i="9"/>
  <c r="AA117" i="9"/>
  <c r="AA269" i="9"/>
  <c r="AA215" i="9"/>
  <c r="AA63" i="9"/>
  <c r="AA94" i="9"/>
  <c r="AA24" i="9"/>
  <c r="AA288" i="9"/>
  <c r="AA47" i="9"/>
  <c r="AA338" i="9"/>
  <c r="AA276" i="9"/>
  <c r="AA259" i="9"/>
  <c r="AA166" i="9"/>
  <c r="AA193" i="9"/>
  <c r="AA129" i="9"/>
  <c r="AA89" i="9"/>
  <c r="AA260" i="9"/>
  <c r="AA205" i="9"/>
  <c r="AA12" i="9"/>
  <c r="AA122" i="9"/>
  <c r="AA163" i="9"/>
  <c r="AA248" i="9"/>
  <c r="AA182" i="9"/>
  <c r="AA58" i="9"/>
  <c r="AA16" i="9"/>
  <c r="AA35" i="9"/>
  <c r="AA49" i="9"/>
  <c r="AA284" i="9"/>
  <c r="AA96" i="9"/>
  <c r="AA112" i="9"/>
  <c r="AA179" i="9"/>
  <c r="AA62" i="9"/>
  <c r="AA258" i="9"/>
  <c r="AA293" i="9"/>
  <c r="AA36" i="9"/>
  <c r="AN370" i="9" l="1"/>
  <c r="AN373" i="9"/>
  <c r="AN372" i="9"/>
  <c r="AN369" i="9"/>
  <c r="AN339" i="9"/>
  <c r="AN338" i="9"/>
  <c r="AN340" i="9"/>
  <c r="AN341" i="9"/>
  <c r="AN342" i="9"/>
  <c r="AN271" i="9"/>
  <c r="AN270" i="9"/>
  <c r="AN261" i="9"/>
  <c r="AN194" i="9"/>
  <c r="AN362" i="9"/>
  <c r="AN287" i="9"/>
  <c r="AN170" i="9"/>
  <c r="AN133" i="9"/>
  <c r="AN36" i="9"/>
  <c r="AN42" i="9"/>
  <c r="AN96" i="9"/>
  <c r="AN99" i="9"/>
  <c r="AN304" i="9"/>
  <c r="AN208" i="9"/>
  <c r="AN37" i="9"/>
  <c r="AN9" i="9"/>
  <c r="AN119" i="9"/>
  <c r="AN47" i="9"/>
  <c r="AN3" i="9"/>
  <c r="AN82" i="9"/>
  <c r="AN38" i="9"/>
  <c r="AN13" i="9"/>
  <c r="AN284" i="9"/>
  <c r="AN15" i="9"/>
  <c r="AN255" i="9"/>
  <c r="AN249" i="9"/>
  <c r="AN293" i="9"/>
  <c r="AN195" i="9"/>
  <c r="AN28" i="9"/>
  <c r="AN272" i="9"/>
  <c r="AN72" i="9"/>
  <c r="AN266" i="9"/>
  <c r="AN171" i="9"/>
  <c r="AN184" i="9"/>
  <c r="AN49" i="9"/>
  <c r="AN366" i="9"/>
  <c r="AN115" i="9"/>
  <c r="AN22" i="9"/>
  <c r="AN238" i="9"/>
  <c r="AN46" i="9"/>
  <c r="AN137" i="9"/>
  <c r="AN210" i="9"/>
  <c r="AN285" i="9"/>
  <c r="AN32" i="9"/>
  <c r="AN258" i="9"/>
  <c r="AN142" i="9"/>
  <c r="AN7" i="9"/>
  <c r="AN288" i="9"/>
  <c r="AN235" i="9"/>
  <c r="AN188" i="9"/>
  <c r="AN6" i="9"/>
  <c r="AN299" i="9"/>
  <c r="AN35" i="9"/>
  <c r="AN144" i="9"/>
  <c r="AN67" i="9"/>
  <c r="AN98" i="9"/>
  <c r="AN62" i="9"/>
  <c r="AN196" i="9"/>
  <c r="AN242" i="9"/>
  <c r="AN24" i="9"/>
  <c r="AN45" i="9"/>
  <c r="AN228" i="9"/>
  <c r="AN307" i="9"/>
  <c r="AN247" i="9"/>
  <c r="AN16" i="9"/>
  <c r="AN213" i="9"/>
  <c r="AN86" i="9"/>
  <c r="AN268" i="9"/>
  <c r="AN179" i="9"/>
  <c r="AN212" i="9"/>
  <c r="AN267" i="9"/>
  <c r="AN94" i="9"/>
  <c r="AN139" i="9"/>
  <c r="AN135" i="9"/>
  <c r="AN26" i="9"/>
  <c r="AN217" i="9"/>
  <c r="AN79" i="9"/>
  <c r="AN63" i="9"/>
  <c r="AN277" i="9"/>
  <c r="AN147" i="9"/>
  <c r="AN282" i="9"/>
  <c r="AN57" i="9"/>
  <c r="AN58" i="9"/>
  <c r="AN215" i="9"/>
  <c r="AN246" i="9"/>
  <c r="AN278" i="9"/>
  <c r="AN112" i="9"/>
  <c r="AN172" i="9"/>
  <c r="AN143" i="9"/>
  <c r="AN8" i="9"/>
  <c r="AN59" i="9"/>
  <c r="AN264" i="9"/>
  <c r="AN56" i="9"/>
  <c r="AN229" i="9"/>
  <c r="AN182" i="9"/>
  <c r="AN269" i="9"/>
  <c r="AN97" i="9"/>
  <c r="AN181" i="9"/>
  <c r="AN305" i="9"/>
  <c r="AN152" i="9"/>
  <c r="AN29" i="9"/>
  <c r="AN117" i="9"/>
  <c r="AN183" i="9"/>
  <c r="AN14" i="9"/>
  <c r="AN141" i="9"/>
  <c r="AN108" i="9"/>
  <c r="AN248" i="9"/>
  <c r="AN204" i="9"/>
  <c r="AN218" i="9"/>
  <c r="AN200" i="9"/>
  <c r="AN175" i="9"/>
  <c r="AN336" i="9"/>
  <c r="AN106" i="9"/>
  <c r="AN68" i="9"/>
  <c r="AN66" i="9"/>
  <c r="AN65" i="9"/>
  <c r="AN262" i="9"/>
  <c r="AN138" i="9"/>
  <c r="AN103" i="9"/>
  <c r="AN83" i="9"/>
  <c r="AN331" i="9"/>
  <c r="AN202" i="9"/>
  <c r="AN227" i="9"/>
  <c r="AN203" i="9"/>
  <c r="AN327" i="9"/>
  <c r="AN189" i="9"/>
  <c r="AN169" i="9"/>
  <c r="AN222" i="9"/>
  <c r="AN23" i="9"/>
  <c r="AN335" i="9"/>
  <c r="AN75" i="9"/>
  <c r="AN5" i="9"/>
  <c r="AN263" i="9"/>
  <c r="AN52" i="9"/>
  <c r="AN116" i="9"/>
  <c r="AN294" i="9"/>
  <c r="AN167" i="9"/>
  <c r="AN95" i="9"/>
  <c r="AN178" i="9"/>
  <c r="AN153" i="9"/>
  <c r="AN18" i="9"/>
  <c r="AN123" i="9"/>
  <c r="AN163" i="9"/>
  <c r="AN128" i="9"/>
  <c r="AN132" i="9"/>
  <c r="AN44" i="9"/>
  <c r="AN105" i="9"/>
  <c r="AN186" i="9"/>
  <c r="AN140" i="9"/>
  <c r="AN214" i="9"/>
  <c r="AN145" i="9"/>
  <c r="AN332" i="9"/>
  <c r="AN100" i="9"/>
  <c r="AN365" i="9"/>
  <c r="AN122" i="9"/>
  <c r="AN279" i="9"/>
  <c r="AN77" i="9"/>
  <c r="AN237" i="9"/>
  <c r="AN233" i="9"/>
  <c r="AN185" i="9"/>
  <c r="AN78" i="9"/>
  <c r="AN27" i="9"/>
  <c r="AN102" i="9"/>
  <c r="AN174" i="9"/>
  <c r="AN53" i="9"/>
  <c r="AN48" i="9"/>
  <c r="AN230" i="9"/>
  <c r="AN244" i="9"/>
  <c r="AN274" i="9"/>
  <c r="AN224" i="9"/>
  <c r="AN87" i="9"/>
  <c r="AN154" i="9"/>
  <c r="AN207" i="9"/>
  <c r="AN25" i="9"/>
  <c r="AN219" i="9"/>
  <c r="AN92" i="9"/>
  <c r="AN155" i="9"/>
  <c r="AN111" i="9"/>
  <c r="AN361" i="9"/>
  <c r="AN74" i="9"/>
  <c r="AN165" i="9"/>
  <c r="AN88" i="9"/>
  <c r="AN296" i="9"/>
  <c r="AN298" i="9"/>
  <c r="AN113" i="9"/>
  <c r="AN55" i="9"/>
  <c r="AN148" i="9"/>
  <c r="AN273" i="9"/>
  <c r="AN225" i="9"/>
  <c r="AN164" i="9"/>
  <c r="AN12" i="9"/>
  <c r="AN334" i="9"/>
  <c r="AN134" i="9"/>
  <c r="AN245" i="9"/>
  <c r="AN156" i="9"/>
  <c r="AN64" i="9"/>
  <c r="AN33" i="9"/>
  <c r="AN302" i="9"/>
  <c r="AN190" i="9"/>
  <c r="AN292" i="9"/>
  <c r="AN234" i="9"/>
  <c r="AN239" i="9"/>
  <c r="AN205" i="9"/>
  <c r="AN326" i="9"/>
  <c r="AN114" i="9"/>
  <c r="AN2" i="9"/>
  <c r="AM2" i="9" s="1"/>
  <c r="AN309" i="9"/>
  <c r="AN85" i="9"/>
  <c r="AN260" i="9"/>
  <c r="AN243" i="9"/>
  <c r="AN110" i="9"/>
  <c r="AN357" i="9"/>
  <c r="AN283" i="9"/>
  <c r="AN286" i="9"/>
  <c r="AN297" i="9"/>
  <c r="AN289" i="9"/>
  <c r="AN368" i="9"/>
  <c r="AN4" i="9"/>
  <c r="AN104" i="9"/>
  <c r="AN39" i="9"/>
  <c r="AN89" i="9"/>
  <c r="AN199" i="9"/>
  <c r="AN125" i="9"/>
  <c r="AN206" i="9"/>
  <c r="AN101" i="9"/>
  <c r="AN124" i="9"/>
  <c r="AN76" i="9"/>
  <c r="AN180" i="9"/>
  <c r="AN157" i="9"/>
  <c r="AN118" i="9"/>
  <c r="AN176" i="9"/>
  <c r="AN109" i="9"/>
  <c r="AN129" i="9"/>
  <c r="AN253" i="9"/>
  <c r="AN275" i="9"/>
  <c r="AN43" i="9"/>
  <c r="AN223" i="9"/>
  <c r="AN367" i="9"/>
  <c r="AN149" i="9"/>
  <c r="AN177" i="9"/>
  <c r="AN240" i="9"/>
  <c r="AN256" i="9"/>
  <c r="AN19" i="9"/>
  <c r="AN158" i="9"/>
  <c r="AN193" i="9"/>
  <c r="AN107" i="9"/>
  <c r="AN209" i="9"/>
  <c r="AN126" i="9"/>
  <c r="AN187" i="9"/>
  <c r="AN363" i="9"/>
  <c r="AN93" i="9"/>
  <c r="AN265" i="9"/>
  <c r="AN254" i="9"/>
  <c r="AN306" i="9"/>
  <c r="AN295" i="9"/>
  <c r="AN17" i="9"/>
  <c r="AN166" i="9"/>
  <c r="AN54" i="9"/>
  <c r="AN198" i="9"/>
  <c r="AN226" i="9"/>
  <c r="AN73" i="9"/>
  <c r="AN69" i="9"/>
  <c r="AN257" i="9"/>
  <c r="AN308" i="9"/>
  <c r="AN192" i="9"/>
  <c r="AN252" i="9"/>
  <c r="AN250" i="9"/>
  <c r="AN236" i="9"/>
  <c r="AN259" i="9"/>
  <c r="AN168" i="9"/>
  <c r="AN337" i="9"/>
  <c r="AN173" i="9"/>
  <c r="AN303" i="9"/>
  <c r="AN220" i="9"/>
  <c r="AN162" i="9"/>
  <c r="AN216" i="9"/>
  <c r="AN221" i="9"/>
  <c r="AN84" i="9"/>
  <c r="AN136" i="9"/>
  <c r="AN232" i="9"/>
  <c r="AN276" i="9"/>
  <c r="AN146" i="9"/>
  <c r="AN127" i="9"/>
  <c r="AN34" i="9"/>
  <c r="AN159" i="9"/>
  <c r="AN358" i="9"/>
  <c r="AN330" i="9"/>
  <c r="AN197" i="9"/>
  <c r="AM3" i="9" l="1"/>
  <c r="AM4" i="9" s="1"/>
  <c r="AM5" i="9" s="1"/>
  <c r="AM6" i="9" s="1"/>
  <c r="AM7" i="9" s="1"/>
  <c r="AM8" i="9" s="1"/>
  <c r="AM9" i="9" s="1"/>
  <c r="AM10" i="9" s="1"/>
  <c r="AM11" i="9" s="1"/>
  <c r="AM12" i="9" l="1"/>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<sst xmlns="http://schemas.openxmlformats.org/spreadsheetml/2006/main" count="1847" uniqueCount="457">
  <si>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</si>
  <si>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</si>
  <si>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</si>
  <si>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</si>
  <si>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</si>
  <si>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</si>
  <si>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</si>
  <si>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</si>
  <si>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</si>
  <si>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</si>
  <si>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</si>
  <si>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</si>
  <si>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</si>
  <si>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</si>
  <si>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</si>
  <si>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</si>
  <si>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</si>
  <si>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</si>
  <si>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</si>
  <si>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</si>
  <si>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</si>
  <si>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</si>
  <si>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</si>
  <si>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</si>
  <si>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</si>
  <si>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</si>
  <si>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</si>
  <si>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</si>
  <si>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</si>
  <si>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</si>
  <si>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</si>
  <si>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</si>
  <si>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</si>
  <si>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</si>
  <si>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</si>
  <si>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</si>
  <si>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</si>
  <si>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</si>
  <si>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</si>
  <si>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</si>
  <si>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</si>
  <si>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</si>
  <si>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</si>
  <si>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</si>
  <si>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</si>
  <si>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</si>
  <si>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</si>
  <si>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</si>
  <si>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</si>
  <si>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</si>
  <si>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</si>
  <si>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</si>
  <si>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</si>
  <si>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</si>
  <si>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</si>
  <si>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</si>
  <si>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</si>
  <si>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</si>
  <si>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</si>
  <si>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</si>
  <si>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</si>
  <si>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</si>
  <si>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</si>
  <si>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</si>
  <si>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</si>
  <si>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</si>
  <si>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</si>
  <si>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</si>
  <si>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</si>
  <si>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</si>
  <si>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</si>
  <si>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</si>
  <si>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</si>
  <si>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</si>
  <si>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</si>
  <si>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</si>
  <si>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</si>
  <si>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</si>
  <si>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</si>
  <si>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</si>
  <si>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</si>
  <si>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</si>
  <si>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</si>
  <si>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</si>
  <si>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</si>
  <si>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</si>
  <si>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</si>
  <si>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</si>
  <si>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</si>
  <si>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</si>
  <si>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</si>
  <si>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</si>
  <si>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</si>
  <si>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</si>
  <si>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</si>
  <si>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</si>
  <si>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</si>
  <si>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</si>
  <si>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</si>
  <si>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</si>
  <si>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</si>
  <si>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</si>
  <si>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</si>
  <si>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</si>
  <si>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</si>
  <si>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</si>
  <si>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</si>
  <si>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</si>
  <si>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</si>
  <si>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</si>
  <si>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</si>
  <si>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</si>
  <si>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</si>
  <si>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</si>
  <si>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</si>
  <si>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</si>
  <si>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</si>
  <si>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</si>
  <si>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</si>
  <si>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</si>
  <si>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</si>
  <si>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</si>
  <si>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</si>
  <si>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</si>
  <si>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</si>
  <si>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</si>
  <si>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</si>
  <si>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</si>
  <si>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</si>
  <si>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</si>
  <si>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</si>
  <si>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</si>
  <si>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</si>
  <si>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</si>
  <si>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</si>
  <si>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</si>
  <si>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</si>
  <si>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</si>
  <si>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</si>
  <si>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</si>
  <si>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</si>
  <si>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</si>
  <si>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</si>
  <si>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</si>
  <si>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</si>
  <si>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</si>
  <si>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</si>
  <si>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</si>
  <si>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</si>
  <si>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</si>
  <si>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</si>
  <si>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</si>
  <si>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</si>
  <si>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</si>
  <si>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</si>
  <si>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</si>
  <si>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</si>
  <si>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</si>
  <si>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</si>
  <si>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</si>
  <si>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</si>
  <si>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</si>
  <si>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</si>
  <si>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</si>
  <si>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</si>
  <si>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</si>
  <si>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</si>
  <si>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</si>
  <si>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</si>
  <si>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</si>
  <si>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</si>
  <si>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</si>
  <si>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</si>
  <si>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</si>
  <si>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</si>
  <si>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</si>
  <si>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</si>
  <si>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</si>
  <si>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</si>
  <si>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</si>
  <si>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</si>
  <si>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</si>
  <si>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</si>
  <si>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</si>
  <si>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</si>
  <si>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</si>
  <si>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</si>
  <si>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</si>
  <si>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</si>
  <si>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</si>
  <si>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</si>
  <si>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</si>
  <si>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</si>
  <si>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</si>
  <si>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</si>
  <si>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</si>
  <si>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</si>
  <si>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</si>
  <si>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</si>
  <si>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</si>
  <si>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</si>
  <si>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</si>
  <si>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</si>
  <si>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</si>
  <si>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</si>
  <si>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</si>
  <si>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</si>
  <si>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</si>
  <si>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</si>
  <si>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</si>
  <si>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</si>
  <si>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</si>
  <si>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</si>
  <si>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</si>
  <si>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</si>
  <si>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</si>
  <si>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</si>
  <si>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</si>
  <si>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</si>
  <si>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</si>
  <si>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</si>
  <si>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</si>
  <si>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</si>
  <si>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</si>
  <si>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</si>
  <si>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</si>
  <si>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</si>
  <si>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</si>
  <si>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</si>
  <si>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</si>
  <si>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</si>
  <si>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</si>
  <si>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</si>
  <si>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</si>
  <si>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</si>
  <si>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</si>
  <si>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</si>
  <si>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</si>
  <si>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</si>
  <si>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</si>
  <si>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</si>
  <si>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</si>
  <si>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</si>
  <si>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</si>
  <si>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</si>
  <si>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</si>
  <si>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</si>
  <si>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</si>
  <si>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</si>
  <si>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</si>
  <si>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</si>
  <si>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</si>
  <si>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</si>
  <si>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</si>
  <si>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</si>
  <si>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</si>
  <si>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</si>
  <si>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</si>
  <si>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</si>
  <si>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</si>
  <si>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</si>
  <si>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</si>
  <si>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</si>
  <si>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</si>
  <si>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</si>
  <si>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</si>
  <si>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</si>
  <si>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</si>
  <si>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</si>
  <si>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</si>
  <si>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</si>
  <si>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</si>
  <si>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</si>
  <si>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</si>
  <si>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</si>
  <si>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</si>
  <si>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</si>
  <si>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</si>
  <si>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</si>
  <si>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</si>
  <si>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</si>
  <si>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</si>
  <si>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</si>
  <si>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</si>
  <si>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</si>
  <si>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</si>
  <si>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</si>
  <si>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</si>
  <si>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</si>
  <si>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</si>
  <si>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</si>
  <si>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</si>
  <si>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</si>
  <si>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</si>
  <si>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</si>
  <si>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</si>
  <si>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Equip2101</t>
    <phoneticPr fontId="1" type="noConversion"/>
  </si>
  <si>
    <t>Equip1101</t>
    <phoneticPr fontId="1" type="noConversion"/>
  </si>
  <si>
    <t>Equip4102</t>
    <phoneticPr fontId="1" type="noConversion"/>
  </si>
  <si>
    <t>Equip8001</t>
  </si>
  <si>
    <t>Equip5201</t>
    <phoneticPr fontId="1" type="noConversion"/>
  </si>
  <si>
    <t>Equip3202</t>
    <phoneticPr fontId="1" type="noConversion"/>
  </si>
  <si>
    <t>Equip1102</t>
  </si>
  <si>
    <t>Equip4101</t>
    <phoneticPr fontId="1" type="noConversion"/>
  </si>
  <si>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</si>
  <si>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</si>
  <si>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</si>
  <si>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</si>
  <si>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</si>
  <si>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</si>
  <si>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</si>
  <si>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</si>
  <si>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</si>
  <si>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</si>
  <si>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</si>
  <si>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</si>
  <si>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</si>
  <si>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</si>
  <si>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</si>
  <si>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</si>
  <si>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</si>
  <si>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</si>
  <si>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</si>
  <si>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</si>
  <si>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</si>
  <si>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</si>
  <si>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</si>
  <si>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</si>
  <si>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</si>
  <si>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</si>
  <si>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</si>
  <si>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</si>
  <si>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</si>
  <si>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</si>
  <si>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</si>
  <si>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</si>
  <si>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</si>
  <si>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</si>
  <si>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</si>
  <si>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</si>
  <si>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</si>
  <si>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</si>
  <si>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</si>
  <si>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</si>
  <si>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</si>
  <si>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</si>
  <si>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</si>
  <si>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</si>
  <si>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</si>
  <si>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</si>
  <si>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</si>
  <si>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</si>
  <si>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</si>
  <si>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</si>
  <si>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</si>
  <si>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</si>
  <si>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</si>
  <si>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</si>
  <si>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</si>
  <si>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</si>
  <si>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</si>
  <si>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</si>
  <si>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</si>
  <si>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</si>
  <si>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</si>
  <si>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</si>
  <si>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</si>
  <si>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</si>
  <si>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</si>
  <si>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</si>
  <si>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</si>
  <si>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</si>
  <si>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</si>
  <si>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</si>
  <si>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</si>
  <si>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</si>
  <si>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</si>
  <si>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</si>
  <si>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</si>
  <si>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</si>
  <si>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</si>
  <si>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</si>
  <si>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</si>
  <si>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</si>
  <si>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</si>
  <si>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</si>
  <si>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</si>
  <si>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</si>
  <si>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</si>
  <si>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</si>
  <si>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</si>
  <si>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</si>
  <si>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</si>
  <si>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</si>
  <si>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</si>
  <si>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</si>
  <si>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</si>
  <si>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</si>
  <si>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</si>
  <si>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</si>
  <si>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</si>
  <si>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</si>
  <si>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</si>
  <si>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</si>
  <si>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</si>
  <si>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</si>
  <si>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</si>
  <si>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</si>
  <si>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</si>
  <si>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</si>
  <si>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</si>
  <si>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</si>
  <si>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</si>
  <si>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</si>
  <si>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</si>
  <si>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</si>
  <si>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</si>
  <si>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</si>
  <si>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</si>
  <si>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</si>
  <si>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</si>
  <si>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</si>
  <si>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</si>
  <si>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</si>
  <si>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</si>
  <si>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</si>
  <si>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Actor1109</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</si>
  <si>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</si>
  <si>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</si>
  <si>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</si>
  <si>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</si>
  <si>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</si>
  <si>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</si>
  <si>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</si>
  <si>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</si>
  <si>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</si>
  <si>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</si>
  <si>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</si>
  <si>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</si>
  <si>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</si>
  <si>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</si>
  <si>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</si>
  <si>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</si>
  <si>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</si>
  <si>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</si>
  <si>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</si>
  <si>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</si>
  <si>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</si>
  <si>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</si>
  <si>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</si>
  <si>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</si>
  <si>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</si>
  <si>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</si>
  <si>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</si>
  <si>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</si>
  <si>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Actor1002</t>
  </si>
  <si>
    <t>Equip4301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</si>
</sst>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8.0050027968539244</v>
          </cell>
          <cell r="W2">
            <v>11.076656466143783</v>
          </cell>
          <cell r="X2">
            <v>12.01</v>
          </cell>
          <cell r="Y2">
            <v>16.61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7.2287992301820569</v>
          </cell>
          <cell r="W3">
            <v>11.4404404839807</v>
          </cell>
          <cell r="X3">
            <v>10.84</v>
          </cell>
          <cell r="Y3">
            <v>17.16</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7.7363223595216777</v>
          </cell>
          <cell r="W4">
            <v>10.547983980168814</v>
          </cell>
          <cell r="X4">
            <v>16.989999999999998</v>
          </cell>
          <cell r="Y4">
            <v>23.16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6.9792240741801956</v>
          </cell>
          <cell r="W5">
            <v>11.567608982721854</v>
          </cell>
          <cell r="X5">
            <v>15.33</v>
          </cell>
          <cell r="Y5">
            <v>25.4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7.9387970110302097</v>
          </cell>
          <cell r="W6">
            <v>10.559902533183903</v>
          </cell>
          <cell r="X6">
            <v>28.08</v>
          </cell>
          <cell r="Y6">
            <v>37.35</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6.9909730476161691</v>
          </cell>
          <cell r="W7">
            <v>11.63605100171899</v>
          </cell>
          <cell r="X7">
            <v>24.73</v>
          </cell>
          <cell r="Y7">
            <v>41.16</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8.2054008710687611</v>
          </cell>
          <cell r="W8">
            <v>10.32955476037893</v>
          </cell>
          <cell r="X8">
            <v>56.56</v>
          </cell>
          <cell r="Y8">
            <v>71.2</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6.6251091124549939</v>
          </cell>
          <cell r="W9">
            <v>11.637301354388253</v>
          </cell>
          <cell r="X9">
            <v>45.66</v>
          </cell>
          <cell r="Y9">
            <v>80.209999999999994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8.021395124403492</v>
          </cell>
          <cell r="W10">
            <v>11.103335113356852</v>
          </cell>
          <cell r="X10">
            <v>118.51</v>
          </cell>
          <cell r="Y10">
            <v>164.05</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6.7423526532709319</v>
          </cell>
          <cell r="W11">
            <v>11.793809435881792</v>
          </cell>
          <cell r="X11">
            <v>99.62</v>
          </cell>
          <cell r="Y11">
            <v>174.25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7.5257868468332054</v>
          </cell>
          <cell r="W12">
            <v>10.35592882060444</v>
          </cell>
          <cell r="X12">
            <v>144.91</v>
          </cell>
          <cell r="Y12">
            <v>199.41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6.8027871542804315</v>
          </cell>
          <cell r="W13">
            <v>11.84930828902451</v>
          </cell>
          <cell r="X13">
            <v>130.99</v>
          </cell>
          <cell r="Y13">
            <v>228.16</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8.0115056103164299</v>
          </cell>
          <cell r="W14">
            <v>11.06815873730659</v>
          </cell>
          <cell r="X14">
            <v>201.05</v>
          </cell>
          <cell r="Y14">
            <v>277.76</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7.8209021713143523</v>
          </cell>
          <cell r="W15">
            <v>10.430110660819812</v>
          </cell>
          <cell r="X15">
            <v>11.73</v>
          </cell>
          <cell r="Y15">
            <v>15.65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6.936196783974343</v>
          </cell>
          <cell r="W16">
            <v>11.167270882023304</v>
          </cell>
          <cell r="X16">
            <v>10.4</v>
          </cell>
          <cell r="Y16">
            <v>16.75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8.1734292729359428</v>
          </cell>
          <cell r="W17">
            <v>10.772410529955149</v>
          </cell>
          <cell r="X17">
            <v>17.95</v>
          </cell>
          <cell r="Y17">
            <v>23.66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7.3742881987143774</v>
          </cell>
          <cell r="W18">
            <v>11.688653905092286</v>
          </cell>
          <cell r="X18">
            <v>16.2</v>
          </cell>
          <cell r="Y18">
            <v>25.67</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7.5758537104935293</v>
          </cell>
          <cell r="W19">
            <v>10.532288056003667</v>
          </cell>
          <cell r="X19">
            <v>26.8</v>
          </cell>
          <cell r="Y19">
            <v>37.25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7.2870703495998539</v>
          </cell>
          <cell r="W20">
            <v>11.732543621558506</v>
          </cell>
          <cell r="X20">
            <v>25.77</v>
          </cell>
          <cell r="Y20">
            <v>41.5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7.7663719808625373</v>
          </cell>
          <cell r="W21">
            <v>10.707392674436649</v>
          </cell>
          <cell r="X21">
            <v>53.53</v>
          </cell>
          <cell r="Y21">
            <v>73.8</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6.8793870887769213</v>
          </cell>
          <cell r="W22">
            <v>11.595490682489492</v>
          </cell>
          <cell r="X22">
            <v>47.42</v>
          </cell>
          <cell r="Y22">
            <v>79.92</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7.8524083946449652</v>
          </cell>
          <cell r="W23">
            <v>10.516207418134414</v>
          </cell>
          <cell r="X23">
            <v>116.02</v>
          </cell>
          <cell r="Y23">
            <v>155.37</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7.3387921892522145</v>
          </cell>
          <cell r="W24">
            <v>11.823703624371674</v>
          </cell>
          <cell r="X24">
            <v>108.43</v>
          </cell>
          <cell r="Y24">
            <v>174.69</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7.7231089807038904</v>
          </cell>
          <cell r="W25">
            <v>10.324605374436169</v>
          </cell>
          <cell r="X25">
            <v>148.71</v>
          </cell>
          <cell r="Y25">
            <v>198.8</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6.8671775230162986</v>
          </cell>
          <cell r="W26">
            <v>11.820020564083759</v>
          </cell>
          <cell r="X26">
            <v>132.22999999999999</v>
          </cell>
          <cell r="Y26">
            <v>227.6</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8.1152594828625517</v>
          </cell>
          <cell r="W27">
            <v>10.547196873213514</v>
          </cell>
          <cell r="X27">
            <v>203.65</v>
          </cell>
          <cell r="Y27">
            <v>264.68</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8.1218593426788033</v>
          </cell>
          <cell r="W28">
            <v>10.552112404288355</v>
          </cell>
          <cell r="X28">
            <v>12.18</v>
          </cell>
          <cell r="Y28">
            <v>15.83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6.7772249593950997</v>
          </cell>
          <cell r="W29">
            <v>11.320932246165661</v>
          </cell>
          <cell r="X29">
            <v>10.17</v>
          </cell>
          <cell r="Y29">
            <v>16.98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7.9910463373781475</v>
          </cell>
          <cell r="W30">
            <v>10.599247521233474</v>
          </cell>
          <cell r="X30">
            <v>17.55</v>
          </cell>
          <cell r="Y30">
            <v>23.28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6.987223427073971</v>
          </cell>
          <cell r="W31">
            <v>11.572266115522277</v>
          </cell>
          <cell r="X31">
            <v>15.34</v>
          </cell>
          <cell r="Y31">
            <v>25.41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7.7428263542737428</v>
          </cell>
          <cell r="W32">
            <v>11.052285881342847</v>
          </cell>
          <cell r="X32">
            <v>27.39</v>
          </cell>
          <cell r="Y32">
            <v>39.090000000000003</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6.7558767878151542</v>
          </cell>
          <cell r="W33">
            <v>11.50799641404064</v>
          </cell>
          <cell r="X33">
            <v>23.9</v>
          </cell>
          <cell r="Y33">
            <v>40.700000000000003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8.08919515603354</v>
          </cell>
          <cell r="W34">
            <v>10.979064341201134</v>
          </cell>
          <cell r="X34">
            <v>55.75</v>
          </cell>
          <cell r="Y34">
            <v>75.67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7.1371398583996131</v>
          </cell>
          <cell r="W35">
            <v>11.276057401976496</v>
          </cell>
          <cell r="X35">
            <v>49.19</v>
          </cell>
          <cell r="Y35">
            <v>77.72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7.7822643598743113</v>
          </cell>
          <cell r="W36">
            <v>10.536402244861559</v>
          </cell>
          <cell r="X36">
            <v>114.98</v>
          </cell>
          <cell r="Y36">
            <v>155.66999999999999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7.0260523044284691</v>
          </cell>
          <cell r="W37">
            <v>11.799630311568814</v>
          </cell>
          <cell r="X37">
            <v>103.81</v>
          </cell>
          <cell r="Y37">
            <v>174.33</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7.8343421819284869</v>
          </cell>
          <cell r="W38">
            <v>10.64975508932384</v>
          </cell>
          <cell r="X38">
            <v>150.85</v>
          </cell>
          <cell r="Y38">
            <v>205.07</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7.195421806410935</v>
          </cell>
          <cell r="W39">
            <v>11.694174570300506</v>
          </cell>
          <cell r="X39">
            <v>138.55000000000001</v>
          </cell>
          <cell r="Y39">
            <v>225.18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8.1190093981427456</v>
          </cell>
          <cell r="W40">
            <v>10.908361180131465</v>
          </cell>
          <cell r="X40">
            <v>203.75</v>
          </cell>
          <cell r="Y40">
            <v>273.75</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7.5399519635464323</v>
          </cell>
          <cell r="W41">
            <v>10.528725320331532</v>
          </cell>
          <cell r="X41">
            <v>11.31</v>
          </cell>
          <cell r="Y41">
            <v>15.79</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7.0993796761943244</v>
          </cell>
          <cell r="W42">
            <v>11.278010945220862</v>
          </cell>
          <cell r="X42">
            <v>10.65</v>
          </cell>
          <cell r="Y42">
            <v>16.920000000000002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8.0865411531161318</v>
          </cell>
          <cell r="W43">
            <v>10.596863299083163</v>
          </cell>
          <cell r="X43">
            <v>17.760000000000002</v>
          </cell>
          <cell r="Y43">
            <v>23.27</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7.0023331162633662</v>
          </cell>
          <cell r="W44">
            <v>11.807231072120778</v>
          </cell>
          <cell r="X44">
            <v>15.38</v>
          </cell>
          <cell r="Y44">
            <v>25.93</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7.4246324874313983</v>
          </cell>
          <cell r="W45">
            <v>10.35665348166421</v>
          </cell>
          <cell r="X45">
            <v>26.26</v>
          </cell>
          <cell r="Y45">
            <v>36.630000000000003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7.3952857341918321</v>
          </cell>
          <cell r="W46">
            <v>11.598368042256961</v>
          </cell>
          <cell r="X46">
            <v>26.16</v>
          </cell>
          <cell r="Y46">
            <v>41.02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8.1752197104158491</v>
          </cell>
          <cell r="W47">
            <v>10.480304533350616</v>
          </cell>
          <cell r="X47">
            <v>56.35</v>
          </cell>
          <cell r="Y47">
            <v>72.239999999999995</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6.9950633535475983</v>
          </cell>
          <cell r="W48">
            <v>11.27882719474637</v>
          </cell>
          <cell r="X48">
            <v>48.21</v>
          </cell>
          <cell r="Y48">
            <v>77.739999999999995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7.6216172545950593</v>
          </cell>
          <cell r="W49">
            <v>11.001171754166158</v>
          </cell>
          <cell r="X49">
            <v>112.61</v>
          </cell>
          <cell r="Y49">
            <v>162.54</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7.3022401360196341</v>
          </cell>
          <cell r="W50">
            <v>11.300017764434521</v>
          </cell>
          <cell r="X50">
            <v>107.89</v>
          </cell>
          <cell r="Y50">
            <v>166.95</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7.7516177407905706</v>
          </cell>
          <cell r="W51">
            <v>11.081661435151172</v>
          </cell>
          <cell r="X51">
            <v>149.26</v>
          </cell>
          <cell r="Y51">
            <v>213.38</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6.8987576292890633</v>
          </cell>
          <cell r="W52">
            <v>11.463544254663155</v>
          </cell>
          <cell r="X52">
            <v>132.84</v>
          </cell>
          <cell r="Y52">
            <v>220.73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7.7236667385338453</v>
          </cell>
          <cell r="W53">
            <v>10.393189129615363</v>
          </cell>
          <cell r="X53">
            <v>193.83</v>
          </cell>
          <cell r="Y53">
            <v>260.82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8.1628088121342994</v>
          </cell>
          <cell r="W54">
            <v>10.690947055535268</v>
          </cell>
          <cell r="X54">
            <v>12.24</v>
          </cell>
          <cell r="Y54">
            <v>16.04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6.98601454797919</v>
          </cell>
          <cell r="W55">
            <v>11.140535414167539</v>
          </cell>
          <cell r="X55">
            <v>10.48</v>
          </cell>
          <cell r="Y55">
            <v>16.71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7.87900135348099</v>
          </cell>
          <cell r="W56">
            <v>11.041468754849856</v>
          </cell>
          <cell r="X56">
            <v>17.3</v>
          </cell>
          <cell r="Y56">
            <v>24.25</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6.8180450241708419</v>
          </cell>
          <cell r="W57">
            <v>11.114404970262767</v>
          </cell>
          <cell r="X57">
            <v>14.97</v>
          </cell>
          <cell r="Y57">
            <v>24.41</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7.7097219018863798</v>
          </cell>
          <cell r="W58">
            <v>10.80877511005316</v>
          </cell>
          <cell r="X58">
            <v>27.27</v>
          </cell>
          <cell r="Y58">
            <v>38.229999999999997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6.7459217435615564</v>
          </cell>
          <cell r="W59">
            <v>11.136601163105221</v>
          </cell>
          <cell r="X59">
            <v>23.86</v>
          </cell>
          <cell r="Y59">
            <v>39.39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8.0741141564460044</v>
          </cell>
          <cell r="W60">
            <v>10.405625559920269</v>
          </cell>
          <cell r="X60">
            <v>55.65</v>
          </cell>
          <cell r="Y60">
            <v>71.72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7.207383757594072</v>
          </cell>
          <cell r="W61">
            <v>11.413512690528162</v>
          </cell>
          <cell r="X61">
            <v>49.68</v>
          </cell>
          <cell r="Y61">
            <v>78.67</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7.5700645075548598</v>
          </cell>
          <cell r="W62">
            <v>10.698943349007905</v>
          </cell>
          <cell r="X62">
            <v>111.84</v>
          </cell>
          <cell r="Y62">
            <v>158.07</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7.0355470765999915</v>
          </cell>
          <cell r="W63">
            <v>11.88325107375468</v>
          </cell>
          <cell r="X63">
            <v>103.95</v>
          </cell>
          <cell r="Y63">
            <v>175.57</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8.1634293828936304</v>
          </cell>
          <cell r="W64">
            <v>10.406383840349127</v>
          </cell>
          <cell r="X64">
            <v>157.19</v>
          </cell>
          <cell r="Y64">
            <v>200.38</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7.4047324349980768</v>
          </cell>
          <cell r="W65">
            <v>11.256858689733644</v>
          </cell>
          <cell r="X65">
            <v>142.58000000000001</v>
          </cell>
          <cell r="Y65">
            <v>216.76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8.0856450868444956</v>
          </cell>
          <cell r="W66">
            <v>10.355217502345839</v>
          </cell>
          <cell r="X66">
            <v>202.91</v>
          </cell>
          <cell r="Y66">
            <v>259.86</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8.053700440231685</v>
          </cell>
          <cell r="W68">
            <v>10.43666668236437</v>
          </cell>
          <cell r="X68">
            <v>12.08</v>
          </cell>
          <cell r="Y68">
            <v>15.66</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7.3354005022483282</v>
          </cell>
          <cell r="W69">
            <v>11.245527625085542</v>
          </cell>
          <cell r="X69">
            <v>11</v>
          </cell>
          <cell r="Y69">
            <v>16.87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7.9954490078934937</v>
          </cell>
          <cell r="W70">
            <v>10.377076389117098</v>
          </cell>
          <cell r="X70">
            <v>17.559999999999999</v>
          </cell>
          <cell r="Y70">
            <v>22.79</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7.1033593471530487</v>
          </cell>
          <cell r="W71">
            <v>11.673753750985519</v>
          </cell>
          <cell r="X71">
            <v>15.6</v>
          </cell>
          <cell r="Y71">
            <v>25.64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8.1979519063460362</v>
          </cell>
          <cell r="W72">
            <v>10.97463155215168</v>
          </cell>
          <cell r="X72">
            <v>29</v>
          </cell>
          <cell r="Y72">
            <v>38.82</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7.0307293532808588</v>
          </cell>
          <cell r="W73">
            <v>11.531085872610596</v>
          </cell>
          <cell r="X73">
            <v>24.87</v>
          </cell>
          <cell r="Y73">
            <v>40.78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7.4627401178552555</v>
          </cell>
          <cell r="W74">
            <v>10.588000867827343</v>
          </cell>
          <cell r="X74">
            <v>51.44</v>
          </cell>
          <cell r="Y74">
            <v>72.98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7.3247842723814642</v>
          </cell>
          <cell r="W75">
            <v>11.714553314269944</v>
          </cell>
          <cell r="X75">
            <v>50.49</v>
          </cell>
          <cell r="Y75">
            <v>80.739999999999995</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8.1066493088820497</v>
          </cell>
          <cell r="W76">
            <v>11.105577185925267</v>
          </cell>
          <cell r="X76">
            <v>119.77</v>
          </cell>
          <cell r="Y76">
            <v>164.08</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6.9428685115604614</v>
          </cell>
          <cell r="W77">
            <v>11.444980354965713</v>
          </cell>
          <cell r="X77">
            <v>102.58</v>
          </cell>
          <cell r="Y77">
            <v>169.09</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7.9938790836778866</v>
          </cell>
          <cell r="W78">
            <v>10.910464998104803</v>
          </cell>
          <cell r="X78">
            <v>153.93</v>
          </cell>
          <cell r="Y78">
            <v>210.09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6.8244458194348674</v>
          </cell>
          <cell r="W79">
            <v>11.770031472050013</v>
          </cell>
          <cell r="X79">
            <v>131.41</v>
          </cell>
          <cell r="Y79">
            <v>226.64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8.0789884199562287</v>
          </cell>
          <cell r="W80">
            <v>10.330454150199234</v>
          </cell>
          <cell r="X80">
            <v>202.74</v>
          </cell>
          <cell r="Y80">
            <v>259.24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7.8042969532488486</v>
          </cell>
          <cell r="W88">
            <v>10.413090052262049</v>
          </cell>
          <cell r="X88">
            <v>11.71</v>
          </cell>
          <cell r="Y88">
            <v>15.62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7.2693004755005264</v>
          </cell>
          <cell r="W89">
            <v>11.564156923316277</v>
          </cell>
          <cell r="X89">
            <v>10.9</v>
          </cell>
          <cell r="Y89">
            <v>17.350000000000001</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7.551448701874226</v>
          </cell>
          <cell r="W90">
            <v>10.880796155420414</v>
          </cell>
          <cell r="X90">
            <v>16.579999999999998</v>
          </cell>
          <cell r="Y90">
            <v>23.9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6.7923768616040112</v>
          </cell>
          <cell r="W91">
            <v>11.323897667576558</v>
          </cell>
          <cell r="X91">
            <v>14.92</v>
          </cell>
          <cell r="Y91">
            <v>24.87</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7.5262994895305315</v>
          </cell>
          <cell r="W92">
            <v>11.002726164505518</v>
          </cell>
          <cell r="X92">
            <v>26.62</v>
          </cell>
          <cell r="Y92">
            <v>38.92</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6.8205749074053106</v>
          </cell>
          <cell r="W93">
            <v>11.300947961396908</v>
          </cell>
          <cell r="X93">
            <v>24.12</v>
          </cell>
          <cell r="Y93">
            <v>39.97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7.4619342506161912</v>
          </cell>
          <cell r="W94">
            <v>11.016829784299354</v>
          </cell>
          <cell r="X94">
            <v>51.43</v>
          </cell>
          <cell r="Y94">
            <v>75.930000000000007</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7.1315040588897896</v>
          </cell>
          <cell r="W95">
            <v>11.850790437930177</v>
          </cell>
          <cell r="X95">
            <v>49.15</v>
          </cell>
          <cell r="Y95">
            <v>81.680000000000007</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8.0228228832419664</v>
          </cell>
          <cell r="W96">
            <v>10.626371035844793</v>
          </cell>
          <cell r="X96">
            <v>118.53</v>
          </cell>
          <cell r="Y96">
            <v>157</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7.0301182503231194</v>
          </cell>
          <cell r="W97">
            <v>11.596959305985933</v>
          </cell>
          <cell r="X97">
            <v>103.87</v>
          </cell>
          <cell r="Y97">
            <v>171.34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8.1248089509562895</v>
          </cell>
          <cell r="W98">
            <v>10.743159529906304</v>
          </cell>
          <cell r="X98">
            <v>156.44999999999999</v>
          </cell>
          <cell r="Y98">
            <v>206.86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6.997730052478679</v>
          </cell>
          <cell r="W99">
            <v>11.628618130723996</v>
          </cell>
          <cell r="X99">
            <v>134.74</v>
          </cell>
          <cell r="Y99">
            <v>223.91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7.6573789707913553</v>
          </cell>
          <cell r="W100">
            <v>10.654861962720966</v>
          </cell>
          <cell r="X100">
            <v>192.16</v>
          </cell>
          <cell r="Y100">
            <v>267.38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7.7921052618785636</v>
          </cell>
          <cell r="W101">
            <v>10.605913695686674</v>
          </cell>
          <cell r="X101">
            <v>11.69</v>
          </cell>
          <cell r="Y101">
            <v>15.91</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7.337776606338748</v>
          </cell>
          <cell r="W102">
            <v>11.905069386682182</v>
          </cell>
          <cell r="X102">
            <v>11.01</v>
          </cell>
          <cell r="Y102">
            <v>17.86</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7.5970659818407018</v>
          </cell>
          <cell r="W103">
            <v>10.874336470792416</v>
          </cell>
          <cell r="X103">
            <v>16.68</v>
          </cell>
          <cell r="Y103">
            <v>23.88</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7.0536563247492508</v>
          </cell>
          <cell r="W104">
            <v>11.822432679209873</v>
          </cell>
          <cell r="X104">
            <v>15.49</v>
          </cell>
          <cell r="Y104">
            <v>25.96</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7.4379352508054515</v>
          </cell>
          <cell r="W105">
            <v>10.811206986687429</v>
          </cell>
          <cell r="X105">
            <v>26.31</v>
          </cell>
          <cell r="Y105">
            <v>38.24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6.6266346260553091</v>
          </cell>
          <cell r="W106">
            <v>11.28449750015686</v>
          </cell>
          <cell r="X106">
            <v>23.44</v>
          </cell>
          <cell r="Y106">
            <v>39.909999999999997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8.1359222330171566</v>
          </cell>
          <cell r="W107">
            <v>10.65214529912161</v>
          </cell>
          <cell r="X107">
            <v>56.08</v>
          </cell>
          <cell r="Y107">
            <v>73.42</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6.7918209865281316</v>
          </cell>
          <cell r="W108">
            <v>11.463020794941633</v>
          </cell>
          <cell r="X108">
            <v>46.81</v>
          </cell>
          <cell r="Y108">
            <v>79.010000000000005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7.6108389481325389</v>
          </cell>
          <cell r="W109">
            <v>10.707650004892974</v>
          </cell>
          <cell r="X109">
            <v>112.45</v>
          </cell>
          <cell r="Y109">
            <v>158.19999999999999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6.7366587364118109</v>
          </cell>
          <cell r="W110">
            <v>11.771840276886818</v>
          </cell>
          <cell r="X110">
            <v>99.53</v>
          </cell>
          <cell r="Y110">
            <v>173.92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7.8686101475200081</v>
          </cell>
          <cell r="W111">
            <v>10.368726363285896</v>
          </cell>
          <cell r="X111">
            <v>151.51</v>
          </cell>
          <cell r="Y111">
            <v>199.65</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6.8518999485981258</v>
          </cell>
          <cell r="W112">
            <v>11.905753060562152</v>
          </cell>
          <cell r="X112">
            <v>131.94</v>
          </cell>
          <cell r="Y112">
            <v>229.25</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7.7632363801083608</v>
          </cell>
          <cell r="W113">
            <v>11.051820686835287</v>
          </cell>
          <cell r="X113">
            <v>194.82</v>
          </cell>
          <cell r="Y113">
            <v>277.35000000000002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8.0632648145021157</v>
          </cell>
          <cell r="W115">
            <v>10.652875480963932</v>
          </cell>
          <cell r="X115">
            <v>12.09</v>
          </cell>
          <cell r="Y115">
            <v>15.98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6.6565956492538696</v>
          </cell>
          <cell r="W116">
            <v>11.734273051892965</v>
          </cell>
          <cell r="X116">
            <v>9.98</v>
          </cell>
          <cell r="Y116">
            <v>17.600000000000001</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7.838745028063987</v>
          </cell>
          <cell r="W117">
            <v>11.109762694959031</v>
          </cell>
          <cell r="X117">
            <v>17.22</v>
          </cell>
          <cell r="Y117">
            <v>24.4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6.819893035686972</v>
          </cell>
          <cell r="W118">
            <v>11.188639256093522</v>
          </cell>
          <cell r="X118">
            <v>14.98</v>
          </cell>
          <cell r="Y118">
            <v>24.57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7.8542348402243718</v>
          </cell>
          <cell r="W119">
            <v>10.732873054921695</v>
          </cell>
          <cell r="X119">
            <v>27.78</v>
          </cell>
          <cell r="Y119">
            <v>37.96</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6.9256150151454428</v>
          </cell>
          <cell r="W120">
            <v>11.244238001047517</v>
          </cell>
          <cell r="X120">
            <v>24.5</v>
          </cell>
          <cell r="Y120">
            <v>39.770000000000003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7.8753816176253437</v>
          </cell>
          <cell r="W121">
            <v>11.088812194022022</v>
          </cell>
          <cell r="X121">
            <v>54.28</v>
          </cell>
          <cell r="Y121">
            <v>76.430000000000007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6.62581831033377</v>
          </cell>
          <cell r="W122">
            <v>11.226353968528853</v>
          </cell>
          <cell r="X122">
            <v>45.67</v>
          </cell>
          <cell r="Y122">
            <v>77.38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8.120950131998816</v>
          </cell>
          <cell r="W123">
            <v>10.670499281395037</v>
          </cell>
          <cell r="X123">
            <v>119.98</v>
          </cell>
          <cell r="Y123">
            <v>157.65</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7.3110829500487133</v>
          </cell>
          <cell r="W124">
            <v>11.870746917036968</v>
          </cell>
          <cell r="X124">
            <v>108.02</v>
          </cell>
          <cell r="Y124">
            <v>175.39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7.6523106880267004</v>
          </cell>
          <cell r="W125">
            <v>11.103141118854827</v>
          </cell>
          <cell r="X125">
            <v>147.35</v>
          </cell>
          <cell r="Y125">
            <v>213.8</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7.3837244884494559</v>
          </cell>
          <cell r="W126">
            <v>11.470265131613109</v>
          </cell>
          <cell r="X126">
            <v>142.18</v>
          </cell>
          <cell r="Y126">
            <v>220.86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7.8823813026546183</v>
          </cell>
          <cell r="W127">
            <v>10.994311065321376</v>
          </cell>
          <cell r="X127">
            <v>197.81</v>
          </cell>
          <cell r="Y127">
            <v>275.89999999999998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0.33724999999999999</v>
          </cell>
          <cell r="P5">
            <v>0.26361708333333334</v>
          </cell>
          <cell r="Q5">
            <v>0.88200000000000001</v>
          </cell>
          <cell r="R5">
            <v>3</v>
          </cell>
          <cell r="S5">
            <v>0.79085125000000001</v>
          </cell>
          <cell r="T5">
            <v>0.89665674603174605</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topLeftCell="A4"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294</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4.8870418370569046E-2</v>
      </c>
      <c r="C2">
        <f t="shared" ref="C2:C32" ca="1" si="0">RAND()</f>
        <v>0.67148020235537675</v>
      </c>
      <c r="D2" t="str">
        <f ca="1">VLOOKUP($B2
+IF(D1="DI",1,
IF(D1="EN",2,
IF(D1="GO",3,0))),$AC:$AD,MATCH($AD$1,$AC$1:$AD$1,0),1)</f>
        <v>GO</v>
      </c>
      <c r="E2">
        <f ca="1">ROUNDDOWN(VLOOKUP(D2,$P:$W,MATCH($U$1,$P$1:$W$1,0),0)+C2*(VLOOKUP(D2,$P:$W,MATCH($V$1,$P$1:$W$1,0),0)-VLOOKUP(D2,$P:$W,MATCH($U$1,$P$1:$W$1,0),0)+10^ABS(VLOOKUP(D2,$P:$W,MATCH($W$1,$P$1:$W$1,0),0))),VLOOKUP(D2,$P:$W,MATCH($W$1,$P$1:$W$1,0),0))</f>
        <v>2500</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15</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0.17263640481266818</v>
      </c>
      <c r="C3">
        <f t="shared" ca="1" si="0"/>
        <v>7.689931018877405E-2</v>
      </c>
      <c r="D3" t="str">
        <f t="shared" ref="D3:D32" ca="1" si="2">VLOOKUP($B3
+IF(D2="DI",1,
IF(D2="EN",2,
IF(D2="GO",3,0))),$AC:$AD,MATCH($AD$1,$AC$1:$AD$1,0),1)</f>
        <v>EN</v>
      </c>
      <c r="E3">
        <f t="shared" ref="E3:E32" ca="1" si="3">ROUNDDOWN(VLOOKUP(D3,$P:$W,MATCH($U$1,$P$1:$W$1,0),0)+C3*(VLOOKUP(D3,$P:$W,MATCH($V$1,$P$1:$W$1,0),0)-VLOOKUP(D3,$P:$W,MATCH($U$1,$P$1:$W$1,0),0)+10^ABS(VLOOKUP(D3,$P:$W,MATCH($W$1,$P$1:$W$1,0),0))),VLOOKUP(D3,$P:$W,MATCH($W$1,$P$1:$W$1,0),0))</f>
        <v>6</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16</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0.63547520263273682</v>
      </c>
      <c r="C4">
        <f t="shared" ca="1" si="0"/>
        <v>0.86568572802322064</v>
      </c>
      <c r="D4" t="str">
        <f t="shared" ca="1" si="2"/>
        <v>GO</v>
      </c>
      <c r="E4">
        <f t="shared" ca="1" si="3"/>
        <v>3100</v>
      </c>
      <c r="F4" t="s">
        <v>128</v>
      </c>
      <c r="G4">
        <v>12</v>
      </c>
      <c r="H4" t="s">
        <v>126</v>
      </c>
      <c r="I4">
        <v>1000</v>
      </c>
      <c r="J4" t="str">
        <f t="shared" si="4"/>
        <v/>
      </c>
      <c r="K4" t="str">
        <f t="shared" ca="1" si="5"/>
        <v>{"dy":1,"cd":"GO","cn":2400},{"dy":2,"cd":"EN","cn":8},{"dy":3,"cd":"GO","cn":1000}</v>
      </c>
      <c r="L4" t="str">
        <f t="shared" si="6"/>
        <v>{"dy":3,"cd":"GO","cn":1000}</v>
      </c>
      <c r="P4" t="s">
        <v>98</v>
      </c>
      <c r="Q4">
        <f t="shared" ca="1" si="7"/>
        <v>0</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0.13800973310728026</v>
      </c>
      <c r="C5">
        <f t="shared" ca="1" si="0"/>
        <v>0.72435120143943721</v>
      </c>
      <c r="D5" t="str">
        <f t="shared" ca="1" si="2"/>
        <v>EN</v>
      </c>
      <c r="E5">
        <f t="shared" ca="1" si="3"/>
        <v>8</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0.77650006881003786</v>
      </c>
      <c r="C6">
        <f t="shared" ca="1" si="0"/>
        <v>0.88229229845410384</v>
      </c>
      <c r="D6" t="str">
        <f t="shared" ca="1" si="2"/>
        <v>GO</v>
      </c>
      <c r="E6">
        <f t="shared" ca="1" si="3"/>
        <v>3200</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0.20655636123363263</v>
      </c>
      <c r="C7">
        <f t="shared" ca="1" si="0"/>
        <v>0.78050192767862725</v>
      </c>
      <c r="D7" t="str">
        <f t="shared" ca="1" si="2"/>
        <v>EN</v>
      </c>
      <c r="E7">
        <f t="shared" ca="1" si="3"/>
        <v>9</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0.46457041802774512</v>
      </c>
      <c r="C8">
        <f t="shared" ca="1" si="0"/>
        <v>0.187433612507103</v>
      </c>
      <c r="D8" t="str">
        <f t="shared" ca="1" si="2"/>
        <v>GO</v>
      </c>
      <c r="E8">
        <f t="shared" ca="1" si="3"/>
        <v>1000</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2.4004908594357666E-2</v>
      </c>
      <c r="C9">
        <f t="shared" ca="1" si="0"/>
        <v>0.58803775726243956</v>
      </c>
      <c r="D9" t="str">
        <f t="shared" ca="1" si="2"/>
        <v>EN</v>
      </c>
      <c r="E9">
        <f t="shared" ca="1" si="3"/>
        <v>8</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7.9133784150436592E-2</v>
      </c>
      <c r="C10">
        <f t="shared" ca="1" si="0"/>
        <v>0.3065379058098513</v>
      </c>
      <c r="D10" t="str">
        <f t="shared" ca="1" si="2"/>
        <v>GO</v>
      </c>
      <c r="E10">
        <f t="shared" ca="1" si="3"/>
        <v>1400</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0.6034381610852374</v>
      </c>
      <c r="C11">
        <f t="shared" ca="1" si="0"/>
        <v>0.4227197788275745</v>
      </c>
      <c r="D11" t="str">
        <f t="shared" ca="1" si="2"/>
        <v>EN</v>
      </c>
      <c r="E11">
        <f t="shared" ca="1" si="3"/>
        <v>7</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0.11470129402935303</v>
      </c>
      <c r="C12">
        <f t="shared" ca="1" si="0"/>
        <v>0.99897404126415834</v>
      </c>
      <c r="D12" t="str">
        <f t="shared" ca="1" si="2"/>
        <v>GO</v>
      </c>
      <c r="E12">
        <f t="shared" ca="1" si="3"/>
        <v>3500</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0.46304466000429756</v>
      </c>
      <c r="C13">
        <f t="shared" ca="1" si="0"/>
        <v>0.51443147342037865</v>
      </c>
      <c r="D13" t="str">
        <f t="shared" ca="1" si="2"/>
        <v>EN</v>
      </c>
      <c r="E13">
        <f t="shared" ca="1" si="3"/>
        <v>8</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1.5519911955466204E-2</v>
      </c>
      <c r="C14">
        <f t="shared" ca="1" si="0"/>
        <v>0.63991200234137446</v>
      </c>
      <c r="D14" t="str">
        <f t="shared" ca="1" si="2"/>
        <v>GO</v>
      </c>
      <c r="E14">
        <f t="shared" ca="1" si="3"/>
        <v>2400</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0.42570783021509162</v>
      </c>
      <c r="C15">
        <f t="shared" ca="1" si="0"/>
        <v>0.94853526245572817</v>
      </c>
      <c r="D15" t="str">
        <f t="shared" ca="1" si="2"/>
        <v>EN</v>
      </c>
      <c r="E15">
        <f t="shared" ca="1" si="3"/>
        <v>9</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0.60725078408348776</v>
      </c>
      <c r="C16">
        <f t="shared" ca="1" si="0"/>
        <v>0.51500860385916891</v>
      </c>
      <c r="D16" t="str">
        <f t="shared" ca="1" si="2"/>
        <v>GO</v>
      </c>
      <c r="E16">
        <f t="shared" ca="1" si="3"/>
        <v>2000</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0.16663300292949745</v>
      </c>
      <c r="C17">
        <f t="shared" ca="1" si="0"/>
        <v>0.30923452330602197</v>
      </c>
      <c r="D17" t="str">
        <f t="shared" ca="1" si="2"/>
        <v>EN</v>
      </c>
      <c r="E17">
        <f t="shared" ca="1" si="3"/>
        <v>7</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0.58888486685218033</v>
      </c>
      <c r="C18">
        <f t="shared" ca="1" si="0"/>
        <v>0.43263739060649931</v>
      </c>
      <c r="D18" t="str">
        <f t="shared" ca="1" si="2"/>
        <v>GO</v>
      </c>
      <c r="E18">
        <f t="shared" ca="1" si="3"/>
        <v>1800</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0.49073273013756979</v>
      </c>
      <c r="C19">
        <f t="shared" ca="1" si="0"/>
        <v>0.76883659728569798</v>
      </c>
      <c r="D19" t="str">
        <f t="shared" ca="1" si="2"/>
        <v>EN</v>
      </c>
      <c r="E19">
        <f t="shared" ca="1" si="3"/>
        <v>9</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0.72375307965737667</v>
      </c>
      <c r="C20">
        <f t="shared" ca="1" si="0"/>
        <v>0.17888891426188958</v>
      </c>
      <c r="D20" t="str">
        <f t="shared" ca="1" si="2"/>
        <v>GO</v>
      </c>
      <c r="E20">
        <f t="shared" ca="1" si="3"/>
        <v>1000</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0.15911211546610793</v>
      </c>
      <c r="C21">
        <f t="shared" ca="1" si="0"/>
        <v>0.32958680904438342</v>
      </c>
      <c r="D21" t="str">
        <f t="shared" ca="1" si="2"/>
        <v>EN</v>
      </c>
      <c r="E21">
        <f t="shared" ca="1" si="3"/>
        <v>7</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0.62989226016598265</v>
      </c>
      <c r="C22">
        <f t="shared" ca="1" si="0"/>
        <v>3.0397709447313348E-2</v>
      </c>
      <c r="D22" t="str">
        <f t="shared" ca="1" si="2"/>
        <v>GO</v>
      </c>
      <c r="E22">
        <f t="shared" ca="1" si="3"/>
        <v>500</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0.31098344391196941</v>
      </c>
      <c r="C23">
        <f t="shared" ca="1" si="0"/>
        <v>0.50151544601765741</v>
      </c>
      <c r="D23" t="str">
        <f t="shared" ca="1" si="2"/>
        <v>EN</v>
      </c>
      <c r="E23">
        <f t="shared" ca="1" si="3"/>
        <v>8</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0.64462528788742546</v>
      </c>
      <c r="C24">
        <f t="shared" ca="1" si="0"/>
        <v>0.33413047378810878</v>
      </c>
      <c r="D24" t="str">
        <f t="shared" ca="1" si="2"/>
        <v>GO</v>
      </c>
      <c r="E24">
        <f t="shared" ca="1" si="3"/>
        <v>1500</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0.68151634244608872</v>
      </c>
      <c r="C25">
        <f t="shared" ca="1" si="0"/>
        <v>0.18264930350303288</v>
      </c>
      <c r="D25" t="str">
        <f t="shared" ca="1" si="2"/>
        <v>EN</v>
      </c>
      <c r="E25">
        <f t="shared" ca="1" si="3"/>
        <v>6</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0.6729457822651459</v>
      </c>
      <c r="C26">
        <f t="shared" ca="1" si="0"/>
        <v>2.6185385218635449E-2</v>
      </c>
      <c r="D26" t="str">
        <f t="shared" ca="1" si="2"/>
        <v>GO</v>
      </c>
      <c r="E26">
        <f t="shared" ca="1" si="3"/>
        <v>500</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0.68774562414646667</v>
      </c>
      <c r="C27">
        <f t="shared" ca="1" si="0"/>
        <v>0.98525133377026308</v>
      </c>
      <c r="D27" t="str">
        <f t="shared" ca="1" si="2"/>
        <v>EN</v>
      </c>
      <c r="E27">
        <f t="shared" ca="1" si="3"/>
        <v>9</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0.86360280622790542</v>
      </c>
      <c r="C28">
        <f t="shared" ca="1" si="0"/>
        <v>0.17664812298432786</v>
      </c>
      <c r="D28" t="str">
        <f t="shared" ca="1" si="2"/>
        <v>GO</v>
      </c>
      <c r="E28">
        <f t="shared" ca="1" si="3"/>
        <v>1000</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2.4355114811703826E-2</v>
      </c>
      <c r="C29">
        <f t="shared" ca="1" si="0"/>
        <v>0.52561149476035007</v>
      </c>
      <c r="D29" t="str">
        <f t="shared" ca="1" si="2"/>
        <v>EN</v>
      </c>
      <c r="E29">
        <f t="shared" ca="1" si="3"/>
        <v>8</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0.86369278917114167</v>
      </c>
      <c r="C30">
        <f t="shared" ca="1" si="0"/>
        <v>0.29898037276483713</v>
      </c>
      <c r="D30" t="str">
        <f t="shared" ca="1" si="2"/>
        <v>GO</v>
      </c>
      <c r="E30">
        <f t="shared" ca="1" si="3"/>
        <v>1400</v>
      </c>
      <c r="F30" t="s">
        <v>128</v>
      </c>
      <c r="G30">
        <v>7</v>
      </c>
      <c r="H30" t="s">
        <v>454</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0.82457541596175665</v>
      </c>
      <c r="C31">
        <f t="shared" ca="1" si="0"/>
        <v>1.6368344093077747E-2</v>
      </c>
      <c r="D31" t="str">
        <f t="shared" ca="1" si="2"/>
        <v>EN</v>
      </c>
      <c r="E31">
        <f t="shared" ca="1" si="3"/>
        <v>6</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0.48135828933200053</v>
      </c>
      <c r="C32">
        <f t="shared" ca="1" si="0"/>
        <v>0.16731490330878829</v>
      </c>
      <c r="D32" t="str">
        <f t="shared" ca="1" si="2"/>
        <v>GO</v>
      </c>
      <c r="E32">
        <f t="shared" ca="1" si="3"/>
        <v>1000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C2" activePane="bottomRight" state="frozen"/>
      <selection pane="topRight" activeCell="C1" sqref="C1"/>
      <selection pane="bottomLeft" activeCell="A2" sqref="A2"/>
      <selection pane="bottomRight" activeCell="AJ156" sqref="AJ156"/>
    </sheetView>
    <sheetView tabSelected="1" workbookViewId="1">
      <pane xSplit="2" ySplit="1" topLeftCell="AN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IF(B2&lt;=9,0,
IF(B2=10,1,2))</f>
        <v>0</v>
      </c>
      <c r="D2">
        <f ca="1">RAND()</f>
        <v>0.72298883634219291</v>
      </c>
      <c r="E2">
        <f ca="1">RAND()</f>
        <v>0.85243215300920983</v>
      </c>
      <c r="F2">
        <f ca="1">RAND()</f>
        <v>5.4204663436634659E-2</v>
      </c>
      <c r="G2">
        <f ca="1">RAND()</f>
        <v>0.59912824329320336</v>
      </c>
      <c r="H2">
        <f ca="1">RAND()</f>
        <v>9.3869820246372027E-2</v>
      </c>
      <c r="I2">
        <f ca="1">RAND()</f>
        <v>0.27844355355916151</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Equip7202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9200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102</v>
      </c>
      <c r="W2">
        <v>1</v>
      </c>
      <c r="X2" t="s">
        <v>130</v>
      </c>
      <c r="Z2">
        <v>11</v>
      </c>
      <c r="AA2" t="str">
        <f ca="1">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ca="1">IF(ROW()=2,AN2,OFFSET(AM2,-1,0)&amp;IF(LEN(AN2)=0,"",","&amp;AN2))</f>
        <v>{"dy":1,"sl":0,"tp":"fe","vl":"Equip2301","cn":1,"pt":"DI","pr":11}</v>
      </c>
      <c r="AN2" t="str">
        <f ca="1">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0">COUNTIF(M:M,AP2)</f>
        <v>136</v>
      </c>
      <c r="AU2">
        <f t="shared" ref="AU2:AU15" si="1">COUNTIF(AB:AB,AP2)</f>
        <v>157</v>
      </c>
      <c r="AV2">
        <f ca="1">COUNTIFS(M:M,AP2,T:T,"전설")</f>
        <v>5</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dy":30,"sl":11,"tp":"fl3","vl":"Actor1005","cn":1,"pt":"DI","pp":70,"pr":49},{"dy":31,"sl":11,"tp":"fl3","vl":"Actor1005","cn":1,"pt":"DI","pp":70,"pr":49}]</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IF(B3&lt;=9,0,
IF(B3=10,1,2))</f>
        <v>0</v>
      </c>
      <c r="D3">
        <f ca="1">RAND()</f>
        <v>0.92972509629438382</v>
      </c>
      <c r="E3">
        <f ca="1">RAND()</f>
        <v>0.44069759760803062</v>
      </c>
      <c r="F3">
        <f ca="1">RAND()</f>
        <v>0.39634565737429373</v>
      </c>
      <c r="G3">
        <f ca="1">RAND()</f>
        <v>0.50328149599677252</v>
      </c>
      <c r="H3">
        <f ca="1">RAND()</f>
        <v>0.12222909699340356</v>
      </c>
      <c r="I3">
        <f ca="1">RAND()</f>
        <v>0.88775157906539393</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Equip3302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7900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245</v>
      </c>
      <c r="W3">
        <v>1</v>
      </c>
      <c r="X3" t="s">
        <v>126</v>
      </c>
      <c r="Z3">
        <v>7300</v>
      </c>
      <c r="AA3" t="str">
        <f ca="1">IF(ISBLANK(AB3),"",
VLOOKUP(AB3,OFFSET(INDIRECT("$A:$B"),0,MATCH(AB$1&amp;"_Verify",INDIRECT("$1:$1"),0)-1),2,0)
)</f>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ca="1">IF(ROW()=2,AN3,OFFSET(AM3,-1,0)&amp;IF(LEN(AN3)=0,"",","&amp;AN3))</f>
        <v>{"dy":1,"sl":0,"tp":"fe","vl":"Equip2301","cn":1,"pt":"DI","pr":11},{"dy":1,"sl":1,"tp":"fe","vl":"Equip5301","cn":1,"pt":"GO","pr":7300}</v>
      </c>
      <c r="AN3" t="str">
        <f ca="1">IF(AL3&lt;&gt;1,"",
"{"""&amp;A$1&amp;""":"&amp;A3
&amp;","""&amp;B$1&amp;""":"&amp;B3
&amp;IF(LEN(AA3)=0,"",","""&amp;AA$1&amp;""":"""&amp;AA3&amp;"""")
&amp;IF(LEN(AC3)=0,"",","""&amp;AC$1&amp;""":"""&amp;AC3&amp;"""")
&amp;IF(LEN(AD3)=0,"",","""&amp;AD$1&amp;""":"&amp;AD3)
&amp;IF(LEN(AE3)=0,"",","""&amp;AE$1&amp;""":"""&amp;AE3&amp;"""")
&amp;IF(LEN(AF3)=0,"",","""&amp;AF$1&amp;""":"&amp;AF3)
&amp;IF(LEN(AG3)=0,"",","""&amp;AG$1&amp;""":"&amp;AG3)&amp;"}")</f>
        <v>{"dy":1,"sl":1,"tp":"fe","vl":"Equip5301","cn":1,"pt":"GO","pr":7300}</v>
      </c>
      <c r="AP3" t="s">
        <v>83</v>
      </c>
      <c r="AQ3" t="s">
        <v>71</v>
      </c>
      <c r="AR3">
        <v>0</v>
      </c>
      <c r="AS3">
        <v>7</v>
      </c>
      <c r="AT3">
        <f t="shared" ca="1" si="0"/>
        <v>4</v>
      </c>
      <c r="AU3">
        <f t="shared" si="1"/>
        <v>2</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0.47037011311240029</v>
      </c>
      <c r="E4">
        <f ca="1">RAND()</f>
        <v>8.4674524784071781E-2</v>
      </c>
      <c r="F4">
        <f ca="1">RAND()</f>
        <v>0.65024801355286255</v>
      </c>
      <c r="G4">
        <f ca="1">RAND()</f>
        <v>0.14102103852318681</v>
      </c>
      <c r="H4">
        <f ca="1">RAND()</f>
        <v>0.73293454594756491</v>
      </c>
      <c r="I4">
        <f ca="1">RAND()</f>
        <v>0.31523443134455653</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8467</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99358</v>
      </c>
      <c r="W4">
        <v>14</v>
      </c>
      <c r="X4" t="s">
        <v>126</v>
      </c>
      <c r="Z4">
        <v>1400</v>
      </c>
      <c r="AA4" t="str">
        <f ca="1">IF(ISBLANK(AB4),"",
VLOOKUP(AB4,OFFSET(INDIRECT("$A:$B"),0,MATCH(AB$1&amp;"_Verify",INDIRECT("$1:$1"),0)-1),2,0)
)</f>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ca="1">IF(ROW()=2,AN4,OFFSET(AM4,-1,0)&amp;IF(LEN(AN4)=0,"",","&amp;AN4))</f>
        <v>{"dy":1,"sl":0,"tp":"fe","vl":"Equip2301","cn":1,"pt":"DI","pr":11},{"dy":1,"sl":1,"tp":"fe","vl":"Equip5301","cn":1,"pt":"GO","pr":7300},{"dy":1,"sl":2,"tp":"fe","vl":"Equip0201","cn":1,"pt":"GO","pr":2800}</v>
      </c>
      <c r="AN4" t="str">
        <f ca="1">IF(AL4&lt;&gt;1,"",
"{"""&amp;A$1&amp;""":"&amp;A4
&amp;","""&amp;B$1&amp;""":"&amp;B4
&amp;IF(LEN(AA4)=0,"",","""&amp;AA$1&amp;""":"""&amp;AA4&amp;"""")
&amp;IF(LEN(AC4)=0,"",","""&amp;AC$1&amp;""":"""&amp;AC4&amp;"""")
&amp;IF(LEN(AD4)=0,"",","""&amp;AD$1&amp;""":"&amp;AD4)
&amp;IF(LEN(AE4)=0,"",","""&amp;AE$1&amp;""":"""&amp;AE4&amp;"""")
&amp;IF(LEN(AF4)=0,"",","""&amp;AF$1&amp;""":"&amp;AF4)
&amp;IF(LEN(AG4)=0,"",","""&amp;AG$1&amp;""":"&amp;AG4)&amp;"}")</f>
        <v>{"dy":1,"sl":2,"tp":"fe","vl":"Equip0201","cn":1,"pt":"GO","pr":2800}</v>
      </c>
      <c r="AP4" t="s">
        <v>84</v>
      </c>
      <c r="AQ4" t="s">
        <v>72</v>
      </c>
      <c r="AR4">
        <v>0</v>
      </c>
      <c r="AS4">
        <v>7</v>
      </c>
      <c r="AT4">
        <f t="shared" ca="1" si="0"/>
        <v>0</v>
      </c>
      <c r="AU4">
        <f t="shared" si="1"/>
        <v>1</v>
      </c>
      <c r="AV4">
        <f t="shared" ca="1" si="3"/>
        <v>0</v>
      </c>
      <c r="AW4">
        <f t="shared" si="4"/>
        <v>0</v>
      </c>
      <c r="AZ4">
        <v>149</v>
      </c>
      <c r="BE4" t="s">
        <v>192</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0.16323840609473372</v>
      </c>
      <c r="E5">
        <f ca="1">RAND()</f>
        <v>0.68767695055280276</v>
      </c>
      <c r="F5">
        <f ca="1">RAND()</f>
        <v>0.54661881449905114</v>
      </c>
      <c r="G5">
        <f ca="1">RAND()</f>
        <v>0.4669871594461209</v>
      </c>
      <c r="H5">
        <f ca="1">RAND()</f>
        <v>0.56886500007733032</v>
      </c>
      <c r="I5">
        <f ca="1">RAND()</f>
        <v>0.8484785650611687</v>
      </c>
      <c r="M5" t="str">
        <f ca="1">IF(LEN(J5)&lt;&gt;0,J5,VLOOKUP(D5+$B5,$BJ:$BK,MATCH($BK$1,$BJ$1:$BK$1,0),1))</f>
        <v>안 지정 캐릭터 PP 영웅등급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68767</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91</v>
      </c>
      <c r="V5">
        <v>91869</v>
      </c>
      <c r="W5">
        <v>14</v>
      </c>
      <c r="X5" t="s">
        <v>126</v>
      </c>
      <c r="Z5">
        <v>1400</v>
      </c>
      <c r="AA5" t="str">
        <f ca="1">IF(ISBLANK(AB5),"",
VLOOKUP(AB5,OFFSET(INDIRECT("$A:$B"),0,MATCH(AB$1&amp;"_Verify",INDIRECT("$1:$1"),0)-1),2,0)
)</f>
        <v>fe</v>
      </c>
      <c r="AB5" t="s">
        <v>82</v>
      </c>
      <c r="AC5" t="s">
        <v>305</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ca="1">IF(ROW()=2,AN5,OFFSET(AM5,-1,0)&amp;IF(LEN(AN5)=0,"",","&amp;AN5))</f>
        <v>{"dy":1,"sl":0,"tp":"fe","vl":"Equip2301","cn":1,"pt":"DI","pr":11},{"dy":1,"sl":1,"tp":"fe","vl":"Equip5301","cn":1,"pt":"GO","pr":7300},{"dy":1,"sl":2,"tp":"fe","vl":"Equip0201","cn":1,"pt":"GO","pr":2800},{"dy":1,"sl":3,"tp":"fe","vl":"Equip0401","cn":1,"pt":"DI","pp":139,"pr":59}</v>
      </c>
      <c r="AN5" t="str">
        <f ca="1">IF(AL5&lt;&gt;1,"",
"{"""&amp;A$1&amp;""":"&amp;A5
&amp;","""&amp;B$1&amp;""":"&amp;B5
&amp;IF(LEN(AA5)=0,"",","""&amp;AA$1&amp;""":"""&amp;AA5&amp;"""")
&amp;IF(LEN(AC5)=0,"",","""&amp;AC$1&amp;""":"""&amp;AC5&amp;"""")
&amp;IF(LEN(AD5)=0,"",","""&amp;AD$1&amp;""":"&amp;AD5)
&amp;IF(LEN(AE5)=0,"",","""&amp;AE$1&amp;""":"""&amp;AE5&amp;"""")
&amp;IF(LEN(AF5)=0,"",","""&amp;AF$1&amp;""":"&amp;AF5)
&amp;IF(LEN(AG5)=0,"",","""&amp;AG$1&amp;""":"&amp;AG5)&amp;"}")</f>
        <v>{"dy":1,"sl":3,"tp":"fe","vl":"Equip0401","cn":1,"pt":"DI","pp":139,"pr":59}</v>
      </c>
      <c r="AP5" t="s">
        <v>85</v>
      </c>
      <c r="AQ5" t="s">
        <v>73</v>
      </c>
      <c r="AR5">
        <v>8</v>
      </c>
      <c r="AS5">
        <v>11</v>
      </c>
      <c r="AT5">
        <f t="shared" ca="1" si="0"/>
        <v>0</v>
      </c>
      <c r="AU5">
        <f t="shared" si="1"/>
        <v>7</v>
      </c>
      <c r="AV5">
        <f t="shared" ca="1" si="3"/>
        <v>0</v>
      </c>
      <c r="AW5">
        <f t="shared" si="4"/>
        <v>0</v>
      </c>
      <c r="AZ5">
        <v>1</v>
      </c>
      <c r="BE5">
        <f ca="1">LEN(BE2)</f>
        <v>21266</v>
      </c>
      <c r="BG5">
        <v>1</v>
      </c>
      <c r="BH5">
        <v>1</v>
      </c>
      <c r="BI5">
        <f t="shared" si="2"/>
        <v>1</v>
      </c>
      <c r="BJ5">
        <f t="shared" ref="BJ5:BJ18" si="13">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0.81151171563014646</v>
      </c>
      <c r="E6">
        <f ca="1">RAND()</f>
        <v>0.80488270058303724</v>
      </c>
      <c r="F6">
        <f ca="1">RAND()</f>
        <v>0.94803820794344829</v>
      </c>
      <c r="G6">
        <f ca="1">RAND()</f>
        <v>7.1713162932581787E-3</v>
      </c>
      <c r="H6">
        <f ca="1">RAND()</f>
        <v>0.47098788649030499</v>
      </c>
      <c r="I6">
        <f ca="1">RAND()</f>
        <v>0.69285981050457635</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80488</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12</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3600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18038</v>
      </c>
      <c r="W6">
        <v>10</v>
      </c>
      <c r="X6" t="s">
        <v>126</v>
      </c>
      <c r="Z6">
        <v>1000</v>
      </c>
      <c r="AA6" t="str">
        <f ca="1">IF(ISBLANK(AB6),"",
VLOOKUP(AB6,OFFSET(INDIRECT("$A:$B"),0,MATCH(AB$1&amp;"_Verify",INDIRECT("$1:$1"),0)-1),2,0)
)</f>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ca="1">IF(ROW()=2,AN6,OFFSET(AM6,-1,0)&amp;IF(LEN(AN6)=0,"",","&amp;AN6))</f>
        <v>{"dy":1,"sl":0,"tp":"fe","vl":"Equip2301","cn":1,"pt":"DI","pr":11},{"dy":1,"sl":1,"tp":"fe","vl":"Equip5301","cn":1,"pt":"GO","pr":7300},{"dy":1,"sl":2,"tp":"fe","vl":"Equip0201","cn":1,"pt":"GO","pr":2800},{"dy":1,"sl":3,"tp":"fe","vl":"Equip0401","cn":1,"pt":"DI","pp":139,"pr":59},{"dy":1,"sl":4,"tp":"fe","vl":"Equip3301","cn":1,"pt":"DI","pr":12}</v>
      </c>
      <c r="AN6" t="str">
        <f ca="1">IF(AL6&lt;&gt;1,"",
"{"""&amp;A$1&amp;""":"&amp;A6
&amp;","""&amp;B$1&amp;""":"&amp;B6
&amp;IF(LEN(AA6)=0,"",","""&amp;AA$1&amp;""":"""&amp;AA6&amp;"""")
&amp;IF(LEN(AC6)=0,"",","""&amp;AC$1&amp;""":"""&amp;AC6&amp;"""")
&amp;IF(LEN(AD6)=0,"",","""&amp;AD$1&amp;""":"&amp;AD6)
&amp;IF(LEN(AE6)=0,"",","""&amp;AE$1&amp;""":"""&amp;AE6&amp;"""")
&amp;IF(LEN(AF6)=0,"",","""&amp;AF$1&amp;""":"&amp;AF6)
&amp;IF(LEN(AG6)=0,"",","""&amp;AG$1&amp;""":"&amp;AG6)&amp;"}")</f>
        <v>{"dy":1,"sl":4,"tp":"fe","vl":"Equip3301","cn":1,"pt":"DI","pr":12}</v>
      </c>
      <c r="AP6" t="s">
        <v>86</v>
      </c>
      <c r="AQ6" t="s">
        <v>75</v>
      </c>
      <c r="AR6">
        <v>8</v>
      </c>
      <c r="AS6">
        <v>11</v>
      </c>
      <c r="AT6">
        <f t="shared" ca="1" si="0"/>
        <v>0</v>
      </c>
      <c r="AU6">
        <f t="shared" si="1"/>
        <v>7</v>
      </c>
      <c r="AV6">
        <f t="shared" ca="1" si="3"/>
        <v>0</v>
      </c>
      <c r="AW6">
        <f t="shared" si="4"/>
        <v>0</v>
      </c>
      <c r="AX6">
        <v>45</v>
      </c>
      <c r="AY6">
        <v>175</v>
      </c>
      <c r="AZ6">
        <f>300*1/320</f>
        <v>0.9375</v>
      </c>
      <c r="BA6">
        <v>0.25</v>
      </c>
      <c r="BB6">
        <v>0.35</v>
      </c>
      <c r="BG6">
        <v>2</v>
      </c>
      <c r="BH6">
        <v>1</v>
      </c>
      <c r="BI6">
        <f t="shared" si="2"/>
        <v>1</v>
      </c>
      <c r="BJ6">
        <f t="shared" si="13"/>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0.34508891363595651</v>
      </c>
      <c r="E7">
        <f ca="1">RAND()</f>
        <v>0.80006876499147739</v>
      </c>
      <c r="F7">
        <f ca="1">RAND()</f>
        <v>0.72322543791227145</v>
      </c>
      <c r="G7">
        <f ca="1">RAND()</f>
        <v>0.48324706156796238</v>
      </c>
      <c r="H7">
        <f ca="1">RAND()</f>
        <v>0.74142219121537667</v>
      </c>
      <c r="I7">
        <f ca="1">RAND()</f>
        <v>0.68452886364673327</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Equip7002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2100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206</v>
      </c>
      <c r="W7">
        <v>1</v>
      </c>
      <c r="X7" t="s">
        <v>126</v>
      </c>
      <c r="Z7">
        <v>2900</v>
      </c>
      <c r="AA7" t="str">
        <f ca="1">IF(ISBLANK(AB7),"",
VLOOKUP(AB7,OFFSET(INDIRECT("$A:$B"),0,MATCH(AB$1&amp;"_Verify",INDIRECT("$1:$1"),0)-1),2,0)
)</f>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ca="1">IF(ROW()=2,AN7,OFFSET(AM7,-1,0)&amp;IF(LEN(AN7)=0,"",","&amp;AN7))</f>
        <v>{"dy":1,"sl":0,"tp":"fe","vl":"Equip2301","cn":1,"pt":"DI","pr":11},{"dy":1,"sl":1,"tp":"fe","vl":"Equip5301","cn":1,"pt":"GO","pr":7300},{"dy":1,"sl":2,"tp":"fe","vl":"Equip0201","cn":1,"pt":"GO","pr":2800},{"dy":1,"sl":3,"tp":"fe","vl":"Equip0401","cn":1,"pt":"DI","pp":139,"pr":59},{"dy":1,"sl":4,"tp":"fe","vl":"Equip3301","cn":1,"pt":"DI","pr":12},{"dy":1,"sl":5,"tp":"fe","vl":"Equip4201","cn":1,"pt":"GO","pr":2900}</v>
      </c>
      <c r="AN7" t="str">
        <f ca="1">IF(AL7&lt;&gt;1,"",
"{"""&amp;A$1&amp;""":"&amp;A7
&amp;","""&amp;B$1&amp;""":"&amp;B7
&amp;IF(LEN(AA7)=0,"",","""&amp;AA$1&amp;""":"""&amp;AA7&amp;"""")
&amp;IF(LEN(AC7)=0,"",","""&amp;AC$1&amp;""":"""&amp;AC7&amp;"""")
&amp;IF(LEN(AD7)=0,"",","""&amp;AD$1&amp;""":"&amp;AD7)
&amp;IF(LEN(AE7)=0,"",","""&amp;AE$1&amp;""":"""&amp;AE7&amp;"""")
&amp;IF(LEN(AF7)=0,"",","""&amp;AF$1&amp;""":"&amp;AF7)
&amp;IF(LEN(AG7)=0,"",","""&amp;AG$1&amp;""":"&amp;AG7)&amp;"}")</f>
        <v>{"dy":1,"sl":5,"tp":"fe","vl":"Equip4201","cn":1,"pt":"GO","pr":2900}</v>
      </c>
      <c r="AP7" t="s">
        <v>87</v>
      </c>
      <c r="AQ7" t="s">
        <v>78</v>
      </c>
      <c r="AR7">
        <v>8</v>
      </c>
      <c r="AS7">
        <v>11</v>
      </c>
      <c r="AT7">
        <f t="shared" ca="1" si="0"/>
        <v>0</v>
      </c>
      <c r="AU7">
        <f t="shared" si="1"/>
        <v>7</v>
      </c>
      <c r="AV7">
        <f t="shared" ca="1" si="3"/>
        <v>0</v>
      </c>
      <c r="AW7">
        <f t="shared" si="4"/>
        <v>0</v>
      </c>
      <c r="AZ7">
        <v>1</v>
      </c>
      <c r="BG7">
        <v>3</v>
      </c>
      <c r="BH7">
        <v>1</v>
      </c>
      <c r="BI7">
        <f t="shared" si="2"/>
        <v>0.25</v>
      </c>
      <c r="BJ7">
        <f t="shared" si="13"/>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0.12219190103175015</v>
      </c>
      <c r="E8">
        <f ca="1">RAND()</f>
        <v>0.90675372409777577</v>
      </c>
      <c r="F8">
        <f ca="1">RAND()</f>
        <v>0.60423602526614106</v>
      </c>
      <c r="G8">
        <f ca="1">RAND()</f>
        <v>9.3727963903623035E-2</v>
      </c>
      <c r="H8">
        <f ca="1">RAND()</f>
        <v>0.15404356280442522</v>
      </c>
      <c r="I8">
        <f ca="1">RAND()</f>
        <v>0.70869081061280259</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Equip7302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36</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258</v>
      </c>
      <c r="W8">
        <v>1</v>
      </c>
      <c r="X8" t="s">
        <v>126</v>
      </c>
      <c r="Z8">
        <v>2100</v>
      </c>
      <c r="AA8" t="str">
        <f ca="1">IF(ISBLANK(AB8),"",
VLOOKUP(AB8,OFFSET(INDIRECT("$A:$B"),0,MATCH(AB$1&amp;"_Verify",INDIRECT("$1:$1"),0)-1),2,0)
)</f>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fe","vl":"Equip2301","cn":1,"pt":"DI","pr":11},{"dy":1,"sl":1,"tp":"fe","vl":"Equip5301","cn":1,"pt":"GO","pr":7300},{"dy":1,"sl":2,"tp":"fe","vl":"Equip0201","cn":1,"pt":"GO","pr":2800},{"dy":1,"sl":3,"tp":"fe","vl":"Equip0401","cn":1,"pt":"DI","pp":139,"pr":59},{"dy":1,"sl":4,"tp":"fe","vl":"Equip3301","cn":1,"pt":"DI","pr":12},{"dy":1,"sl":5,"tp":"fe","vl":"Equip4201","cn":1,"pt":"GO","pr":2900},{"dy":1,"sl":6,"tp":"fe","vl":"Equip6002","cn":1,"pt":"GO","pr":2100}</v>
      </c>
      <c r="AN8" t="str">
        <f ca="1">IF(AL8&lt;&gt;1,"",
"{"""&amp;A$1&amp;""":"&amp;A8
&amp;","""&amp;B$1&amp;""":"&amp;B8
&amp;IF(LEN(AA8)=0,"",","""&amp;AA$1&amp;""":"""&amp;AA8&amp;"""")
&amp;IF(LEN(AC8)=0,"",","""&amp;AC$1&amp;""":"""&amp;AC8&amp;"""")
&amp;IF(LEN(AD8)=0,"",","""&amp;AD$1&amp;""":"&amp;AD8)
&amp;IF(LEN(AE8)=0,"",","""&amp;AE$1&amp;""":"""&amp;AE8&amp;"""")
&amp;IF(LEN(AF8)=0,"",","""&amp;AF$1&amp;""":"&amp;AF8)
&amp;IF(LEN(AG8)=0,"",","""&amp;AG$1&amp;""":"&amp;AG8)&amp;"}")</f>
        <v>{"dy":1,"sl":6,"tp":"fe","vl":"Equip6002","cn":1,"pt":"GO","pr":2100}</v>
      </c>
      <c r="AP8" t="s">
        <v>88</v>
      </c>
      <c r="AQ8" t="s">
        <v>79</v>
      </c>
      <c r="AR8">
        <v>8</v>
      </c>
      <c r="AS8">
        <v>11</v>
      </c>
      <c r="AT8">
        <f t="shared" ca="1" si="0"/>
        <v>0</v>
      </c>
      <c r="AU8">
        <f t="shared" si="1"/>
        <v>4</v>
      </c>
      <c r="AV8">
        <f t="shared" ca="1" si="3"/>
        <v>0</v>
      </c>
      <c r="AW8">
        <f t="shared" si="4"/>
        <v>0</v>
      </c>
      <c r="AZ8">
        <v>1</v>
      </c>
      <c r="BG8">
        <v>3</v>
      </c>
      <c r="BH8">
        <v>3</v>
      </c>
      <c r="BI8">
        <f t="shared" si="2"/>
        <v>0.75</v>
      </c>
      <c r="BJ8">
        <f t="shared" si="13"/>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0.55146401277050838</v>
      </c>
      <c r="E9">
        <f ca="1">RAND()</f>
        <v>9.3423143483000737E-2</v>
      </c>
      <c r="F9">
        <f ca="1">RAND()</f>
        <v>0.67677137040440427</v>
      </c>
      <c r="G9">
        <f ca="1">RAND()</f>
        <v>0.25815776883131647</v>
      </c>
      <c r="H9">
        <f ca="1">RAND()</f>
        <v>0.77077584403069621</v>
      </c>
      <c r="I9">
        <f ca="1">RAND()</f>
        <v>0.64164849103588661</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Equip1001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258</v>
      </c>
      <c r="W9">
        <v>1</v>
      </c>
      <c r="X9" t="s">
        <v>126</v>
      </c>
      <c r="Z9">
        <v>2100</v>
      </c>
      <c r="AA9" t="str">
        <f ca="1">IF(ISBLANK(AB9),"",
VLOOKUP(AB9,OFFSET(INDIRECT("$A:$B"),0,MATCH(AB$1&amp;"_Verify",INDIRECT("$1:$1"),0)-1),2,0)
)</f>
        <v>fe</v>
      </c>
      <c r="AB9" t="s">
        <v>82</v>
      </c>
      <c r="AC9" t="s">
        <v>304</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6</v>
      </c>
      <c r="AV9">
        <f t="shared" ca="1" si="3"/>
        <v>0</v>
      </c>
      <c r="AW9">
        <f t="shared" si="4"/>
        <v>0</v>
      </c>
      <c r="AZ9">
        <v>1.1000000000000001</v>
      </c>
      <c r="BG9">
        <v>4</v>
      </c>
      <c r="BH9">
        <v>1</v>
      </c>
      <c r="BI9">
        <f t="shared" si="2"/>
        <v>1</v>
      </c>
      <c r="BJ9">
        <f t="shared" si="13"/>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0.73248984865919797</v>
      </c>
      <c r="E10">
        <f ca="1">RAND()</f>
        <v>4.0246927817929268E-2</v>
      </c>
      <c r="F10">
        <f ca="1">RAND()</f>
        <v>0.76210672838428173</v>
      </c>
      <c r="G10">
        <f ca="1">RAND()</f>
        <v>0.52834948401600423</v>
      </c>
      <c r="H10">
        <f ca="1">RAND()</f>
        <v>0.53718474475531941</v>
      </c>
      <c r="I10">
        <f ca="1">RAND()</f>
        <v>0.71732888251033222</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288</v>
      </c>
      <c r="AQ10" t="s">
        <v>291</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0.12307234618189056</v>
      </c>
      <c r="E11">
        <f ca="1">RAND()</f>
        <v>0.69593705470944522</v>
      </c>
      <c r="F11">
        <f ca="1">RAND()</f>
        <v>0.99393094342780952</v>
      </c>
      <c r="G11">
        <f ca="1">RAND()</f>
        <v>0.71646969183934606</v>
      </c>
      <c r="H11">
        <f ca="1">RAND()</f>
        <v>0.98073242596669041</v>
      </c>
      <c r="I11">
        <f ca="1">RAND()</f>
        <v>0.22745994182964058</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289</v>
      </c>
      <c r="AQ11" t="s">
        <v>292</v>
      </c>
      <c r="AR11">
        <v>8</v>
      </c>
      <c r="AS11">
        <v>11</v>
      </c>
      <c r="AT11">
        <f t="shared" ca="1" si="14"/>
        <v>0</v>
      </c>
      <c r="AU11">
        <f t="shared" si="15"/>
        <v>0</v>
      </c>
      <c r="AV11">
        <f t="shared" ca="1" si="3"/>
        <v>0</v>
      </c>
      <c r="AW11">
        <f t="shared" si="4"/>
        <v>0</v>
      </c>
      <c r="AZ11">
        <v>1</v>
      </c>
      <c r="BG11">
        <v>5</v>
      </c>
      <c r="BH11">
        <v>1</v>
      </c>
      <c r="BI11">
        <f t="shared" si="2"/>
        <v>0.25</v>
      </c>
      <c r="BJ11">
        <f t="shared" si="13"/>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0.29572396083950991</v>
      </c>
      <c r="E12">
        <f ca="1">RAND()</f>
        <v>0.78687284811313207</v>
      </c>
      <c r="F12">
        <f ca="1">RAND()</f>
        <v>0.6217744865246253</v>
      </c>
      <c r="G12">
        <f ca="1">RAND()</f>
        <v>0.46283066231633796</v>
      </c>
      <c r="H12">
        <f ca="1">RAND()</f>
        <v>0.96844344290103657</v>
      </c>
      <c r="I12">
        <f ca="1">RAND()</f>
        <v>0.37659158851898322</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Equip7001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1900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84</v>
      </c>
      <c r="W12">
        <v>1</v>
      </c>
      <c r="X12" t="s">
        <v>130</v>
      </c>
      <c r="Z12">
        <v>149</v>
      </c>
      <c r="AA12" t="str">
        <f ca="1">IF(ISBLANK(AB12),"",
VLOOKUP(AB12,OFFSET(INDIRECT("$A:$B"),0,MATCH(AB$1&amp;"_Verify",INDIRECT("$1:$1"),0)-1),2,0)
)</f>
        <v>fe</v>
      </c>
      <c r="AB12" t="s">
        <v>82</v>
      </c>
      <c r="AC12" t="s">
        <v>307</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290</v>
      </c>
      <c r="AQ12" t="s">
        <v>293</v>
      </c>
      <c r="AR12">
        <v>8</v>
      </c>
      <c r="AS12">
        <v>11</v>
      </c>
      <c r="AT12">
        <f t="shared" ca="1" si="14"/>
        <v>0</v>
      </c>
      <c r="AU12">
        <f t="shared" si="15"/>
        <v>0</v>
      </c>
      <c r="AV12">
        <f t="shared" ca="1" si="3"/>
        <v>0</v>
      </c>
      <c r="AW12">
        <f t="shared" si="4"/>
        <v>0</v>
      </c>
      <c r="AZ12">
        <v>1.2</v>
      </c>
      <c r="BG12">
        <v>5</v>
      </c>
      <c r="BH12">
        <v>1</v>
      </c>
      <c r="BI12">
        <f t="shared" si="2"/>
        <v>0.25</v>
      </c>
      <c r="BJ12">
        <f t="shared" si="13"/>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0.31542353052484629</v>
      </c>
      <c r="E13">
        <f ca="1">RAND()</f>
        <v>0.17255725623202489</v>
      </c>
      <c r="F13">
        <f ca="1">RAND()</f>
        <v>0.83696532295415993</v>
      </c>
      <c r="G13">
        <f ca="1">RAND()</f>
        <v>0.5145109460995535</v>
      </c>
      <c r="H13">
        <f ca="1">RAND()</f>
        <v>0.4548903778770671</v>
      </c>
      <c r="I13">
        <f ca="1">RAND()</f>
        <v>0.50790301460673137</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Equip1201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3000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187</v>
      </c>
      <c r="W13">
        <v>1</v>
      </c>
      <c r="X13" t="s">
        <v>130</v>
      </c>
      <c r="Z13">
        <v>96</v>
      </c>
      <c r="AA13" t="str">
        <f ca="1">IF(ISBLANK(AB13),"",
VLOOKUP(AB13,OFFSET(INDIRECT("$A:$B"),0,MATCH(AB$1&amp;"_Verify",INDIRECT("$1:$1"),0)-1),2,0)
)</f>
        <v>fe</v>
      </c>
      <c r="AB13" t="s">
        <v>82</v>
      </c>
      <c r="AC13" t="s">
        <v>302</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ca="1">IF(ROW()=2,AN13,OFFSET(AM13,-1,0)&amp;IF(LEN(AN13)=0,"",","&amp;AN13))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ca="1">IF(AL13&lt;&gt;1,"",
"{"""&amp;A$1&amp;""":"&amp;A13
&amp;","""&amp;B$1&amp;""":"&amp;B13
&amp;IF(LEN(AA13)=0,"",","""&amp;AA$1&amp;""":"""&amp;AA13&amp;"""")
&amp;IF(LEN(AC13)=0,"",","""&amp;AC$1&amp;""":"""&amp;AC13&amp;"""")
&amp;IF(LEN(AD13)=0,"",","""&amp;AD$1&amp;""":"&amp;AD13)
&amp;IF(LEN(AE13)=0,"",","""&amp;AE$1&amp;""":"""&amp;AE13&amp;"""")
&amp;IF(LEN(AF13)=0,"",","""&amp;AF$1&amp;""":"&amp;AF13)
&amp;IF(LEN(AG13)=0,"",","""&amp;AG$1&amp;""":"&amp;AG13)&amp;"}")</f>
        <v>{"dy":2,"sl":1,"tp":"fe","vl":"Equip1102","cn":1,"pt":"GO","pr":1100}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0.30641694938505359</v>
      </c>
      <c r="E14">
        <f ca="1">RAND()</f>
        <v>0.19439316725564892</v>
      </c>
      <c r="F14">
        <f ca="1">RAND()</f>
        <v>0.62363567541203024</v>
      </c>
      <c r="G14">
        <f ca="1">RAND()</f>
        <v>2.0130936998763449E-3</v>
      </c>
      <c r="H14">
        <f ca="1">RAND()</f>
        <v>0.34427013183708099</v>
      </c>
      <c r="I14">
        <f ca="1">RAND()</f>
        <v>0.6880160997690361</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19439</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5</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1500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36443</v>
      </c>
      <c r="W14">
        <v>11</v>
      </c>
      <c r="X14" t="s">
        <v>126</v>
      </c>
      <c r="Z14">
        <v>1100</v>
      </c>
      <c r="AA14" t="str">
        <f ca="1">IF(ISBLANK(AB14),"",
VLOOKUP(AB14,OFFSET(INDIRECT("$A:$B"),0,MATCH(AB$1&amp;"_Verify",INDIRECT("$1:$1"),0)-1),2,0)
)</f>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ca="1">IF(ROW()=2,AN14,OFFSET(AM14,-1,0)&amp;IF(LEN(AN14)=0,"",","&amp;AN14))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{"dy":2,"sl":2,"tp":"fe","vl":"Equip3001","cn":1,"pt":"GO","pr":600}</v>
      </c>
      <c r="AP14" t="s">
        <v>92</v>
      </c>
      <c r="AQ14" t="s">
        <v>76</v>
      </c>
      <c r="AR14">
        <v>0</v>
      </c>
      <c r="AS14">
        <v>11</v>
      </c>
      <c r="AT14">
        <f t="shared" ca="1" si="0"/>
        <v>63</v>
      </c>
      <c r="AU14">
        <f t="shared" si="1"/>
        <v>51</v>
      </c>
      <c r="AV14">
        <f t="shared" ca="1" si="3"/>
        <v>0</v>
      </c>
      <c r="AW14">
        <f t="shared" si="4"/>
        <v>0</v>
      </c>
      <c r="AX14">
        <v>3</v>
      </c>
      <c r="AY14">
        <v>14</v>
      </c>
      <c r="AZ14">
        <v>300</v>
      </c>
      <c r="BG14">
        <v>7</v>
      </c>
      <c r="BH14">
        <v>1</v>
      </c>
      <c r="BI14">
        <f t="shared" si="2"/>
        <v>1</v>
      </c>
      <c r="BJ14">
        <f t="shared" si="13"/>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0.42406630181338345</v>
      </c>
      <c r="E15">
        <f ca="1">RAND()</f>
        <v>1.2050601031790675E-2</v>
      </c>
      <c r="F15">
        <f ca="1">RAND()</f>
        <v>0.54093585470782479</v>
      </c>
      <c r="G15">
        <f ca="1">RAND()</f>
        <v>0.89592856060463288</v>
      </c>
      <c r="H15">
        <f ca="1">RAND()</f>
        <v>0.21245522919362636</v>
      </c>
      <c r="I15">
        <f ca="1">RAND()</f>
        <v>0.39090469949399287</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1205</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900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94285</v>
      </c>
      <c r="W15">
        <v>14</v>
      </c>
      <c r="X15" t="s">
        <v>126</v>
      </c>
      <c r="Z15">
        <v>1400</v>
      </c>
      <c r="AA15" t="str">
        <f ca="1">IF(ISBLANK(AB15),"",
VLOOKUP(AB15,OFFSET(INDIRECT("$A:$B"),0,MATCH(AB$1&amp;"_Verify",INDIRECT("$1:$1"),0)-1),2,0)
)</f>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45</v>
      </c>
      <c r="AU15">
        <f t="shared" si="1"/>
        <v>37</v>
      </c>
      <c r="AV15">
        <f t="shared" ca="1" si="3"/>
        <v>0</v>
      </c>
      <c r="AW15">
        <f t="shared" si="4"/>
        <v>0</v>
      </c>
      <c r="AX15">
        <v>3</v>
      </c>
      <c r="AY15">
        <v>14</v>
      </c>
      <c r="AZ15">
        <v>300</v>
      </c>
      <c r="BG15">
        <v>8</v>
      </c>
      <c r="BH15">
        <v>1</v>
      </c>
      <c r="BI15">
        <v>1</v>
      </c>
      <c r="BJ15">
        <f t="shared" si="13"/>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0.93178917423960128</v>
      </c>
      <c r="E16">
        <f ca="1">RAND()</f>
        <v>0.68330669060404803</v>
      </c>
      <c r="F16">
        <f ca="1">RAND()</f>
        <v>0.88776127958860096</v>
      </c>
      <c r="G16">
        <f ca="1">RAND()</f>
        <v>0.62968102571843587</v>
      </c>
      <c r="H16">
        <f ca="1">RAND()</f>
        <v>0.28083132772938157</v>
      </c>
      <c r="I16">
        <f ca="1">RAND()</f>
        <v>0.74787028136489231</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68330</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3300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55264</v>
      </c>
      <c r="W16">
        <v>12</v>
      </c>
      <c r="X16" t="s">
        <v>126</v>
      </c>
      <c r="Z16">
        <v>1200</v>
      </c>
      <c r="AA16" t="str">
        <f ca="1">IF(ISBLANK(AB16),"",
VLOOKUP(AB16,OFFSET(INDIRECT("$A:$B"),0,MATCH(AB$1&amp;"_Verify",INDIRECT("$1:$1"),0)-1),2,0)
)</f>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ca="1">IF(ROW()=2,AN16,OFFSET(AM16,-1,0)&amp;IF(LEN(AN16)=0,"",","&amp;AN16))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{"dy":2,"sl":4,"tp":"fe","vl":"Equip6201","cn":1,"pt":"GO","pr":9900}</v>
      </c>
      <c r="BG16">
        <v>9</v>
      </c>
      <c r="BH16">
        <v>1</v>
      </c>
      <c r="BI16">
        <v>1</v>
      </c>
      <c r="BJ16">
        <f t="shared" si="13"/>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0.96525887135135091</v>
      </c>
      <c r="E17">
        <f ca="1">RAND()</f>
        <v>0.50823482545554399</v>
      </c>
      <c r="F17">
        <f ca="1">RAND()</f>
        <v>0.43767914749525727</v>
      </c>
      <c r="G17">
        <f ca="1">RAND()</f>
        <v>0.64370117193740495</v>
      </c>
      <c r="H17">
        <f ca="1">RAND()</f>
        <v>0.77460277382511822</v>
      </c>
      <c r="I17">
        <f ca="1">RAND()</f>
        <v>8.6960788448152915E-2</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50823</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9</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2700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82</v>
      </c>
      <c r="V17" t="s">
        <v>252</v>
      </c>
      <c r="W17">
        <v>1</v>
      </c>
      <c r="X17" t="s">
        <v>126</v>
      </c>
      <c r="Z17">
        <v>1000</v>
      </c>
      <c r="AA17" t="str">
        <f ca="1">IF(ISBLANK(AB17),"",
VLOOKUP(AB17,OFFSET(INDIRECT("$A:$B"),0,MATCH(AB$1&amp;"_Verify",INDIRECT("$1:$1"),0)-1),2,0)
)</f>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ca="1">IF(ROW()=2,AN17,OFFSET(AM17,-1,0)&amp;IF(LEN(AN17)=0,"",","&amp;AN17))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ca="1">IF(AL17&lt;&gt;1,"",
"{"""&amp;A$1&amp;""":"&amp;A17
&amp;","""&amp;B$1&amp;""":"&amp;B17
&amp;IF(LEN(AA17)=0,"",","""&amp;AA$1&amp;""":"""&amp;AA17&amp;"""")
&amp;IF(LEN(AC17)=0,"",","""&amp;AC$1&amp;""":"""&amp;AC17&amp;"""")
&amp;IF(LEN(AD17)=0,"",","""&amp;AD$1&amp;""":"&amp;AD17)
&amp;IF(LEN(AE17)=0,"",","""&amp;AE$1&amp;""":"""&amp;AE17&amp;"""")
&amp;IF(LEN(AF17)=0,"",","""&amp;AF$1&amp;""":"&amp;AF17)
&amp;IF(LEN(AG17)=0,"",","""&amp;AG$1&amp;""":"&amp;AG17)&amp;"}")</f>
        <v>{"dy":2,"sl":5,"tp":"fe","vl":"Equip5101","cn":1,"pt":"GO","pr":1000}</v>
      </c>
      <c r="AQ17" t="s">
        <v>273</v>
      </c>
      <c r="AS17" t="s">
        <v>272</v>
      </c>
      <c r="AT17">
        <f ca="1">(COUNTIFS(B:B,$AQ$18,N:N,"Equip????")-AT19-AT20-AT21)/6</f>
        <v>11.166666666666666</v>
      </c>
      <c r="AU17">
        <f>(COUNTIFS(B:B,$AQ$18,AC:AC,"Equip????")-AU19-AU20-AU21)/6</f>
        <v>17.666666666666668</v>
      </c>
      <c r="BG17">
        <v>10</v>
      </c>
      <c r="BH17">
        <v>1</v>
      </c>
      <c r="BI17">
        <v>1</v>
      </c>
      <c r="BJ17">
        <f t="shared" si="13"/>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4.8623861766412979E-2</v>
      </c>
      <c r="E18">
        <f ca="1">RAND()</f>
        <v>0.98235539760197521</v>
      </c>
      <c r="F18">
        <f ca="1">RAND()</f>
        <v>0.32809043674473937</v>
      </c>
      <c r="G18">
        <f ca="1">RAND()</f>
        <v>0.1699735510777135</v>
      </c>
      <c r="H18">
        <f ca="1">RAND()</f>
        <v>0.78276885962448883</v>
      </c>
      <c r="I18">
        <f ca="1">RAND()</f>
        <v>0.21940264360158801</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Equip8301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91</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245</v>
      </c>
      <c r="W18">
        <v>1</v>
      </c>
      <c r="X18" t="s">
        <v>126</v>
      </c>
      <c r="Z18">
        <v>7400</v>
      </c>
      <c r="AA18" t="str">
        <f ca="1">IF(ISBLANK(AB18),"",
VLOOKUP(AB18,OFFSET(INDIRECT("$A:$B"),0,MATCH(AB$1&amp;"_Verify",INDIRECT("$1:$1"),0)-1),2,0)
)</f>
        <v>fe</v>
      </c>
      <c r="AB18" t="s">
        <v>82</v>
      </c>
      <c r="AC18" t="s">
        <v>306</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ca="1">IF(ROW()=2,AN18,OFFSET(AM18,-1,0)&amp;IF(LEN(AN18)=0,"",","&amp;AN18))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{"dy":2,"sl":6,"tp":"fe","vl":"Equip4301","cn":1,"pt":"GO","pr":7400}</v>
      </c>
      <c r="AQ18" t="s">
        <v>274</v>
      </c>
      <c r="AS18" t="s">
        <v>269</v>
      </c>
      <c r="AT18">
        <f ca="1">COUNTIFS(B:B,$AQ$18,N:N,"Equip????")-AT19-AT20-AT21</f>
        <v>67</v>
      </c>
      <c r="AU18">
        <f>COUNTIFS(B:B,$AQ$18,AC:AC,"Equip????")-AU19-AU20-AU21</f>
        <v>106</v>
      </c>
      <c r="BG18">
        <v>11</v>
      </c>
      <c r="BH18">
        <v>1</v>
      </c>
      <c r="BI18">
        <v>1</v>
      </c>
      <c r="BJ18">
        <f t="shared" si="13"/>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0.48739165738665102</v>
      </c>
      <c r="E19">
        <f ca="1">RAND()</f>
        <v>0.49339097296045165</v>
      </c>
      <c r="F19">
        <f ca="1">RAND()</f>
        <v>0.14277508391500005</v>
      </c>
      <c r="G19">
        <f ca="1">RAND()</f>
        <v>0.13704147041902159</v>
      </c>
      <c r="H19">
        <f ca="1">RAND()</f>
        <v>0.76802488153299631</v>
      </c>
      <c r="I19">
        <f ca="1">RAND()</f>
        <v>0.61826419309891834</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Equip5302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DI</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11</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208</v>
      </c>
      <c r="W19">
        <v>1</v>
      </c>
      <c r="X19" t="s">
        <v>126</v>
      </c>
      <c r="Z19">
        <v>3700</v>
      </c>
      <c r="AA19" t="str">
        <f ca="1">IF(ISBLANK(AB19),"",
VLOOKUP(AB19,OFFSET(INDIRECT("$A:$B"),0,MATCH(AB$1&amp;"_Verify",INDIRECT("$1:$1"),0)-1),2,0)
)</f>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270</v>
      </c>
      <c r="AT19">
        <f ca="1">COUNTIFS(B:B,$AQ$18,N:N,"Equip6???")</f>
        <v>15</v>
      </c>
      <c r="AU19">
        <f>COUNTIFS(B:B,$AQ$18,AC:AC,"Equip6???")</f>
        <v>14</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0.78537519845061232</v>
      </c>
      <c r="E20">
        <f ca="1">RAND()</f>
        <v>0.29214045946582701</v>
      </c>
      <c r="F20">
        <f ca="1">RAND()</f>
        <v>0.79806914714710242</v>
      </c>
      <c r="G20">
        <f ca="1">RAND()</f>
        <v>0.92276340278200919</v>
      </c>
      <c r="H20">
        <f ca="1">RAND()</f>
        <v>0.66765110861125376</v>
      </c>
      <c r="I20">
        <f ca="1">RAND()</f>
        <v>0.58705132863919185</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271</v>
      </c>
      <c r="AT20">
        <f ca="1">COUNTIFS(B:B,$AQ$18,N:N,"Equip7???")</f>
        <v>22</v>
      </c>
      <c r="AU20">
        <f>COUNTIFS(B:B,$AQ$18,AC:AC,"Equip7???")</f>
        <v>23</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0.72664078925281317</v>
      </c>
      <c r="E21">
        <f ca="1">RAND()</f>
        <v>0.3070420027239017</v>
      </c>
      <c r="F21">
        <f ca="1">RAND()</f>
        <v>0.80221946439396619</v>
      </c>
      <c r="G21">
        <f ca="1">RAND()</f>
        <v>0.93455645041693935</v>
      </c>
      <c r="H21">
        <f ca="1">RAND()</f>
        <v>0.13220093958569978</v>
      </c>
      <c r="I21">
        <f ca="1">RAND()</f>
        <v>0.56434157633581583</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268</v>
      </c>
      <c r="AT21">
        <f ca="1">COUNTIFS(B:B,$AQ$18,N:N,"Equip8???")</f>
        <v>32</v>
      </c>
      <c r="AU21">
        <f>COUNTIFS(B:B,$AQ$18,AC:AC,"Equip8???")</f>
        <v>14</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0.19299323493916254</v>
      </c>
      <c r="E22">
        <f ca="1">RAND()</f>
        <v>1.9026261628417918E-2</v>
      </c>
      <c r="F22">
        <f ca="1">RAND()</f>
        <v>0.6611073133167128</v>
      </c>
      <c r="G22">
        <f ca="1">RAND()</f>
        <v>1.0074677269807486E-2</v>
      </c>
      <c r="H22">
        <f ca="1">RAND()</f>
        <v>0.72554914893533706</v>
      </c>
      <c r="I22">
        <f ca="1">RAND()</f>
        <v>0.54342656162483394</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Equip0002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800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240</v>
      </c>
      <c r="W22">
        <v>1</v>
      </c>
      <c r="X22" t="s">
        <v>126</v>
      </c>
      <c r="Z22">
        <v>7800</v>
      </c>
      <c r="AA22" t="str">
        <f ca="1">IF(ISBLANK(AB22),"",
VLOOKUP(AB22,OFFSET(INDIRECT("$A:$B"),0,MATCH(AB$1&amp;"_Verify",INDIRECT("$1:$1"),0)-1),2,0)
)</f>
        <v>fe</v>
      </c>
      <c r="AB22" t="s">
        <v>82</v>
      </c>
      <c r="AC22" t="s">
        <v>302</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ca="1">IF(ROW()=2,AN22,OFFSET(AM22,-1,0)&amp;IF(LEN(AN22)=0,"",","&amp;AN22))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ca="1">IF(AL22&lt;&gt;1,"",
"{"""&amp;A$1&amp;""":"&amp;A22
&amp;","""&amp;B$1&amp;""":"&amp;B22
&amp;IF(LEN(AA22)=0,"",","""&amp;AA$1&amp;""":"""&amp;AA22&amp;"""")
&amp;IF(LEN(AC22)=0,"",","""&amp;AC$1&amp;""":"""&amp;AC22&amp;"""")
&amp;IF(LEN(AD22)=0,"",","""&amp;AD$1&amp;""":"&amp;AD22)
&amp;IF(LEN(AE22)=0,"",","""&amp;AE$1&amp;""":"""&amp;AE22&amp;"""")
&amp;IF(LEN(AF22)=0,"",","""&amp;AF$1&amp;""":"&amp;AF22)
&amp;IF(LEN(AG22)=0,"",","""&amp;AG$1&amp;""":"&amp;AG22)&amp;"}")</f>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2.3264891374688235E-2</v>
      </c>
      <c r="E23">
        <f ca="1">RAND()</f>
        <v>0.91030172588857028</v>
      </c>
      <c r="F23">
        <f ca="1">RAND()</f>
        <v>0.9395866395129886</v>
      </c>
      <c r="G23">
        <f ca="1">RAND()</f>
        <v>0.68856266630208507</v>
      </c>
      <c r="H23">
        <f ca="1">RAND()</f>
        <v>3.3328877538043034E-2</v>
      </c>
      <c r="I23">
        <f ca="1">RAND()</f>
        <v>0.16318625371610929</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Equip8002</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4600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199</v>
      </c>
      <c r="W23">
        <v>1</v>
      </c>
      <c r="X23" t="s">
        <v>130</v>
      </c>
      <c r="Z23">
        <v>10</v>
      </c>
      <c r="AA23" t="str">
        <f ca="1">IF(ISBLANK(AB23),"",
VLOOKUP(AB23,OFFSET(INDIRECT("$A:$B"),0,MATCH(AB$1&amp;"_Verify",INDIRECT("$1:$1"),0)-1),2,0)
)</f>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ca="1">IF(ROW()=2,AN23,OFFSET(AM23,-1,0)&amp;IF(LEN(AN23)=0,"",","&amp;AN23))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ca="1">IF(AL23&lt;&gt;1,"",
"{"""&amp;A$1&amp;""":"&amp;A23
&amp;","""&amp;B$1&amp;""":"&amp;B23
&amp;IF(LEN(AA23)=0,"",","""&amp;AA$1&amp;""":"""&amp;AA23&amp;"""")
&amp;IF(LEN(AC23)=0,"",","""&amp;AC$1&amp;""":"""&amp;AC23&amp;"""")
&amp;IF(LEN(AD23)=0,"",","""&amp;AD$1&amp;""":"&amp;AD23)
&amp;IF(LEN(AE23)=0,"",","""&amp;AE$1&amp;""":"""&amp;AE23&amp;"""")
&amp;IF(LEN(AF23)=0,"",","""&amp;AF$1&amp;""":"&amp;AF23)
&amp;IF(LEN(AG23)=0,"",","""&amp;AG$1&amp;""":"&amp;AG23)&amp;"}")</f>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0.71598062160516518</v>
      </c>
      <c r="E24">
        <f ca="1">RAND()</f>
        <v>0.18702241502218808</v>
      </c>
      <c r="F24">
        <f ca="1">RAND()</f>
        <v>0.79867478029219763</v>
      </c>
      <c r="G24">
        <f ca="1">RAND()</f>
        <v>0.36883153098137222</v>
      </c>
      <c r="H24">
        <f ca="1">RAND()</f>
        <v>8.8861553602105459E-2</v>
      </c>
      <c r="I24">
        <f ca="1">RAND()</f>
        <v>0.58530232787984438</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18702</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73751</v>
      </c>
      <c r="W24">
        <v>13</v>
      </c>
      <c r="X24" t="s">
        <v>126</v>
      </c>
      <c r="Z24">
        <v>1300</v>
      </c>
      <c r="AA24" t="str">
        <f ca="1">IF(ISBLANK(AB24),"",
VLOOKUP(AB24,OFFSET(INDIRECT("$A:$B"),0,MATCH(AB$1&amp;"_Verify",INDIRECT("$1:$1"),0)-1),2,0)
)</f>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0.62505531017035987</v>
      </c>
      <c r="E25">
        <f ca="1">RAND()</f>
        <v>0.34629782630674455</v>
      </c>
      <c r="F25">
        <f ca="1">RAND()</f>
        <v>0.16446428723364814</v>
      </c>
      <c r="G25">
        <f ca="1">RAND()</f>
        <v>6.8965537700763635E-3</v>
      </c>
      <c r="H25">
        <f ca="1">RAND()</f>
        <v>0.30737174056778127</v>
      </c>
      <c r="I25">
        <f ca="1">RAND()</f>
        <v>0.2682230778494229</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34629</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7</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2100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94568</v>
      </c>
      <c r="W25">
        <v>14</v>
      </c>
      <c r="X25" t="s">
        <v>126</v>
      </c>
      <c r="Z25">
        <v>1400</v>
      </c>
      <c r="AA25" t="str">
        <f ca="1">IF(ISBLANK(AB25),"",
VLOOKUP(AB25,OFFSET(INDIRECT("$A:$B"),0,MATCH(AB$1&amp;"_Verify",INDIRECT("$1:$1"),0)-1),2,0)
)</f>
        <v>fe</v>
      </c>
      <c r="AB25" t="s">
        <v>82</v>
      </c>
      <c r="AC25" t="s">
        <v>308</v>
      </c>
      <c r="AD25">
        <v>1</v>
      </c>
      <c r="AE25" t="s">
        <v>309</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전설</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ca="1">IF(ROW()=2,AN25,OFFSET(AM25,-1,0)&amp;IF(LEN(AN25)=0,"",","&amp;AN25))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ca="1">IF(AL25&lt;&gt;1,"",
"{"""&amp;A$1&amp;""":"&amp;A25
&amp;","""&amp;B$1&amp;""":"&amp;B25
&amp;IF(LEN(AA25)=0,"",","""&amp;AA$1&amp;""":"""&amp;AA25&amp;"""")
&amp;IF(LEN(AC25)=0,"",","""&amp;AC$1&amp;""":"""&amp;AC25&amp;"""")
&amp;IF(LEN(AD25)=0,"",","""&amp;AD$1&amp;""":"&amp;AD25)
&amp;IF(LEN(AE25)=0,"",","""&amp;AE$1&amp;""":"""&amp;AE25&amp;"""")
&amp;IF(LEN(AF25)=0,"",","""&amp;AF$1&amp;""":"&amp;AF25)
&amp;IF(LEN(AG25)=0,"",","""&amp;AG$1&amp;""":"&amp;AG25)&amp;"}")</f>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0.78209750663876809</v>
      </c>
      <c r="E26">
        <f ca="1">RAND()</f>
        <v>0.29595183947925885</v>
      </c>
      <c r="F26">
        <f ca="1">RAND()</f>
        <v>0.17464677667193496</v>
      </c>
      <c r="G26">
        <f ca="1">RAND()</f>
        <v>0.33757394952467157</v>
      </c>
      <c r="H26">
        <f ca="1">RAND()</f>
        <v>0.45615932204037268</v>
      </c>
      <c r="I26">
        <f ca="1">RAND()</f>
        <v>0.45126851876948715</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29595</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6</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1800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79591</v>
      </c>
      <c r="W26">
        <v>13</v>
      </c>
      <c r="X26" t="s">
        <v>126</v>
      </c>
      <c r="Z26">
        <v>1300</v>
      </c>
      <c r="AA26" t="str">
        <f ca="1">IF(ISBLANK(AB26),"",
VLOOKUP(AB26,OFFSET(INDIRECT("$A:$B"),0,MATCH(AB$1&amp;"_Verify",INDIRECT("$1:$1"),0)-1),2,0)
)</f>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0.571586953294969</v>
      </c>
      <c r="E27">
        <f ca="1">RAND()</f>
        <v>0.1725232963051293</v>
      </c>
      <c r="F27">
        <f ca="1">RAND()</f>
        <v>0.92095393559347527</v>
      </c>
      <c r="G27">
        <f ca="1">RAND()</f>
        <v>0.93892192846538658</v>
      </c>
      <c r="H27">
        <f ca="1">RAND()</f>
        <v>0.48289878241732187</v>
      </c>
      <c r="I27">
        <f ca="1">RAND()</f>
        <v>0.64228389084078086</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17252</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5</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1500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92</v>
      </c>
      <c r="V27">
        <v>8050</v>
      </c>
      <c r="W27">
        <v>9</v>
      </c>
      <c r="X27" t="s">
        <v>126</v>
      </c>
      <c r="Z27">
        <v>900</v>
      </c>
      <c r="AA27" t="str">
        <f ca="1">IF(ISBLANK(AB27),"",
VLOOKUP(AB27,OFFSET(INDIRECT("$A:$B"),0,MATCH(AB$1&amp;"_Verify",INDIRECT("$1:$1"),0)-1),2,0)
)</f>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5.2636731249268931E-2</v>
      </c>
      <c r="E28">
        <f ca="1">RAND()</f>
        <v>0.97450420132253779</v>
      </c>
      <c r="F28">
        <f ca="1">RAND()</f>
        <v>0.91725398913087386</v>
      </c>
      <c r="G28">
        <f ca="1">RAND()</f>
        <v>0.22162816723472989</v>
      </c>
      <c r="H28">
        <f ca="1">RAND()</f>
        <v>0.54416435377545946</v>
      </c>
      <c r="I28">
        <f ca="1">RAND()</f>
        <v>0.62668203749750395</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Equip8202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DI</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41</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181</v>
      </c>
      <c r="W28">
        <v>1</v>
      </c>
      <c r="X28" t="s">
        <v>130</v>
      </c>
      <c r="Z28">
        <v>37</v>
      </c>
      <c r="AA28" t="str">
        <f ca="1">IF(ISBLANK(AB28),"",
VLOOKUP(AB28,OFFSET(INDIRECT("$A:$B"),0,MATCH(AB$1&amp;"_Verify",INDIRECT("$1:$1"),0)-1),2,0)
)</f>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ca="1">IF(ROW()=2,AN28,OFFSET(AM28,-1,0)&amp;IF(LEN(AN28)=0,"",","&amp;AN28))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ca="1">IF(AL28&lt;&gt;1,"",
"{"""&amp;A$1&amp;""":"&amp;A28
&amp;","""&amp;B$1&amp;""":"&amp;B28
&amp;IF(LEN(AA28)=0,"",","""&amp;AA$1&amp;""":"""&amp;AA28&amp;"""")
&amp;IF(LEN(AC28)=0,"",","""&amp;AC$1&amp;""":"""&amp;AC28&amp;"""")
&amp;IF(LEN(AD28)=0,"",","""&amp;AD$1&amp;""":"&amp;AD28)
&amp;IF(LEN(AE28)=0,"",","""&amp;AE$1&amp;""":"""&amp;AE28&amp;"""")
&amp;IF(LEN(AF28)=0,"",","""&amp;AF$1&amp;""":"&amp;AF28)
&amp;IF(LEN(AG28)=0,"",","""&amp;AG$1&amp;""":"&amp;AG28)&amp;"}")</f>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0.37809324757416518</v>
      </c>
      <c r="E29">
        <f ca="1">RAND()</f>
        <v>0.92111352115477174</v>
      </c>
      <c r="F29">
        <f ca="1">RAND()</f>
        <v>0.56723326145080155</v>
      </c>
      <c r="G29">
        <f ca="1">RAND()</f>
        <v>0.22159438620721772</v>
      </c>
      <c r="H29">
        <f ca="1">RAND()</f>
        <v>0.25367082014175935</v>
      </c>
      <c r="I29">
        <f ca="1">RAND()</f>
        <v>0.2675085016309332</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Equip8301</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DI</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91</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256</v>
      </c>
      <c r="W29">
        <v>1</v>
      </c>
      <c r="X29" t="s">
        <v>126</v>
      </c>
      <c r="Z29">
        <v>3500</v>
      </c>
      <c r="AA29" t="str">
        <f ca="1">IF(ISBLANK(AB29),"",
VLOOKUP(AB29,OFFSET(INDIRECT("$A:$B"),0,MATCH(AB$1&amp;"_Verify",INDIRECT("$1:$1"),0)-1),2,0)
)</f>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1.0322492711116182E-2</v>
      </c>
      <c r="E30">
        <f ca="1">RAND()</f>
        <v>0.69959998286750968</v>
      </c>
      <c r="F30">
        <f ca="1">RAND()</f>
        <v>6.7631854125991819E-2</v>
      </c>
      <c r="G30">
        <f ca="1">RAND()</f>
        <v>0.92180279795001541</v>
      </c>
      <c r="H30">
        <f ca="1">RAND()</f>
        <v>9.1456784287990978E-2</v>
      </c>
      <c r="I30">
        <f ca="1">RAND()</f>
        <v>0.80588792978165513</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0.38293622832019403</v>
      </c>
      <c r="E31">
        <f ca="1">RAND()</f>
        <v>0.73200359332413045</v>
      </c>
      <c r="F31">
        <f ca="1">RAND()</f>
        <v>0.68065128258125274</v>
      </c>
      <c r="G31">
        <f ca="1">RAND()</f>
        <v>0.13484837710433173</v>
      </c>
      <c r="H31">
        <f ca="1">RAND()</f>
        <v>0.20525538917543873</v>
      </c>
      <c r="I31">
        <f ca="1">RAND()</f>
        <v>0.26102503311814851</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0.74812898210291645</v>
      </c>
      <c r="E32">
        <f ca="1">RAND()</f>
        <v>0.64469098682713388</v>
      </c>
      <c r="F32">
        <f ca="1">RAND()</f>
        <v>0.64062065761403963</v>
      </c>
      <c r="G32">
        <f ca="1">RAND()</f>
        <v>0.56211916732002942</v>
      </c>
      <c r="H32">
        <f ca="1">RAND()</f>
        <v>0.52754761781647874</v>
      </c>
      <c r="I32">
        <f ca="1">RAND()</f>
        <v>0.94871822219153945</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Equip5301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8000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193</v>
      </c>
      <c r="W32">
        <v>1</v>
      </c>
      <c r="X32" t="s">
        <v>126</v>
      </c>
      <c r="Z32">
        <v>1100</v>
      </c>
      <c r="AA32" t="str">
        <f ca="1">IF(ISBLANK(AB32),"",
VLOOKUP(AB32,OFFSET(INDIRECT("$A:$B"),0,MATCH(AB$1&amp;"_Verify",INDIRECT("$1:$1"),0)-1),2,0)
)</f>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ca="1">IF(ROW()=2,AN32,OFFSET(AM32,-1,0)&amp;IF(LEN(AN32)=0,"",","&amp;AN32))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0.90234872618605322</v>
      </c>
      <c r="E33">
        <f ca="1">RAND()</f>
        <v>0.34323877699252314</v>
      </c>
      <c r="F33">
        <f ca="1">RAND()</f>
        <v>0.61478841271371676</v>
      </c>
      <c r="G33">
        <f ca="1">RAND()</f>
        <v>0.80529421142877045</v>
      </c>
      <c r="H33">
        <f ca="1">RAND()</f>
        <v>0.7388767810358754</v>
      </c>
      <c r="I33">
        <f ca="1">RAND()</f>
        <v>0.33476771186964438</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Equip3001</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262</v>
      </c>
      <c r="W33">
        <v>1</v>
      </c>
      <c r="X33" t="s">
        <v>126</v>
      </c>
      <c r="Z33">
        <v>7600</v>
      </c>
      <c r="AA33" t="str">
        <f ca="1">IF(ISBLANK(AB33),"",
VLOOKUP(AB33,OFFSET(INDIRECT("$A:$B"),0,MATCH(AB$1&amp;"_Verify",INDIRECT("$1:$1"),0)-1),2,0)
)</f>
        <v>upn</v>
      </c>
      <c r="AB33" t="s">
        <v>92</v>
      </c>
      <c r="AC33">
        <v>7107</v>
      </c>
      <c r="AD33">
        <v>9</v>
      </c>
      <c r="AE33" t="s">
        <v>309</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0.88394494209504815</v>
      </c>
      <c r="E34">
        <f ca="1">RAND()</f>
        <v>0.1918184799449959</v>
      </c>
      <c r="F34">
        <f ca="1">RAND()</f>
        <v>0.63628819585767826</v>
      </c>
      <c r="G34">
        <f ca="1">RAND()</f>
        <v>9.2395694250045346E-2</v>
      </c>
      <c r="H34">
        <f ca="1">RAND()</f>
        <v>0.37226773687450954</v>
      </c>
      <c r="I34">
        <f ca="1">RAND()</f>
        <v>0.7346595290328265</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19181</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5</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1500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126</v>
      </c>
      <c r="Z34">
        <v>1000</v>
      </c>
      <c r="AA34" t="str">
        <f ca="1">IF(ISBLANK(AB34),"",
VLOOKUP(AB34,OFFSET(INDIRECT("$A:$B"),0,MATCH(AB$1&amp;"_Verify",INDIRECT("$1:$1"),0)-1),2,0)
)</f>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ca="1">IF(ROW()=2,AN34,OFFSET(AM34,-1,0)&amp;IF(LEN(AN34)=0,"",","&amp;AN34))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0.90757892726618761</v>
      </c>
      <c r="E35">
        <f ca="1">RAND()</f>
        <v>0.68831799868118615</v>
      </c>
      <c r="F35">
        <f ca="1">RAND()</f>
        <v>0.66202570696307916</v>
      </c>
      <c r="G35">
        <f ca="1">RAND()</f>
        <v>0.40348287884783485</v>
      </c>
      <c r="H35">
        <f ca="1">RAND()</f>
        <v>0.93698851912989967</v>
      </c>
      <c r="I35">
        <f ca="1">RAND()</f>
        <v>0.66692076076211748</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68831</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11</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126</v>
      </c>
      <c r="Z35">
        <v>900</v>
      </c>
      <c r="AA35" t="str">
        <f ca="1">IF(ISBLANK(AB35),"",
VLOOKUP(AB35,OFFSET(INDIRECT("$A:$B"),0,MATCH(AB$1&amp;"_Verify",INDIRECT("$1:$1"),0)-1),2,0)
)</f>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ca="1">IF(AL35&lt;&gt;1,"",
"{"""&amp;A$1&amp;""":"&amp;A35
&amp;","""&amp;B$1&amp;""":"&amp;B35
&amp;IF(LEN(AA35)=0,"",","""&amp;AA$1&amp;""":"""&amp;AA35&amp;"""")
&amp;IF(LEN(AC35)=0,"",","""&amp;AC$1&amp;""":"""&amp;AC35&amp;"""")
&amp;IF(LEN(AD35)=0,"",","""&amp;AD$1&amp;""":"&amp;AD35)
&amp;IF(LEN(AE35)=0,"",","""&amp;AE$1&amp;""":"""&amp;AE35&amp;"""")
&amp;IF(LEN(AF35)=0,"",","""&amp;AF$1&amp;""":"&amp;AF35)
&amp;IF(LEN(AG35)=0,"",","""&amp;AG$1&amp;""":"&amp;AG35)&amp;"}")</f>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0.81200121707929929</v>
      </c>
      <c r="E36">
        <f ca="1">RAND()</f>
        <v>0.85022941073666403</v>
      </c>
      <c r="F36">
        <f ca="1">RAND()</f>
        <v>0.57070131483505648</v>
      </c>
      <c r="G36">
        <f ca="1">RAND()</f>
        <v>0.27562386324585697</v>
      </c>
      <c r="H36">
        <f ca="1">RAND()</f>
        <v>0.45863923535348838</v>
      </c>
      <c r="I36">
        <f ca="1">RAND()</f>
        <v>0.43378657956533018</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85022</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126</v>
      </c>
      <c r="Z36">
        <v>900</v>
      </c>
      <c r="AA36" t="str">
        <f ca="1">IF(ISBLANK(AB36),"",
VLOOKUP(AB36,OFFSET(INDIRECT("$A:$B"),0,MATCH(AB$1&amp;"_Verify",INDIRECT("$1:$1"),0)-1),2,0)
)</f>
        <v>fe</v>
      </c>
      <c r="AB36" t="s">
        <v>82</v>
      </c>
      <c r="AC36" t="s">
        <v>310</v>
      </c>
      <c r="AD36">
        <v>1</v>
      </c>
      <c r="AE36" t="s">
        <v>309</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전설</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ca="1">IF(ROW()=2,AN36,OFFSET(AM36,-1,0)&amp;IF(LEN(AN36)=0,"",","&amp;AN36))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ca="1">IF(AL36&lt;&gt;1,"",
"{"""&amp;A$1&amp;""":"&amp;A36
&amp;","""&amp;B$1&amp;""":"&amp;B36
&amp;IF(LEN(AA36)=0,"",","""&amp;AA$1&amp;""":"""&amp;AA36&amp;"""")
&amp;IF(LEN(AC36)=0,"",","""&amp;AC$1&amp;""":"""&amp;AC36&amp;"""")
&amp;IF(LEN(AD36)=0,"",","""&amp;AD$1&amp;""":"&amp;AD36)
&amp;IF(LEN(AE36)=0,"",","""&amp;AE$1&amp;""":"""&amp;AE36&amp;"""")
&amp;IF(LEN(AF36)=0,"",","""&amp;AF$1&amp;""":"&amp;AF36)
&amp;IF(LEN(AG36)=0,"",","""&amp;AG$1&amp;""":"&amp;AG36)&amp;"}")</f>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0.86010009419687994</v>
      </c>
      <c r="E37">
        <f ca="1">RAND()</f>
        <v>0.64743703917579254</v>
      </c>
      <c r="F37">
        <f ca="1">RAND()</f>
        <v>0.59500205432319897</v>
      </c>
      <c r="G37">
        <f ca="1">RAND()</f>
        <v>7.9118868139136045E-2</v>
      </c>
      <c r="H37">
        <f ca="1">RAND()</f>
        <v>0.16807064179841436</v>
      </c>
      <c r="I37">
        <f ca="1">RAND()</f>
        <v>3.0866374610183933E-2</v>
      </c>
      <c r="M37" t="str">
        <f ca="1">IF(LEN(J37)&lt;&gt;0,J37,VLOOKUP(D37+$B37,$BJ:$BK,MATCH($BK$1,$BJ$1:$BK$1,0),1))</f>
        <v>안 지정 캐릭터 PP 일반등급</v>
      </c>
      <c r="N37">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64743</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10</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3000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206</v>
      </c>
      <c r="W37">
        <v>1</v>
      </c>
      <c r="X37" t="s">
        <v>126</v>
      </c>
      <c r="Z37">
        <v>2900</v>
      </c>
      <c r="AA37" t="str">
        <f ca="1">IF(ISBLANK(AB37),"",
VLOOKUP(AB37,OFFSET(INDIRECT("$A:$B"),0,MATCH(AB$1&amp;"_Verify",INDIRECT("$1:$1"),0)-1),2,0)
)</f>
        <v>upn</v>
      </c>
      <c r="AB37" t="s">
        <v>92</v>
      </c>
      <c r="AC37">
        <v>265</v>
      </c>
      <c r="AD37">
        <v>9</v>
      </c>
      <c r="AE37" t="s">
        <v>311</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ca="1">IF(AL37&lt;&gt;1,"",
"{"""&amp;A$1&amp;""":"&amp;A37
&amp;","""&amp;B$1&amp;""":"&amp;B37
&amp;IF(LEN(AA37)=0,"",","""&amp;AA$1&amp;""":"""&amp;AA37&amp;"""")
&amp;IF(LEN(AC37)=0,"",","""&amp;AC$1&amp;""":"""&amp;AC37&amp;"""")
&amp;IF(LEN(AD37)=0,"",","""&amp;AD$1&amp;""":"&amp;AD37)
&amp;IF(LEN(AE37)=0,"",","""&amp;AE$1&amp;""":"""&amp;AE37&amp;"""")
&amp;IF(LEN(AF37)=0,"",","""&amp;AF$1&amp;""":"&amp;AF37)
&amp;IF(LEN(AG37)=0,"",","""&amp;AG$1&amp;""":"&amp;AG37)&amp;"}")</f>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0.96623833691733196</v>
      </c>
      <c r="E38">
        <f ca="1">RAND()</f>
        <v>0.80946301463295167</v>
      </c>
      <c r="F38">
        <f ca="1">RAND()</f>
        <v>0.81135201870551454</v>
      </c>
      <c r="G38">
        <f ca="1">RAND()</f>
        <v>0.99748624056169488</v>
      </c>
      <c r="H38">
        <f ca="1">RAND()</f>
        <v>0.63008695175719276</v>
      </c>
      <c r="I38">
        <f ca="1">RAND()</f>
        <v>0.79739082716607457</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Equip7201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9700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247</v>
      </c>
      <c r="W38">
        <v>1</v>
      </c>
      <c r="X38" t="s">
        <v>130</v>
      </c>
      <c r="Z38">
        <v>15</v>
      </c>
      <c r="AA38" t="str">
        <f ca="1">IF(ISBLANK(AB38),"",
VLOOKUP(AB38,OFFSET(INDIRECT("$A:$B"),0,MATCH(AB$1&amp;"_Verify",INDIRECT("$1:$1"),0)-1),2,0)
)</f>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ca="1">IF(ROW()=2,AN38,OFFSET(AM38,-1,0)&amp;IF(LEN(AN38)=0,"",","&amp;AN38))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ca="1">IF(AL38&lt;&gt;1,"",
"{"""&amp;A$1&amp;""":"&amp;A38
&amp;","""&amp;B$1&amp;""":"&amp;B38
&amp;IF(LEN(AA38)=0,"",","""&amp;AA$1&amp;""":"""&amp;AA38&amp;"""")
&amp;IF(LEN(AC38)=0,"",","""&amp;AC$1&amp;""":"""&amp;AC38&amp;"""")
&amp;IF(LEN(AD38)=0,"",","""&amp;AD$1&amp;""":"&amp;AD38)
&amp;IF(LEN(AE38)=0,"",","""&amp;AE$1&amp;""":"""&amp;AE38&amp;"""")
&amp;IF(LEN(AF38)=0,"",","""&amp;AF$1&amp;""":"&amp;AF38)
&amp;IF(LEN(AG38)=0,"",","""&amp;AG$1&amp;""":"&amp;AG38)&amp;"}")</f>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0.54335405590197183</v>
      </c>
      <c r="E39">
        <f ca="1">RAND()</f>
        <v>0.17713265613160922</v>
      </c>
      <c r="F39">
        <f ca="1">RAND()</f>
        <v>0.65893026568669655</v>
      </c>
      <c r="G39">
        <f ca="1">RAND()</f>
        <v>0.24335132766647816</v>
      </c>
      <c r="H39">
        <f ca="1">RAND()</f>
        <v>0.10419892014541754</v>
      </c>
      <c r="I39">
        <f ca="1">RAND()</f>
        <v>0.40164054946346217</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Equip2001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240</v>
      </c>
      <c r="W39">
        <v>1</v>
      </c>
      <c r="X39" t="s">
        <v>126</v>
      </c>
      <c r="Z39">
        <v>7800</v>
      </c>
      <c r="AA39" t="str">
        <f ca="1">IF(ISBLANK(AB39),"",
VLOOKUP(AB39,OFFSET(INDIRECT("$A:$B"),0,MATCH(AB$1&amp;"_Verify",INDIRECT("$1:$1"),0)-1),2,0)
)</f>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ca="1">IF(ROW()=2,AN39,OFFSET(AM39,-1,0)&amp;IF(LEN(AN39)=0,"",","&amp;AN39))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0.48367677041274859</v>
      </c>
      <c r="E40">
        <f ca="1">RAND()</f>
        <v>0.58471089171372803</v>
      </c>
      <c r="F40">
        <f ca="1">RAND()</f>
        <v>0.30593747085005873</v>
      </c>
      <c r="G40">
        <f ca="1">RAND()</f>
        <v>8.9264741500588274E-2</v>
      </c>
      <c r="H40">
        <f ca="1">RAND()</f>
        <v>0.60808815979307429</v>
      </c>
      <c r="I40">
        <f ca="1">RAND()</f>
        <v>0.69431252664427412</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0.90952066710807133</v>
      </c>
      <c r="E41">
        <f ca="1">RAND()</f>
        <v>0.95167749704783211</v>
      </c>
      <c r="F41">
        <f ca="1">RAND()</f>
        <v>0.78834608930362626</v>
      </c>
      <c r="G41">
        <f ca="1">RAND()</f>
        <v>0.20321455407678735</v>
      </c>
      <c r="H41">
        <f ca="1">RAND()</f>
        <v>0.39089749423528608</v>
      </c>
      <c r="I41">
        <f ca="1">RAND()</f>
        <v>0.67447917643413369</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0.15321531500432539</v>
      </c>
      <c r="E42">
        <f ca="1">RAND()</f>
        <v>0.7973622130866439</v>
      </c>
      <c r="F42">
        <f ca="1">RAND()</f>
        <v>0.81512532716332609</v>
      </c>
      <c r="G42">
        <f ca="1">RAND()</f>
        <v>0.39619367701071462</v>
      </c>
      <c r="H42">
        <f ca="1">RAND()</f>
        <v>2.4585367394855395E-2</v>
      </c>
      <c r="I42">
        <f ca="1">RAND()</f>
        <v>0.13571305937783473</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Equip7002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1700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208</v>
      </c>
      <c r="W42">
        <v>1</v>
      </c>
      <c r="X42" t="s">
        <v>126</v>
      </c>
      <c r="Z42">
        <v>3800</v>
      </c>
      <c r="AA42" t="str">
        <f ca="1">IF(ISBLANK(AB42),"",
VLOOKUP(AB42,OFFSET(INDIRECT("$A:$B"),0,MATCH(AB$1&amp;"_Verify",INDIRECT("$1:$1"),0)-1),2,0)
)</f>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ca="1">IF(ROW()=2,AN42,OFFSET(AM42,-1,0)&amp;IF(LEN(AN42)=0,"",","&amp;AN42))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0.72181148876258994</v>
      </c>
      <c r="E43">
        <f ca="1">RAND()</f>
        <v>0.28206759334623621</v>
      </c>
      <c r="F43">
        <f ca="1">RAND()</f>
        <v>5.3529948230992996E-2</v>
      </c>
      <c r="G43">
        <f ca="1">RAND()</f>
        <v>0.28764644605645895</v>
      </c>
      <c r="H43">
        <f ca="1">RAND()</f>
        <v>0.74947493013262501</v>
      </c>
      <c r="I43">
        <f ca="1">RAND()</f>
        <v>0.75768826046267401</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Equip2201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5</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114</v>
      </c>
      <c r="W43">
        <v>1</v>
      </c>
      <c r="X43" t="s">
        <v>126</v>
      </c>
      <c r="Z43">
        <v>1400</v>
      </c>
      <c r="AA43" t="str">
        <f ca="1">IF(ISBLANK(AB43),"",
VLOOKUP(AB43,OFFSET(INDIRECT("$A:$B"),0,MATCH(AB$1&amp;"_Verify",INDIRECT("$1:$1"),0)-1),2,0)
)</f>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ca="1">IF(ROW()=2,AN43,OFFSET(AM43,-1,0)&amp;IF(LEN(AN43)=0,"",","&amp;AN43))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0.83965191396848671</v>
      </c>
      <c r="E44">
        <f ca="1">RAND()</f>
        <v>0.25697041090046813</v>
      </c>
      <c r="F44">
        <f ca="1">RAND()</f>
        <v>0.12746849072639166</v>
      </c>
      <c r="G44">
        <f ca="1">RAND()</f>
        <v>0.93351893019798904</v>
      </c>
      <c r="H44">
        <f ca="1">RAND()</f>
        <v>0.79085192266107529</v>
      </c>
      <c r="I44">
        <f ca="1">RAND()</f>
        <v>0.88410084031266012</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25697</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6</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1800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126</v>
      </c>
      <c r="Z44">
        <v>1100</v>
      </c>
      <c r="AA44" t="str">
        <f ca="1">IF(ISBLANK(AB44),"",
VLOOKUP(AB44,OFFSET(INDIRECT("$A:$B"),0,MATCH(AB$1&amp;"_Verify",INDIRECT("$1:$1"),0)-1),2,0)
)</f>
        <v>uph</v>
      </c>
      <c r="AB44" t="s">
        <v>91</v>
      </c>
      <c r="AC44">
        <v>37314</v>
      </c>
      <c r="AD44">
        <v>11</v>
      </c>
      <c r="AE44" t="s">
        <v>313</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209</v>
      </c>
      <c r="CB44" t="str">
        <f>VLOOKUP($CA44,[2]ActorTable!$1:$1048576,MATCH("이름참고",[2]ActorTable!$1:$1,0),0)</f>
        <v>레나</v>
      </c>
    </row>
    <row r="45" spans="1:80">
      <c r="A45">
        <v>5</v>
      </c>
      <c r="B45">
        <v>3</v>
      </c>
      <c r="C45">
        <f>IF(B45&lt;=9,0,
IF(B45=10,1,2))</f>
        <v>0</v>
      </c>
      <c r="D45">
        <f ca="1">RAND()</f>
        <v>0.79791805477689803</v>
      </c>
      <c r="E45">
        <f ca="1">RAND()</f>
        <v>0.99280574622920859</v>
      </c>
      <c r="F45">
        <f ca="1">RAND()</f>
        <v>0.42995625340463317</v>
      </c>
      <c r="G45">
        <f ca="1">RAND()</f>
        <v>0.51830394398326574</v>
      </c>
      <c r="H45">
        <f ca="1">RAND()</f>
        <v>0.31069074054631429</v>
      </c>
      <c r="I45">
        <f ca="1">RAND()</f>
        <v>9.9541513831922335E-2</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99280</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14</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4200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126</v>
      </c>
      <c r="Z45">
        <v>900</v>
      </c>
      <c r="AA45" t="str">
        <f ca="1">IF(ISBLANK(AB45),"",
VLOOKUP(AB45,OFFSET(INDIRECT("$A:$B"),0,MATCH(AB$1&amp;"_Verify",INDIRECT("$1:$1"),0)-1),2,0)
)</f>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
      </c>
      <c r="AJ45" t="str">
        <f>IF(ISBLANK($AB45),"",
IF(AND($B45&gt;=VLOOKUP($AB45,$AP:$AS,3,0),$B45&lt;=VLOOKUP($AB45,$AP:$AS,4,0)),"","슬롯타입이상"))</f>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ca="1">IF(ROW()=2,AN45,OFFSET(AM45,-1,0)&amp;IF(LEN(AN45)=0,"",","&amp;AN45))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ca="1">IF(AL45&lt;&gt;1,"",
"{"""&amp;A$1&amp;""":"&amp;A45
&amp;","""&amp;B$1&amp;""":"&amp;B45
&amp;IF(LEN(AA45)=0,"",","""&amp;AA$1&amp;""":"""&amp;AA45&amp;"""")
&amp;IF(LEN(AC45)=0,"",","""&amp;AC$1&amp;""":"""&amp;AC45&amp;"""")
&amp;IF(LEN(AD45)=0,"",","""&amp;AD$1&amp;""":"&amp;AD45)
&amp;IF(LEN(AE45)=0,"",","""&amp;AE$1&amp;""":"""&amp;AE45&amp;"""")
&amp;IF(LEN(AF45)=0,"",","""&amp;AF$1&amp;""":"&amp;AF45)
&amp;IF(LEN(AG45)=0,"",","""&amp;AG$1&amp;""":"&amp;AG45)&amp;"}")</f>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210</v>
      </c>
      <c r="CB45" t="str">
        <f>VLOOKUP($CA45,[2]ActorTable!$1:$1048576,MATCH("이름참고",[2]ActorTable!$1:$1,0),0)</f>
        <v>서린</v>
      </c>
    </row>
    <row r="46" spans="1:80">
      <c r="A46">
        <v>5</v>
      </c>
      <c r="B46">
        <v>4</v>
      </c>
      <c r="C46">
        <f>IF(B46&lt;=9,0,
IF(B46=10,1,2))</f>
        <v>0</v>
      </c>
      <c r="D46">
        <f ca="1">RAND()</f>
        <v>0.83493704766585886</v>
      </c>
      <c r="E46">
        <f ca="1">RAND()</f>
        <v>0.41529434221952566</v>
      </c>
      <c r="F46">
        <f ca="1">RAND()</f>
        <v>0.86592111621129775</v>
      </c>
      <c r="G46">
        <f ca="1">RAND()</f>
        <v>0.53496397248313432</v>
      </c>
      <c r="H46">
        <f ca="1">RAND()</f>
        <v>0.94877809267038615</v>
      </c>
      <c r="I46">
        <f ca="1">RAND()</f>
        <v>3.8868628398144089E-2</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41529</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7</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2100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126</v>
      </c>
      <c r="Z46">
        <v>1400</v>
      </c>
      <c r="AA46" t="str">
        <f ca="1">IF(ISBLANK(AB46),"",
VLOOKUP(AB46,OFFSET(INDIRECT("$A:$B"),0,MATCH(AB$1&amp;"_Verify",INDIRECT("$1:$1"),0)-1),2,0)
)</f>
        <v>fe</v>
      </c>
      <c r="AB46" t="s">
        <v>82</v>
      </c>
      <c r="AC46" t="s">
        <v>312</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ca="1">IF(ROW()=2,AN46,OFFSET(AM46,-1,0)&amp;IF(LEN(AN46)=0,"",","&amp;AN46))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0.49595222311548948</v>
      </c>
      <c r="E47">
        <f ca="1">RAND()</f>
        <v>0.31095160046462611</v>
      </c>
      <c r="F47">
        <f ca="1">RAND()</f>
        <v>0.5105676897351854</v>
      </c>
      <c r="G47">
        <f ca="1">RAND()</f>
        <v>0.31831866021894095</v>
      </c>
      <c r="H47">
        <f ca="1">RAND()</f>
        <v>0.97038193097402303</v>
      </c>
      <c r="I47">
        <f ca="1">RAND()</f>
        <v>6.8571682299799486E-3</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Equip2301</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7000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126</v>
      </c>
      <c r="Z47">
        <v>1300</v>
      </c>
      <c r="AA47" t="str">
        <f ca="1">IF(ISBLANK(AB47),"",
VLOOKUP(AB47,OFFSET(INDIRECT("$A:$B"),0,MATCH(AB$1&amp;"_Verify",INDIRECT("$1:$1"),0)-1),2,0)
)</f>
        <v>upn</v>
      </c>
      <c r="AB47" t="s">
        <v>92</v>
      </c>
      <c r="AC47">
        <v>88860</v>
      </c>
      <c r="AD47">
        <v>14</v>
      </c>
      <c r="AE47" t="s">
        <v>314</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0.99368726040690614</v>
      </c>
      <c r="E48">
        <f ca="1">RAND()</f>
        <v>0.18846350741308338</v>
      </c>
      <c r="F48">
        <f ca="1">RAND()</f>
        <v>0.72885508984415992</v>
      </c>
      <c r="G48">
        <f ca="1">RAND()</f>
        <v>0.77807855691242955</v>
      </c>
      <c r="H48">
        <f ca="1">RAND()</f>
        <v>0.60737458935690858</v>
      </c>
      <c r="I48">
        <f ca="1">RAND()</f>
        <v>0.33400881359874657</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Equip2102</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1200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195</v>
      </c>
      <c r="W48">
        <v>1</v>
      </c>
      <c r="X48" t="s">
        <v>126</v>
      </c>
      <c r="Z48">
        <v>800</v>
      </c>
      <c r="AA48" t="str">
        <f ca="1">IF(ISBLANK(AB48),"",
VLOOKUP(AB48,OFFSET(INDIRECT("$A:$B"),0,MATCH(AB$1&amp;"_Verify",INDIRECT("$1:$1"),0)-1),2,0)
)</f>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9.7101518031929013E-3</v>
      </c>
      <c r="E49">
        <f ca="1">RAND()</f>
        <v>0.71984503857339077</v>
      </c>
      <c r="F49">
        <f ca="1">RAND()</f>
        <v>4.3327655563877299E-2</v>
      </c>
      <c r="G49">
        <f ca="1">RAND()</f>
        <v>0.46259813081252499</v>
      </c>
      <c r="H49">
        <f ca="1">RAND()</f>
        <v>3.8586227322140898E-2</v>
      </c>
      <c r="I49">
        <f ca="1">RAND()</f>
        <v>0.95005298771851376</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Equip8002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5500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253</v>
      </c>
      <c r="W49">
        <v>1</v>
      </c>
      <c r="X49" t="s">
        <v>126</v>
      </c>
      <c r="Z49">
        <v>700</v>
      </c>
      <c r="AA49" t="str">
        <f ca="1">IF(ISBLANK(AB49),"",
VLOOKUP(AB49,OFFSET(INDIRECT("$A:$B"),0,MATCH(AB$1&amp;"_Verify",INDIRECT("$1:$1"),0)-1),2,0)
)</f>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ca="1">IF(ROW()=2,AN49,OFFSET(AM49,-1,0)&amp;IF(LEN(AN49)=0,"",","&amp;AN49))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0.56396494192952784</v>
      </c>
      <c r="E50">
        <f ca="1">RAND()</f>
        <v>0.78252169558220819</v>
      </c>
      <c r="F50">
        <f ca="1">RAND()</f>
        <v>0.36877005393701978</v>
      </c>
      <c r="G50">
        <f ca="1">RAND()</f>
        <v>0.2441377345131247</v>
      </c>
      <c r="H50">
        <f ca="1">RAND()</f>
        <v>0.76783902874404508</v>
      </c>
      <c r="I50">
        <f ca="1">RAND()</f>
        <v>0.30857892316093916</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0.78217033131251512</v>
      </c>
      <c r="E51">
        <f ca="1">RAND()</f>
        <v>0.35861994310846246</v>
      </c>
      <c r="F51">
        <f ca="1">RAND()</f>
        <v>0.75688661464856644</v>
      </c>
      <c r="G51">
        <f ca="1">RAND()</f>
        <v>0.10812947936309703</v>
      </c>
      <c r="H51">
        <f ca="1">RAND()</f>
        <v>0.42257500159369776</v>
      </c>
      <c r="I51">
        <f ca="1">RAND()</f>
        <v>0.47384275915139684</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0.84312905467047627</v>
      </c>
      <c r="E52">
        <f ca="1">RAND()</f>
        <v>0.46587798788414125</v>
      </c>
      <c r="F52">
        <f ca="1">RAND()</f>
        <v>0.81303306116371243</v>
      </c>
      <c r="G52">
        <f ca="1">RAND()</f>
        <v>0.94679875198093244</v>
      </c>
      <c r="H52">
        <f ca="1">RAND()</f>
        <v>0.30913221671222313</v>
      </c>
      <c r="I52">
        <f ca="1">RAND()</f>
        <v>0.19427709479517907</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Equip4002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600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130</v>
      </c>
      <c r="Z52">
        <v>29</v>
      </c>
      <c r="AA52" t="str">
        <f ca="1">IF(ISBLANK(AB52),"",
VLOOKUP(AB52,OFFSET(INDIRECT("$A:$B"),0,MATCH(AB$1&amp;"_Verify",INDIRECT("$1:$1"),0)-1),2,0)
)</f>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0.99852345172031243</v>
      </c>
      <c r="E53">
        <f ca="1">RAND()</f>
        <v>0.31675807438380887</v>
      </c>
      <c r="F53">
        <f ca="1">RAND()</f>
        <v>0.5965439031143418</v>
      </c>
      <c r="G53">
        <f ca="1">RAND()</f>
        <v>0.57350287563174052</v>
      </c>
      <c r="H53">
        <f ca="1">RAND()</f>
        <v>0.251431968688545</v>
      </c>
      <c r="I53">
        <f ca="1">RAND()</f>
        <v>0.33578709562850784</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Equip2301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7300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197</v>
      </c>
      <c r="W53">
        <v>1</v>
      </c>
      <c r="X53" t="s">
        <v>126</v>
      </c>
      <c r="Z53">
        <v>7000</v>
      </c>
      <c r="AA53" t="str">
        <f ca="1">IF(ISBLANK(AB53),"",
VLOOKUP(AB53,OFFSET(INDIRECT("$A:$B"),0,MATCH(AB$1&amp;"_Verify",INDIRECT("$1:$1"),0)-1),2,0)
)</f>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ca="1">IF(ROW()=2,AN53,OFFSET(AM53,-1,0)&amp;IF(LEN(AN53)=0,"",","&amp;AN53))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0.15442299831752926</v>
      </c>
      <c r="E54">
        <f ca="1">RAND()</f>
        <v>0.98589850879214669</v>
      </c>
      <c r="F54">
        <f ca="1">RAND()</f>
        <v>0.30937062502733403</v>
      </c>
      <c r="G54">
        <f ca="1">RAND()</f>
        <v>0.29681001864442413</v>
      </c>
      <c r="H54">
        <f ca="1">RAND()</f>
        <v>0.53454928283345093</v>
      </c>
      <c r="I54">
        <f ca="1">RAND()</f>
        <v>0.85135379548550716</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98589</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126</v>
      </c>
      <c r="Z54">
        <v>900</v>
      </c>
      <c r="AA54" t="str">
        <f ca="1">IF(ISBLANK(AB54),"",
VLOOKUP(AB54,OFFSET(INDIRECT("$A:$B"),0,MATCH(AB$1&amp;"_Verify",INDIRECT("$1:$1"),0)-1),2,0)
)</f>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0.32172651067125124</v>
      </c>
      <c r="E55">
        <f ca="1">RAND()</f>
        <v>0.17028158108798475</v>
      </c>
      <c r="F55">
        <f ca="1">RAND()</f>
        <v>0.2887026579195181</v>
      </c>
      <c r="G55">
        <f ca="1">RAND()</f>
        <v>0.56134315721128936</v>
      </c>
      <c r="H55">
        <f ca="1">RAND()</f>
        <v>0.66552091310671624</v>
      </c>
      <c r="I55">
        <f ca="1">RAND()</f>
        <v>0.42009101436108998</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17028</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5</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1500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126</v>
      </c>
      <c r="Z55">
        <v>900</v>
      </c>
      <c r="AA55" t="str">
        <f ca="1">IF(ISBLANK(AB55),"",
VLOOKUP(AB55,OFFSET(INDIRECT("$A:$B"),0,MATCH(AB$1&amp;"_Verify",INDIRECT("$1:$1"),0)-1),2,0)
)</f>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ca="1">IF(AL55&lt;&gt;1,"",
"{"""&amp;A$1&amp;""":"&amp;A55
&amp;","""&amp;B$1&amp;""":"&amp;B55
&amp;IF(LEN(AA55)=0,"",","""&amp;AA$1&amp;""":"""&amp;AA55&amp;"""")
&amp;IF(LEN(AC55)=0,"",","""&amp;AC$1&amp;""":"""&amp;AC55&amp;"""")
&amp;IF(LEN(AD55)=0,"",","""&amp;AD$1&amp;""":"&amp;AD55)
&amp;IF(LEN(AE55)=0,"",","""&amp;AE$1&amp;""":"""&amp;AE55&amp;"""")
&amp;IF(LEN(AF55)=0,"",","""&amp;AF$1&amp;""":"&amp;AF55)
&amp;IF(LEN(AG55)=0,"",","""&amp;AG$1&amp;""":"&amp;AG55)&amp;"}")</f>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0.77702729102457513</v>
      </c>
      <c r="E56">
        <f ca="1">RAND()</f>
        <v>0.20426018599482354</v>
      </c>
      <c r="F56">
        <f ca="1">RAND()</f>
        <v>0.45108402662497482</v>
      </c>
      <c r="G56">
        <f ca="1">RAND()</f>
        <v>2.2998033414858621E-2</v>
      </c>
      <c r="H56">
        <f ca="1">RAND()</f>
        <v>0.51578493394378699</v>
      </c>
      <c r="I56">
        <f ca="1">RAND()</f>
        <v>0.13407820889653299</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20426</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5</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1500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126</v>
      </c>
      <c r="Z56">
        <v>1400</v>
      </c>
      <c r="AA56" t="str">
        <f ca="1">IF(ISBLANK(AB56),"",
VLOOKUP(AB56,OFFSET(INDIRECT("$A:$B"),0,MATCH(AB$1&amp;"_Verify",INDIRECT("$1:$1"),0)-1),2,0)
)</f>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ca="1">IF(ROW()=2,AN56,OFFSET(AM56,-1,0)&amp;IF(LEN(AN56)=0,"",","&amp;AN56))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0.12412194162099077</v>
      </c>
      <c r="E57">
        <f ca="1">RAND()</f>
        <v>0.81055839653118433</v>
      </c>
      <c r="F57">
        <f ca="1">RAND()</f>
        <v>0.27061971866811307</v>
      </c>
      <c r="G57">
        <f ca="1">RAND()</f>
        <v>0.36387621185620267</v>
      </c>
      <c r="H57">
        <f ca="1">RAND()</f>
        <v>0.10634847215396637</v>
      </c>
      <c r="I57">
        <f ca="1">RAND()</f>
        <v>0.36968398671045399</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Equip7101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3400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126</v>
      </c>
      <c r="Z57">
        <v>1200</v>
      </c>
      <c r="AA57" t="str">
        <f ca="1">IF(ISBLANK(AB57),"",
VLOOKUP(AB57,OFFSET(INDIRECT("$A:$B"),0,MATCH(AB$1&amp;"_Verify",INDIRECT("$1:$1"),0)-1),2,0)
)</f>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ca="1">IF(ROW()=2,AN57,OFFSET(AM57,-1,0)&amp;IF(LEN(AN57)=0,"",","&amp;AN57))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0.9558610234560061</v>
      </c>
      <c r="E58">
        <f ca="1">RAND()</f>
        <v>0.84323591566506018</v>
      </c>
      <c r="F58">
        <f ca="1">RAND()</f>
        <v>0.35595926832514946</v>
      </c>
      <c r="G58">
        <f ca="1">RAND()</f>
        <v>0.79999401706601703</v>
      </c>
      <c r="H58">
        <f ca="1">RAND()</f>
        <v>0.39981421297594155</v>
      </c>
      <c r="I58">
        <f ca="1">RAND()</f>
        <v>0.38800395820932454</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Equip7202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9300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255</v>
      </c>
      <c r="W58">
        <v>1</v>
      </c>
      <c r="X58" t="s">
        <v>126</v>
      </c>
      <c r="Z58">
        <v>7200</v>
      </c>
      <c r="AA58" t="str">
        <f ca="1">IF(ISBLANK(AB58),"",
VLOOKUP(AB58,OFFSET(INDIRECT("$A:$B"),0,MATCH(AB$1&amp;"_Verify",INDIRECT("$1:$1"),0)-1),2,0)
)</f>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ca="1">IF(AL58&lt;&gt;1,"",
"{"""&amp;A$1&amp;""":"&amp;A58
&amp;","""&amp;B$1&amp;""":"&amp;B58
&amp;IF(LEN(AA58)=0,"",","""&amp;AA$1&amp;""":"""&amp;AA58&amp;"""")
&amp;IF(LEN(AC58)=0,"",","""&amp;AC$1&amp;""":"""&amp;AC58&amp;"""")
&amp;IF(LEN(AD58)=0,"",","""&amp;AD$1&amp;""":"&amp;AD58)
&amp;IF(LEN(AE58)=0,"",","""&amp;AE$1&amp;""":"""&amp;AE58&amp;"""")
&amp;IF(LEN(AF58)=0,"",","""&amp;AF$1&amp;""":"&amp;AF58)
&amp;IF(LEN(AG58)=0,"",","""&amp;AG$1&amp;""":"&amp;AG58)&amp;"}")</f>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0.17125381430678421</v>
      </c>
      <c r="E59">
        <f ca="1">RAND()</f>
        <v>0.79745636700039879</v>
      </c>
      <c r="F59">
        <f ca="1">RAND()</f>
        <v>0.63091212045554645</v>
      </c>
      <c r="G59">
        <f ca="1">RAND()</f>
        <v>0.51432260558103016</v>
      </c>
      <c r="H59">
        <f ca="1">RAND()</f>
        <v>0.93717245128563653</v>
      </c>
      <c r="I59">
        <f ca="1">RAND()</f>
        <v>0.45486688819067145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Equip8102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8000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190</v>
      </c>
      <c r="W59">
        <v>1</v>
      </c>
      <c r="X59" t="s">
        <v>126</v>
      </c>
      <c r="Z59">
        <v>7700</v>
      </c>
      <c r="AA59" t="str">
        <f ca="1">IF(ISBLANK(AB59),"",
VLOOKUP(AB59,OFFSET(INDIRECT("$A:$B"),0,MATCH(AB$1&amp;"_Verify",INDIRECT("$1:$1"),0)-1),2,0)
)</f>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ca="1">IF(ROW()=2,AN59,OFFSET(AM59,-1,0)&amp;IF(LEN(AN59)=0,"",","&amp;AN59))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8.345372528860906E-2</v>
      </c>
      <c r="E60">
        <f ca="1">RAND()</f>
        <v>0.2581654889039795</v>
      </c>
      <c r="F60">
        <f ca="1">RAND()</f>
        <v>0.44056069977829937</v>
      </c>
      <c r="G60">
        <f ca="1">RAND()</f>
        <v>6.9483601944062001E-2</v>
      </c>
      <c r="H60">
        <f ca="1">RAND()</f>
        <v>0.85599839967052882</v>
      </c>
      <c r="I60">
        <f ca="1">RAND()</f>
        <v>0.75229401881091384</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0.31985543977380659</v>
      </c>
      <c r="E61">
        <f ca="1">RAND()</f>
        <v>0.40117997772748737</v>
      </c>
      <c r="F61">
        <f ca="1">RAND()</f>
        <v>0.43416136353783308</v>
      </c>
      <c r="G61">
        <f ca="1">RAND()</f>
        <v>0.92662469414998783</v>
      </c>
      <c r="H61">
        <f ca="1">RAND()</f>
        <v>0.95218339633588789</v>
      </c>
      <c r="I61">
        <f ca="1">RAND()</f>
        <v>0.90031532332392983</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0.70570476013301964</v>
      </c>
      <c r="E62">
        <f ca="1">RAND()</f>
        <v>0.99902534996138337</v>
      </c>
      <c r="F62">
        <f ca="1">RAND()</f>
        <v>7.4504122843906839E-2</v>
      </c>
      <c r="G62">
        <f ca="1">RAND()</f>
        <v>0.16240754030849958</v>
      </c>
      <c r="H62">
        <f ca="1">RAND()</f>
        <v>0.46420536630870668</v>
      </c>
      <c r="I62">
        <f ca="1">RAND()</f>
        <v>0.7429346052311887</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Equip8402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245</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166</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전설</v>
      </c>
      <c r="U62" t="s">
        <v>82</v>
      </c>
      <c r="V62" t="s">
        <v>202</v>
      </c>
      <c r="W62">
        <v>1</v>
      </c>
      <c r="X62" t="s">
        <v>130</v>
      </c>
      <c r="Z62">
        <v>5</v>
      </c>
      <c r="AA62" t="str">
        <f ca="1">IF(ISBLANK(AB62),"",
VLOOKUP(AB62,OFFSET(INDIRECT("$A:$B"),0,MATCH(AB$1&amp;"_Verify",INDIRECT("$1:$1"),0)-1),2,0)
)</f>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ca="1">IF(ROW()=2,AN62,OFFSET(AM62,-1,0)&amp;IF(LEN(AN62)=0,"",","&amp;AN62))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0.71373735637858893</v>
      </c>
      <c r="E63">
        <f ca="1">RAND()</f>
        <v>0.35971491861259175</v>
      </c>
      <c r="F63">
        <f ca="1">RAND()</f>
        <v>0.18243670579488058</v>
      </c>
      <c r="G63">
        <f ca="1">RAND()</f>
        <v>0.63225194078515068</v>
      </c>
      <c r="H63">
        <f ca="1">RAND()</f>
        <v>6.229689115792425E-2</v>
      </c>
      <c r="I63">
        <f ca="1">RAND()</f>
        <v>0.25638925775807642</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Equip3002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112</v>
      </c>
      <c r="W63">
        <v>1</v>
      </c>
      <c r="X63" t="s">
        <v>126</v>
      </c>
      <c r="Z63">
        <v>800</v>
      </c>
      <c r="AA63" t="str">
        <f ca="1">IF(ISBLANK(AB63),"",
VLOOKUP(AB63,OFFSET(INDIRECT("$A:$B"),0,MATCH(AB$1&amp;"_Verify",INDIRECT("$1:$1"),0)-1),2,0)
)</f>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0.5478936633811986</v>
      </c>
      <c r="E64">
        <f ca="1">RAND()</f>
        <v>0.3325594912973846</v>
      </c>
      <c r="F64">
        <f ca="1">RAND()</f>
        <v>2.6252857075233837E-2</v>
      </c>
      <c r="G64">
        <f ca="1">RAND()</f>
        <v>0.60091374705936307</v>
      </c>
      <c r="H64">
        <f ca="1">RAND()</f>
        <v>0.32071241477770918</v>
      </c>
      <c r="I64">
        <f ca="1">RAND()</f>
        <v>0.30050244581647956</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33255</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6</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1800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126</v>
      </c>
      <c r="Z64">
        <v>1000</v>
      </c>
      <c r="AA64" t="str">
        <f ca="1">IF(ISBLANK(AB64),"",
VLOOKUP(AB64,OFFSET(INDIRECT("$A:$B"),0,MATCH(AB$1&amp;"_Verify",INDIRECT("$1:$1"),0)-1),2,0)
)</f>
        <v>upn</v>
      </c>
      <c r="AB64" t="s">
        <v>92</v>
      </c>
      <c r="AC64">
        <v>94367</v>
      </c>
      <c r="AD64">
        <v>14</v>
      </c>
      <c r="AE64" t="s">
        <v>315</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ca="1">IF(AL64&lt;&gt;1,"",
"{"""&amp;A$1&amp;""":"&amp;A64
&amp;","""&amp;B$1&amp;""":"&amp;B64
&amp;IF(LEN(AA64)=0,"",","""&amp;AA$1&amp;""":"""&amp;AA64&amp;"""")
&amp;IF(LEN(AC64)=0,"",","""&amp;AC$1&amp;""":"""&amp;AC64&amp;"""")
&amp;IF(LEN(AD64)=0,"",","""&amp;AD$1&amp;""":"&amp;AD64)
&amp;IF(LEN(AE64)=0,"",","""&amp;AE$1&amp;""":"""&amp;AE64&amp;"""")
&amp;IF(LEN(AF64)=0,"",","""&amp;AF$1&amp;""":"&amp;AF64)
&amp;IF(LEN(AG64)=0,"",","""&amp;AG$1&amp;""":"&amp;AG64)&amp;"}")</f>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0.69789154307129908</v>
      </c>
      <c r="E65">
        <f ca="1">RAND()</f>
        <v>0.85863738923410371</v>
      </c>
      <c r="F65">
        <f ca="1">RAND()</f>
        <v>0.86297894868935598</v>
      </c>
      <c r="G65">
        <f ca="1">RAND()</f>
        <v>0.82173708139284007</v>
      </c>
      <c r="H65">
        <f ca="1">RAND()</f>
        <v>0.96907039594792044</v>
      </c>
      <c r="I65">
        <f ca="1">RAND()</f>
        <v>0.82638584053082009</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85863</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3900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126</v>
      </c>
      <c r="Z65">
        <v>1000</v>
      </c>
      <c r="AA65" t="str">
        <f ca="1">IF(ISBLANK(AB65),"",
VLOOKUP(AB65,OFFSET(INDIRECT("$A:$B"),0,MATCH(AB$1&amp;"_Verify",INDIRECT("$1:$1"),0)-1),2,0)
)</f>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ca="1">IF(ROW()=2,AN65,OFFSET(AM65,-1,0)&amp;IF(LEN(AN65)=0,"",","&amp;AN65))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0.60797726151967824</v>
      </c>
      <c r="E66">
        <f ca="1">RAND()</f>
        <v>9.2476649285918588E-3</v>
      </c>
      <c r="F66">
        <f ca="1">RAND()</f>
        <v>0.92918215238881507</v>
      </c>
      <c r="G66">
        <f ca="1">RAND()</f>
        <v>0.63589397443550932</v>
      </c>
      <c r="H66">
        <f ca="1">RAND()</f>
        <v>0.69420128608105103</v>
      </c>
      <c r="I66">
        <f ca="1">RAND()</f>
        <v>0.25555752587720271</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924</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126</v>
      </c>
      <c r="Z66">
        <v>1400</v>
      </c>
      <c r="AA66" t="str">
        <f ca="1">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0.2199558813014133</v>
      </c>
      <c r="E67">
        <f ca="1">RAND()</f>
        <v>0.20291161526737223</v>
      </c>
      <c r="F67">
        <f ca="1">RAND()</f>
        <v>0.47864824885272916</v>
      </c>
      <c r="G67">
        <f ca="1">RAND()</f>
        <v>0.4033207929607473</v>
      </c>
      <c r="H67">
        <f ca="1">RAND()</f>
        <v>0.8448949955326549</v>
      </c>
      <c r="I67">
        <f ca="1">RAND()</f>
        <v>0.70773487181532357</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Equip1301</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7700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254</v>
      </c>
      <c r="W67">
        <v>1</v>
      </c>
      <c r="X67" t="s">
        <v>126</v>
      </c>
      <c r="Z67">
        <v>600</v>
      </c>
      <c r="AA67" t="str">
        <f ca="1">IF(ISBLANK(AB67),"",
VLOOKUP(AB67,OFFSET(INDIRECT("$A:$B"),0,MATCH(AB$1&amp;"_Verify",INDIRECT("$1:$1"),0)-1),2,0)
)</f>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ca="1">IF(ROW()=2,AN67,OFFSET(AM67,-1,0)&amp;IF(LEN(AN67)=0,"",","&amp;AN67))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0.8836361499646368</v>
      </c>
      <c r="E68">
        <f ca="1">RAND()</f>
        <v>0.71650347972543194</v>
      </c>
      <c r="F68">
        <f ca="1">RAND()</f>
        <v>0.69197367168633417</v>
      </c>
      <c r="G68">
        <f ca="1">RAND()</f>
        <v>0.40405970829246718</v>
      </c>
      <c r="H68">
        <f ca="1">RAND()</f>
        <v>0.94484346185035872</v>
      </c>
      <c r="I68">
        <f ca="1">RAND()</f>
        <v>0.75003195155592384</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Equip7001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2200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255</v>
      </c>
      <c r="W68">
        <v>1</v>
      </c>
      <c r="X68" t="s">
        <v>126</v>
      </c>
      <c r="Z68">
        <v>7600</v>
      </c>
      <c r="AA68" t="str">
        <f ca="1">IF(ISBLANK(AB68),"",
VLOOKUP(AB68,OFFSET(INDIRECT("$A:$B"),0,MATCH(AB$1&amp;"_Verify",INDIRECT("$1:$1"),0)-1),2,0)
)</f>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ca="1">IF(ROW()=2,AN68,OFFSET(AM68,-1,0)&amp;IF(LEN(AN68)=0,"",","&amp;AN68))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4.9754121091207137E-2</v>
      </c>
      <c r="E69">
        <f ca="1">RAND()</f>
        <v>0.32847604469919944</v>
      </c>
      <c r="F69">
        <f ca="1">RAND()</f>
        <v>0.71547110002283798</v>
      </c>
      <c r="G69">
        <f ca="1">RAND()</f>
        <v>0.60822652324284721</v>
      </c>
      <c r="H69">
        <f ca="1">RAND()</f>
        <v>0.9159062401300897</v>
      </c>
      <c r="I69">
        <f ca="1">RAND()</f>
        <v>0.25485480546536265</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Equip3302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7200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180</v>
      </c>
      <c r="W69">
        <v>1</v>
      </c>
      <c r="X69" t="s">
        <v>126</v>
      </c>
      <c r="Z69">
        <v>700</v>
      </c>
      <c r="AA69" t="str">
        <f ca="1">IF(ISBLANK(AB69),"",
VLOOKUP(AB69,OFFSET(INDIRECT("$A:$B"),0,MATCH(AB$1&amp;"_Verify",INDIRECT("$1:$1"),0)-1),2,0)
)</f>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0.50608682085015655</v>
      </c>
      <c r="E70">
        <f ca="1">RAND()</f>
        <v>0.65492939178094378</v>
      </c>
      <c r="F70">
        <f ca="1">RAND()</f>
        <v>0.45426154848704681</v>
      </c>
      <c r="G70">
        <f ca="1">RAND()</f>
        <v>0.79522813985378471</v>
      </c>
      <c r="H70">
        <f ca="1">RAND()</f>
        <v>0.89504355572209804</v>
      </c>
      <c r="I70">
        <f ca="1">RAND()</f>
        <v>0.39510624367976244</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7.5499647433790562E-2</v>
      </c>
      <c r="E71">
        <f ca="1">RAND()</f>
        <v>0.60143073030945504</v>
      </c>
      <c r="F71">
        <f ca="1">RAND()</f>
        <v>0.31920059779124976</v>
      </c>
      <c r="G71">
        <f ca="1">RAND()</f>
        <v>0.17580285835946929</v>
      </c>
      <c r="H71">
        <f ca="1">RAND()</f>
        <v>0.10904620507816565</v>
      </c>
      <c r="I71">
        <f ca="1">RAND()</f>
        <v>0.64872421471292863</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0.39209174413968928</v>
      </c>
      <c r="E72">
        <f ca="1">RAND()</f>
        <v>0.96603322152268489</v>
      </c>
      <c r="F72">
        <f ca="1">RAND()</f>
        <v>0.56262585440569557</v>
      </c>
      <c r="G72">
        <f ca="1">RAND()</f>
        <v>0.14497728777161367</v>
      </c>
      <c r="H72">
        <f ca="1">RAND()</f>
        <v>0.33833407862898213</v>
      </c>
      <c r="I72">
        <f ca="1">RAND()</f>
        <v>0.67861749641212654</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Equip8202</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42</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262</v>
      </c>
      <c r="W72">
        <v>1</v>
      </c>
      <c r="X72" t="s">
        <v>130</v>
      </c>
      <c r="Z72">
        <v>11</v>
      </c>
      <c r="AA72" t="str">
        <f ca="1">IF(ISBLANK(AB72),"",
VLOOKUP(AB72,OFFSET(INDIRECT("$A:$B"),0,MATCH(AB$1&amp;"_Verify",INDIRECT("$1:$1"),0)-1),2,0)
)</f>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ca="1">IF(AL72&lt;&gt;1,"",
"{"""&amp;A$1&amp;""":"&amp;A72
&amp;","""&amp;B$1&amp;""":"&amp;B72
&amp;IF(LEN(AA72)=0,"",","""&amp;AA$1&amp;""":"""&amp;AA72&amp;"""")
&amp;IF(LEN(AC72)=0,"",","""&amp;AC$1&amp;""":"""&amp;AC72&amp;"""")
&amp;IF(LEN(AD72)=0,"",","""&amp;AD$1&amp;""":"&amp;AD72)
&amp;IF(LEN(AE72)=0,"",","""&amp;AE$1&amp;""":"""&amp;AE72&amp;"""")
&amp;IF(LEN(AF72)=0,"",","""&amp;AF$1&amp;""":"&amp;AF72)
&amp;IF(LEN(AG72)=0,"",","""&amp;AG$1&amp;""":"&amp;AG72)&amp;"}")</f>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0.9539192502086884</v>
      </c>
      <c r="E73">
        <f ca="1">RAND()</f>
        <v>0.1567926901125779</v>
      </c>
      <c r="F73">
        <f ca="1">RAND()</f>
        <v>0.79405570145857052</v>
      </c>
      <c r="G73">
        <f ca="1">RAND()</f>
        <v>0.45236705548433687</v>
      </c>
      <c r="H73">
        <f ca="1">RAND()</f>
        <v>0.85339151324512108</v>
      </c>
      <c r="I73">
        <f ca="1">RAND()</f>
        <v>8.7229563123503717E-2</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Equip1102</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1000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244</v>
      </c>
      <c r="W73">
        <v>1</v>
      </c>
      <c r="X73" t="s">
        <v>126</v>
      </c>
      <c r="Z73">
        <v>7000</v>
      </c>
      <c r="AA73" t="str">
        <f ca="1">IF(ISBLANK(AB73),"",
VLOOKUP(AB73,OFFSET(INDIRECT("$A:$B"),0,MATCH(AB$1&amp;"_Verify",INDIRECT("$1:$1"),0)-1),2,0)
)</f>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ca="1">IF(ROW()=2,AN73,OFFSET(AM73,-1,0)&amp;IF(LEN(AN73)=0,"",","&amp;AN73))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0.4377408053691042</v>
      </c>
      <c r="E74">
        <f ca="1">RAND()</f>
        <v>0.7470515518908547</v>
      </c>
      <c r="F74">
        <f ca="1">RAND()</f>
        <v>0.46325907896415441</v>
      </c>
      <c r="G74">
        <f ca="1">RAND()</f>
        <v>0.46573236195191592</v>
      </c>
      <c r="H74">
        <f ca="1">RAND()</f>
        <v>0.77342066252141395</v>
      </c>
      <c r="I74">
        <f ca="1">RAND()</f>
        <v>0.29978039889268226</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74705</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11</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3300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126</v>
      </c>
      <c r="Z74">
        <v>900</v>
      </c>
      <c r="AA74" t="str">
        <f ca="1">IF(ISBLANK(AB74),"",
VLOOKUP(AB74,OFFSET(INDIRECT("$A:$B"),0,MATCH(AB$1&amp;"_Verify",INDIRECT("$1:$1"),0)-1),2,0)
)</f>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ca="1">IF(ROW()=2,AN74,OFFSET(AM74,-1,0)&amp;IF(LEN(AN74)=0,"",","&amp;AN74))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0.75775102866484079</v>
      </c>
      <c r="E75">
        <f ca="1">RAND()</f>
        <v>0.94567835920524679</v>
      </c>
      <c r="F75">
        <f ca="1">RAND()</f>
        <v>0.16298974087122908</v>
      </c>
      <c r="G75">
        <f ca="1">RAND()</f>
        <v>0.59786025485018912</v>
      </c>
      <c r="H75">
        <f ca="1">RAND()</f>
        <v>0.39760660937130454</v>
      </c>
      <c r="I75">
        <f ca="1">RAND()</f>
        <v>0.8602707912658627</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94567</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4200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126</v>
      </c>
      <c r="Z75">
        <v>1100</v>
      </c>
      <c r="AA75" t="str">
        <f ca="1">IF(ISBLANK(AB75),"",
VLOOKUP(AB75,OFFSET(INDIRECT("$A:$B"),0,MATCH(AB$1&amp;"_Verify",INDIRECT("$1:$1"),0)-1),2,0)
)</f>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ca="1">IF(ROW()=2,AN75,OFFSET(AM75,-1,0)&amp;IF(LEN(AN75)=0,"",","&amp;AN75))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ca="1">IF(AL75&lt;&gt;1,"",
"{"""&amp;A$1&amp;""":"&amp;A75
&amp;","""&amp;B$1&amp;""":"&amp;B75
&amp;IF(LEN(AA75)=0,"",","""&amp;AA$1&amp;""":"""&amp;AA75&amp;"""")
&amp;IF(LEN(AC75)=0,"",","""&amp;AC$1&amp;""":"""&amp;AC75&amp;"""")
&amp;IF(LEN(AD75)=0,"",","""&amp;AD$1&amp;""":"&amp;AD75)
&amp;IF(LEN(AE75)=0,"",","""&amp;AE$1&amp;""":"""&amp;AE75&amp;"""")
&amp;IF(LEN(AF75)=0,"",","""&amp;AF$1&amp;""":"&amp;AF75)
&amp;IF(LEN(AG75)=0,"",","""&amp;AG$1&amp;""":"&amp;AG75)&amp;"}")</f>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0.84266556179056107</v>
      </c>
      <c r="E76">
        <f ca="1">RAND()</f>
        <v>0.93053090345791312</v>
      </c>
      <c r="F76">
        <f ca="1">RAND()</f>
        <v>0.51883938875736679</v>
      </c>
      <c r="G76">
        <f ca="1">RAND()</f>
        <v>0.59164804653080771</v>
      </c>
      <c r="H76">
        <f ca="1">RAND()</f>
        <v>8.9986986612510034E-2</v>
      </c>
      <c r="I76">
        <f ca="1">RAND()</f>
        <v>0.29900297559155431</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93053</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4200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126</v>
      </c>
      <c r="Z76">
        <v>1100</v>
      </c>
      <c r="AA76" t="str">
        <f ca="1">IF(ISBLANK(AB76),"",
VLOOKUP(AB76,OFFSET(INDIRECT("$A:$B"),0,MATCH(AB$1&amp;"_Verify",INDIRECT("$1:$1"),0)-1),2,0)
)</f>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ca="1">IF(AL76&lt;&gt;1,"",
"{"""&amp;A$1&amp;""":"&amp;A76
&amp;","""&amp;B$1&amp;""":"&amp;B76
&amp;IF(LEN(AA76)=0,"",","""&amp;AA$1&amp;""":"""&amp;AA76&amp;"""")
&amp;IF(LEN(AC76)=0,"",","""&amp;AC$1&amp;""":"""&amp;AC76&amp;"""")
&amp;IF(LEN(AD76)=0,"",","""&amp;AD$1&amp;""":"&amp;AD76)
&amp;IF(LEN(AE76)=0,"",","""&amp;AE$1&amp;""":"""&amp;AE76&amp;"""")
&amp;IF(LEN(AF76)=0,"",","""&amp;AF$1&amp;""":"&amp;AF76)
&amp;IF(LEN(AG76)=0,"",","""&amp;AG$1&amp;""":"&amp;AG76)&amp;"}")</f>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0.52078434622977821</v>
      </c>
      <c r="E77">
        <f ca="1">RAND()</f>
        <v>0.54337898982430177</v>
      </c>
      <c r="F77">
        <f ca="1">RAND()</f>
        <v>0.2135962120493814</v>
      </c>
      <c r="G77">
        <f ca="1">RAND()</f>
        <v>0.2245515052244762</v>
      </c>
      <c r="H77">
        <f ca="1">RAND()</f>
        <v>0.74604626240316341</v>
      </c>
      <c r="I77">
        <f ca="1">RAND()</f>
        <v>9.1603508729846239E-2</v>
      </c>
      <c r="M77" t="str">
        <f ca="1">IF(LEN(J77)&lt;&gt;0,J77,VLOOKUP(D77+$B77,$BJ:$BK,MATCH($BK$1,$BJ$1:$BK$1,0),1))</f>
        <v>안 지정 캐릭터 PP 영웅등급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54337</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9</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2700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187</v>
      </c>
      <c r="W77">
        <v>1</v>
      </c>
      <c r="X77" t="s">
        <v>130</v>
      </c>
      <c r="Z77">
        <v>96</v>
      </c>
      <c r="AA77" t="str">
        <f ca="1">IF(ISBLANK(AB77),"",
VLOOKUP(AB77,OFFSET(INDIRECT("$A:$B"),0,MATCH(AB$1&amp;"_Verify",INDIRECT("$1:$1"),0)-1),2,0)
)</f>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ca="1">IF(ROW()=2,AN77,OFFSET(AM77,-1,0)&amp;IF(LEN(AN77)=0,"",","&amp;AN77))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0.32788813847925191</v>
      </c>
      <c r="E78">
        <f ca="1">RAND()</f>
        <v>1.2519262659668295E-2</v>
      </c>
      <c r="F78">
        <f ca="1">RAND()</f>
        <v>0.39314783947490017</v>
      </c>
      <c r="G78">
        <f ca="1">RAND()</f>
        <v>0.92547431362818289</v>
      </c>
      <c r="H78">
        <f ca="1">RAND()</f>
        <v>0.824184346929135</v>
      </c>
      <c r="I78">
        <f ca="1">RAND()</f>
        <v>0.196437954619748</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Equip0002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600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195</v>
      </c>
      <c r="W78">
        <v>1</v>
      </c>
      <c r="X78" t="s">
        <v>126</v>
      </c>
      <c r="Z78">
        <v>600</v>
      </c>
      <c r="AA78" t="str">
        <f ca="1">IF(ISBLANK(AB78),"",
VLOOKUP(AB78,OFFSET(INDIRECT("$A:$B"),0,MATCH(AB$1&amp;"_Verify",INDIRECT("$1:$1"),0)-1),2,0)
)</f>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0.11297605578105341</v>
      </c>
      <c r="E79">
        <f ca="1">RAND()</f>
        <v>0.82759040065934308</v>
      </c>
      <c r="F79">
        <f ca="1">RAND()</f>
        <v>0.21547348591336413</v>
      </c>
      <c r="G79">
        <f ca="1">RAND()</f>
        <v>0.98644923692261777</v>
      </c>
      <c r="H79">
        <f ca="1">RAND()</f>
        <v>0.78730013119736153</v>
      </c>
      <c r="I79">
        <f ca="1">RAND()</f>
        <v>0.79717814598605974</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Equip8102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8300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255</v>
      </c>
      <c r="W79">
        <v>1</v>
      </c>
      <c r="X79" t="s">
        <v>126</v>
      </c>
      <c r="Z79">
        <v>7300</v>
      </c>
      <c r="AA79" t="str">
        <f ca="1">IF(ISBLANK(AB79),"",
VLOOKUP(AB79,OFFSET(INDIRECT("$A:$B"),0,MATCH(AB$1&amp;"_Verify",INDIRECT("$1:$1"),0)-1),2,0)
)</f>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ca="1">IF(ROW()=2,AN79,OFFSET(AM79,-1,0)&amp;IF(LEN(AN79)=0,"",","&amp;AN79))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ca="1">IF(AL79&lt;&gt;1,"",
"{"""&amp;A$1&amp;""":"&amp;A79
&amp;","""&amp;B$1&amp;""":"&amp;B79
&amp;IF(LEN(AA79)=0,"",","""&amp;AA$1&amp;""":"""&amp;AA79&amp;"""")
&amp;IF(LEN(AC79)=0,"",","""&amp;AC$1&amp;""":"""&amp;AC79&amp;"""")
&amp;IF(LEN(AD79)=0,"",","""&amp;AD$1&amp;""":"&amp;AD79)
&amp;IF(LEN(AE79)=0,"",","""&amp;AE$1&amp;""":"""&amp;AE79&amp;"""")
&amp;IF(LEN(AF79)=0,"",","""&amp;AF$1&amp;""":"&amp;AF79)
&amp;IF(LEN(AG79)=0,"",","""&amp;AG$1&amp;""":"&amp;AG79)&amp;"}")</f>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0.32880328616999333</v>
      </c>
      <c r="E80">
        <f ca="1">RAND()</f>
        <v>0.13418690080749196</v>
      </c>
      <c r="F80">
        <f ca="1">RAND()</f>
        <v>9.5176930487129385E-2</v>
      </c>
      <c r="G80">
        <f ca="1">RAND()</f>
        <v>5.0183460288028003E-3</v>
      </c>
      <c r="H80">
        <f ca="1">RAND()</f>
        <v>8.457521981873628E-2</v>
      </c>
      <c r="I80">
        <f ca="1">RAND()</f>
        <v>0.64218516728155228</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0.80788878642626938</v>
      </c>
      <c r="E81">
        <f ca="1">RAND()</f>
        <v>0.54069836683268224</v>
      </c>
      <c r="F81">
        <f ca="1">RAND()</f>
        <v>8.6668366549610409E-3</v>
      </c>
      <c r="G81">
        <f ca="1">RAND()</f>
        <v>0.21477914242835128</v>
      </c>
      <c r="H81">
        <f ca="1">RAND()</f>
        <v>0.38680712135119188</v>
      </c>
      <c r="I81">
        <f ca="1">RAND()</f>
        <v>0.85630514234439603</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0.93032975279237018</v>
      </c>
      <c r="E82">
        <f ca="1">RAND()</f>
        <v>0.47353350412757556</v>
      </c>
      <c r="F82">
        <f ca="1">RAND()</f>
        <v>0.95013415259742406</v>
      </c>
      <c r="G82">
        <f ca="1">RAND()</f>
        <v>0.1787529483292658</v>
      </c>
      <c r="H82">
        <f ca="1">RAND()</f>
        <v>1.8742075950057058E-2</v>
      </c>
      <c r="I82">
        <f ca="1">RAND()</f>
        <v>0.16400872784227316</v>
      </c>
      <c r="M82" t="str">
        <f ca="1">IF(LEN(J82)&lt;&gt;0,J82,VLOOKUP(D82+$B82,$BJ:$BK,MATCH($BK$1,$BJ$1:$BK$1,0),1))</f>
        <v>캐릭터 상자 일반등급</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삭제</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29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262</v>
      </c>
      <c r="W82">
        <v>1</v>
      </c>
      <c r="X82" t="s">
        <v>130</v>
      </c>
      <c r="Z82">
        <v>11</v>
      </c>
      <c r="AA82" t="str">
        <f ca="1">IF(ISBLANK(AB82),"",
VLOOKUP(AB82,OFFSET(INDIRECT("$A:$B"),0,MATCH(AB$1&amp;"_Verify",INDIRECT("$1:$1"),0)-1),2,0)
)</f>
        <v>fe</v>
      </c>
      <c r="AB82" t="s">
        <v>82</v>
      </c>
      <c r="AC82" t="s">
        <v>316</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ca="1">IF(ROW()=2,AN82,OFFSET(AM82,-1,0)&amp;IF(LEN(AN82)=0,"",","&amp;AN82))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ca="1">IF(AL82&lt;&gt;1,"",
"{"""&amp;A$1&amp;""":"&amp;A82
&amp;","""&amp;B$1&amp;""":"&amp;B82
&amp;IF(LEN(AA82)=0,"",","""&amp;AA$1&amp;""":"""&amp;AA82&amp;"""")
&amp;IF(LEN(AC82)=0,"",","""&amp;AC$1&amp;""":"""&amp;AC82&amp;"""")
&amp;IF(LEN(AD82)=0,"",","""&amp;AD$1&amp;""":"&amp;AD82)
&amp;IF(LEN(AE82)=0,"",","""&amp;AE$1&amp;""":"""&amp;AE82&amp;"""")
&amp;IF(LEN(AF82)=0,"",","""&amp;AF$1&amp;""":"&amp;AF82)
&amp;IF(LEN(AG82)=0,"",","""&amp;AG$1&amp;""":"&amp;AG82)&amp;"}")</f>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0.39714219670505124</v>
      </c>
      <c r="E83">
        <f ca="1">RAND()</f>
        <v>0.92060979022598444</v>
      </c>
      <c r="F83">
        <f ca="1">RAND()</f>
        <v>0.58324174922778016</v>
      </c>
      <c r="G83">
        <f ca="1">RAND()</f>
        <v>0.95467224463228406</v>
      </c>
      <c r="H83">
        <f ca="1">RAND()</f>
        <v>0.83156965228652158</v>
      </c>
      <c r="I83">
        <f ca="1">RAND()</f>
        <v>0.30369066393564659</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Equip8101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7800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113</v>
      </c>
      <c r="W83">
        <v>1</v>
      </c>
      <c r="X83" t="s">
        <v>126</v>
      </c>
      <c r="Z83">
        <v>3400</v>
      </c>
      <c r="AA83" t="str">
        <f ca="1">IF(ISBLANK(AB83),"",
VLOOKUP(AB83,OFFSET(INDIRECT("$A:$B"),0,MATCH(AB$1&amp;"_Verify",INDIRECT("$1:$1"),0)-1),2,0)
)</f>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0.5317035552445617</v>
      </c>
      <c r="E84">
        <f ca="1">RAND()</f>
        <v>0.96236024803294229</v>
      </c>
      <c r="F84">
        <f ca="1">RAND()</f>
        <v>3.762360887822791E-2</v>
      </c>
      <c r="G84">
        <f ca="1">RAND()</f>
        <v>0.6752057767454771</v>
      </c>
      <c r="H84">
        <f ca="1">RAND()</f>
        <v>0.44608917656587699</v>
      </c>
      <c r="I84">
        <f ca="1">RAND()</f>
        <v>0.74200197992726946</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96236</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4200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126</v>
      </c>
      <c r="Z84">
        <v>1400</v>
      </c>
      <c r="AA84" t="str">
        <f ca="1">IF(ISBLANK(AB84),"",
VLOOKUP(AB84,OFFSET(INDIRECT("$A:$B"),0,MATCH(AB$1&amp;"_Verify",INDIRECT("$1:$1"),0)-1),2,0)
)</f>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0.37887715085365603</v>
      </c>
      <c r="E85">
        <f ca="1">RAND()</f>
        <v>0.2352081635911456</v>
      </c>
      <c r="F85">
        <f ca="1">RAND()</f>
        <v>0.79041876835143243</v>
      </c>
      <c r="G85">
        <f ca="1">RAND()</f>
        <v>0.89020613262416215</v>
      </c>
      <c r="H85">
        <f ca="1">RAND()</f>
        <v>0.30946440279876986</v>
      </c>
      <c r="I85">
        <f ca="1">RAND()</f>
        <v>0.13424961635854427</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23520</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5</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1500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126</v>
      </c>
      <c r="Z85">
        <v>1000</v>
      </c>
      <c r="AA85" t="str">
        <f ca="1">IF(ISBLANK(AB85),"",
VLOOKUP(AB85,OFFSET(INDIRECT("$A:$B"),0,MATCH(AB$1&amp;"_Verify",INDIRECT("$1:$1"),0)-1),2,0)
)</f>
        <v>fe</v>
      </c>
      <c r="AB85" t="s">
        <v>82</v>
      </c>
      <c r="AC85" t="s">
        <v>317</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0.89651177910330326</v>
      </c>
      <c r="E86">
        <f ca="1">RAND()</f>
        <v>0.54463670956643029</v>
      </c>
      <c r="F86">
        <f ca="1">RAND()</f>
        <v>0.72585891690568205</v>
      </c>
      <c r="G86">
        <f ca="1">RAND()</f>
        <v>0.72356875741262183</v>
      </c>
      <c r="H86">
        <f ca="1">RAND()</f>
        <v>0.85488475193182856</v>
      </c>
      <c r="I86">
        <f ca="1">RAND()</f>
        <v>0.66772734252214527</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54463</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2700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126</v>
      </c>
      <c r="Z86">
        <v>1300</v>
      </c>
      <c r="AA86" t="str">
        <f ca="1">IF(ISBLANK(AB86),"",
VLOOKUP(AB86,OFFSET(INDIRECT("$A:$B"),0,MATCH(AB$1&amp;"_Verify",INDIRECT("$1:$1"),0)-1),2,0)
)</f>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ca="1">IF(ROW()=2,AN86,OFFSET(AM86,-1,0)&amp;IF(LEN(AN86)=0,"",","&amp;AN86))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ca="1">IF(AL86&lt;&gt;1,"",
"{"""&amp;A$1&amp;""":"&amp;A86
&amp;","""&amp;B$1&amp;""":"&amp;B86
&amp;IF(LEN(AA86)=0,"",","""&amp;AA$1&amp;""":"""&amp;AA86&amp;"""")
&amp;IF(LEN(AC86)=0,"",","""&amp;AC$1&amp;""":"""&amp;AC86&amp;"""")
&amp;IF(LEN(AD86)=0,"",","""&amp;AD$1&amp;""":"&amp;AD86)
&amp;IF(LEN(AE86)=0,"",","""&amp;AE$1&amp;""":"""&amp;AE86&amp;"""")
&amp;IF(LEN(AF86)=0,"",","""&amp;AF$1&amp;""":"&amp;AF86)
&amp;IF(LEN(AG86)=0,"",","""&amp;AG$1&amp;""":"&amp;AG86)&amp;"}")</f>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0.24549453936527488</v>
      </c>
      <c r="E87">
        <f ca="1">RAND()</f>
        <v>0.17922259425212517</v>
      </c>
      <c r="F87">
        <f ca="1">RAND()</f>
        <v>0.62820697831117478</v>
      </c>
      <c r="G87">
        <f ca="1">RAND()</f>
        <v>0.60732177807411702</v>
      </c>
      <c r="H87">
        <f ca="1">RAND()</f>
        <v>0.6315131443553742</v>
      </c>
      <c r="I87">
        <f ca="1">RAND()</f>
        <v>0.9275657831347659</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Equip1202</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3500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204</v>
      </c>
      <c r="W87">
        <v>1</v>
      </c>
      <c r="X87" t="s">
        <v>126</v>
      </c>
      <c r="Z87">
        <v>1900</v>
      </c>
      <c r="AA87" t="str">
        <f ca="1">IF(ISBLANK(AB87),"",
VLOOKUP(AB87,OFFSET(INDIRECT("$A:$B"),0,MATCH(AB$1&amp;"_Verify",INDIRECT("$1:$1"),0)-1),2,0)
)</f>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0.96533645705184046</v>
      </c>
      <c r="E88">
        <f ca="1">RAND()</f>
        <v>0.64650613009366864</v>
      </c>
      <c r="F88">
        <f ca="1">RAND()</f>
        <v>0.81429454238668264</v>
      </c>
      <c r="G88">
        <f ca="1">RAND()</f>
        <v>0.5234101501713776</v>
      </c>
      <c r="H88">
        <f ca="1">RAND()</f>
        <v>1.2860185869670082E-2</v>
      </c>
      <c r="I88">
        <f ca="1">RAND()</f>
        <v>0.81797733381100335</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Equip6301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22800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242</v>
      </c>
      <c r="W88">
        <v>1</v>
      </c>
      <c r="X88" t="s">
        <v>126</v>
      </c>
      <c r="Z88">
        <v>29300</v>
      </c>
      <c r="AA88" t="str">
        <f ca="1">IF(ISBLANK(AB88),"",
VLOOKUP(AB88,OFFSET(INDIRECT("$A:$B"),0,MATCH(AB$1&amp;"_Verify",INDIRECT("$1:$1"),0)-1),2,0)
)</f>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0.92406074486905065</v>
      </c>
      <c r="E89">
        <f ca="1">RAND()</f>
        <v>6.7251181451216668E-3</v>
      </c>
      <c r="F89">
        <f ca="1">RAND()</f>
        <v>0.22842470244184876</v>
      </c>
      <c r="G89">
        <f ca="1">RAND()</f>
        <v>0.47209993593145738</v>
      </c>
      <c r="H89">
        <f ca="1">RAND()</f>
        <v>0.48763452393747753</v>
      </c>
      <c r="I89">
        <f ca="1">RAND()</f>
        <v>0.15143620305819638</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Equip0001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600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262</v>
      </c>
      <c r="W89">
        <v>1</v>
      </c>
      <c r="X89" t="s">
        <v>126</v>
      </c>
      <c r="Z89">
        <v>7900</v>
      </c>
      <c r="AA89" t="str">
        <f ca="1">IF(ISBLANK(AB89),"",
VLOOKUP(AB89,OFFSET(INDIRECT("$A:$B"),0,MATCH(AB$1&amp;"_Verify",INDIRECT("$1:$1"),0)-1),2,0)
)</f>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0.35450009726591292</v>
      </c>
      <c r="E90">
        <f ca="1">RAND()</f>
        <v>0.58101385087423829</v>
      </c>
      <c r="F90">
        <f ca="1">RAND()</f>
        <v>0.92387920746311292</v>
      </c>
      <c r="G90">
        <f ca="1">RAND()</f>
        <v>0.69094316967544556</v>
      </c>
      <c r="H90">
        <f ca="1">RAND()</f>
        <v>0.89860269917126101</v>
      </c>
      <c r="I90">
        <f ca="1">RAND()</f>
        <v>0.3829242031466531</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2.2515695975262928E-2</v>
      </c>
      <c r="E91">
        <f ca="1">RAND()</f>
        <v>0.41742882523127833</v>
      </c>
      <c r="F91">
        <f ca="1">RAND()</f>
        <v>0.31366342769988476</v>
      </c>
      <c r="G91">
        <f ca="1">RAND()</f>
        <v>0.74473037587519486</v>
      </c>
      <c r="H91">
        <f ca="1">RAND()</f>
        <v>0.47017833635627559</v>
      </c>
      <c r="I91">
        <f ca="1">RAND()</f>
        <v>0.51428726146679038</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0.91189687778882378</v>
      </c>
      <c r="E92">
        <f ca="1">RAND()</f>
        <v>0.13104683642037296</v>
      </c>
      <c r="F92">
        <f ca="1">RAND()</f>
        <v>0.49830015908064396</v>
      </c>
      <c r="G92">
        <f ca="1">RAND()</f>
        <v>0.12978973201939337</v>
      </c>
      <c r="H92">
        <f ca="1">RAND()</f>
        <v>0.85634681045033401</v>
      </c>
      <c r="I92">
        <f ca="1">RAND()</f>
        <v>0.62168133776000223</v>
      </c>
      <c r="M92" t="str">
        <f ca="1">IF(LEN(J92)&lt;&gt;0,J92,VLOOKUP(D92+$B92,$BJ:$BK,MATCH($BK$1,$BJ$1:$BK$1,0),1))</f>
        <v>캐릭터 상자 일반등급</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삭제</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196</v>
      </c>
      <c r="W92">
        <v>1</v>
      </c>
      <c r="X92" t="s">
        <v>126</v>
      </c>
      <c r="Z92">
        <v>900</v>
      </c>
      <c r="AA92" t="str">
        <f ca="1">IF(ISBLANK(AB92),"",
VLOOKUP(AB92,OFFSET(INDIRECT("$A:$B"),0,MATCH(AB$1&amp;"_Verify",INDIRECT("$1:$1"),0)-1),2,0)
)</f>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ca="1">IF(ROW()=2,AN92,OFFSET(AM92,-1,0)&amp;IF(LEN(AN92)=0,"",","&amp;AN92))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5.3500539980966377E-2</v>
      </c>
      <c r="E93">
        <f ca="1">RAND()</f>
        <v>0.19050470968601385</v>
      </c>
      <c r="F93">
        <f ca="1">RAND()</f>
        <v>0.78869675637479242</v>
      </c>
      <c r="G93">
        <f ca="1">RAND()</f>
        <v>0.41226338425476994</v>
      </c>
      <c r="H93">
        <f ca="1">RAND()</f>
        <v>0.5962994889222113</v>
      </c>
      <c r="I93">
        <f ca="1">RAND()</f>
        <v>0.83608398215761059</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Equip1202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5</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279</v>
      </c>
      <c r="W93">
        <v>1</v>
      </c>
      <c r="X93" t="s">
        <v>126</v>
      </c>
      <c r="Z93">
        <v>1200</v>
      </c>
      <c r="AA93" t="str">
        <f ca="1">IF(ISBLANK(AB93),"",
VLOOKUP(AB93,OFFSET(INDIRECT("$A:$B"),0,MATCH(AB$1&amp;"_Verify",INDIRECT("$1:$1"),0)-1),2,0)
)</f>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ca="1">IF(ROW()=2,AN93,OFFSET(AM93,-1,0)&amp;IF(LEN(AN93)=0,"",","&amp;AN93))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0.45139724236068657</v>
      </c>
      <c r="E94">
        <f ca="1">RAND()</f>
        <v>0.729262258972323</v>
      </c>
      <c r="F94">
        <f ca="1">RAND()</f>
        <v>0.33983784752958424</v>
      </c>
      <c r="G94">
        <f ca="1">RAND()</f>
        <v>0.51396138029762262</v>
      </c>
      <c r="H94">
        <f ca="1">RAND()</f>
        <v>0.75686254699130506</v>
      </c>
      <c r="I94">
        <f ca="1">RAND()</f>
        <v>0.92440645761698392</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72926</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11</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3300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126</v>
      </c>
      <c r="Z94">
        <v>1100</v>
      </c>
      <c r="AA94" t="str">
        <f ca="1">IF(ISBLANK(AB94),"",
VLOOKUP(AB94,OFFSET(INDIRECT("$A:$B"),0,MATCH(AB$1&amp;"_Verify",INDIRECT("$1:$1"),0)-1),2,0)
)</f>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0.6827052369105453</v>
      </c>
      <c r="E95">
        <f ca="1">RAND()</f>
        <v>0.99414660443216318</v>
      </c>
      <c r="F95">
        <f ca="1">RAND()</f>
        <v>0.8164422394634353</v>
      </c>
      <c r="G95">
        <f ca="1">RAND()</f>
        <v>0.65591604820940941</v>
      </c>
      <c r="H95">
        <f ca="1">RAND()</f>
        <v>0.79171733559932922</v>
      </c>
      <c r="I95">
        <f ca="1">RAND()</f>
        <v>0.15829302438323967</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99414</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4200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126</v>
      </c>
      <c r="Z95">
        <v>1000</v>
      </c>
      <c r="AA95" t="str">
        <f ca="1">IF(ISBLANK(AB95),"",
VLOOKUP(AB95,OFFSET(INDIRECT("$A:$B"),0,MATCH(AB$1&amp;"_Verify",INDIRECT("$1:$1"),0)-1),2,0)
)</f>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ca="1">IF(AL95&lt;&gt;1,"",
"{"""&amp;A$1&amp;""":"&amp;A95
&amp;","""&amp;B$1&amp;""":"&amp;B95
&amp;IF(LEN(AA95)=0,"",","""&amp;AA$1&amp;""":"""&amp;AA95&amp;"""")
&amp;IF(LEN(AC95)=0,"",","""&amp;AC$1&amp;""":"""&amp;AC95&amp;"""")
&amp;IF(LEN(AD95)=0,"",","""&amp;AD$1&amp;""":"&amp;AD95)
&amp;IF(LEN(AE95)=0,"",","""&amp;AE$1&amp;""":"""&amp;AE95&amp;"""")
&amp;IF(LEN(AF95)=0,"",","""&amp;AF$1&amp;""":"&amp;AF95)
&amp;IF(LEN(AG95)=0,"",","""&amp;AG$1&amp;""":"&amp;AG95)&amp;"}")</f>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0.64462333847734699</v>
      </c>
      <c r="E96">
        <f ca="1">RAND()</f>
        <v>0.50065711234867194</v>
      </c>
      <c r="F96">
        <f ca="1">RAND()</f>
        <v>0.9972582411501355</v>
      </c>
      <c r="G96">
        <f ca="1">RAND()</f>
        <v>0.26002258483858576</v>
      </c>
      <c r="H96">
        <f ca="1">RAND()</f>
        <v>0.10101625360672506</v>
      </c>
      <c r="I96">
        <f ca="1">RAND()</f>
        <v>0.84763653002165984</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50065</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2700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126</v>
      </c>
      <c r="Z96">
        <v>1200</v>
      </c>
      <c r="AA96" t="str">
        <f ca="1">IF(ISBLANK(AB96),"",
VLOOKUP(AB96,OFFSET(INDIRECT("$A:$B"),0,MATCH(AB$1&amp;"_Verify",INDIRECT("$1:$1"),0)-1),2,0)
)</f>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0.7498882163393602</v>
      </c>
      <c r="E97">
        <f ca="1">RAND()</f>
        <v>0.14095382580754934</v>
      </c>
      <c r="F97">
        <f ca="1">RAND()</f>
        <v>0.51645480309767233</v>
      </c>
      <c r="G97">
        <f ca="1">RAND()</f>
        <v>6.8644376534549356E-2</v>
      </c>
      <c r="H97">
        <f ca="1">RAND()</f>
        <v>0.57559324804820211</v>
      </c>
      <c r="I97">
        <f ca="1">RAND()</f>
        <v>8.4256373383642558E-2</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14095</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200</v>
      </c>
      <c r="W97">
        <v>1</v>
      </c>
      <c r="X97" t="s">
        <v>126</v>
      </c>
      <c r="Z97">
        <v>3300</v>
      </c>
      <c r="AA97" t="str">
        <f ca="1">IF(ISBLANK(AB97),"",
VLOOKUP(AB97,OFFSET(INDIRECT("$A:$B"),0,MATCH(AB$1&amp;"_Verify",INDIRECT("$1:$1"),0)-1),2,0)
)</f>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ca="1">IF(ROW()=2,AN97,OFFSET(AM97,-1,0)&amp;IF(LEN(AN97)=0,"",","&amp;AN97))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0.95360878136923466</v>
      </c>
      <c r="E98">
        <f ca="1">RAND()</f>
        <v>8.2139890231778701E-2</v>
      </c>
      <c r="F98">
        <f ca="1">RAND()</f>
        <v>0.75407405362068758</v>
      </c>
      <c r="G98">
        <f ca="1">RAND()</f>
        <v>0.39048081908603061</v>
      </c>
      <c r="H98">
        <f ca="1">RAND()</f>
        <v>0.70264148815911276</v>
      </c>
      <c r="I98">
        <f ca="1">RAND()</f>
        <v>0.60872612566863782</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Equip1001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800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251</v>
      </c>
      <c r="W98">
        <v>1</v>
      </c>
      <c r="X98" t="s">
        <v>126</v>
      </c>
      <c r="Z98">
        <v>2600</v>
      </c>
      <c r="AA98" t="str">
        <f ca="1">IF(ISBLANK(AB98),"",
VLOOKUP(AB98,OFFSET(INDIRECT("$A:$B"),0,MATCH(AB$1&amp;"_Verify",INDIRECT("$1:$1"),0)-1),2,0)
)</f>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0.43745711792783626</v>
      </c>
      <c r="E99">
        <f ca="1">RAND()</f>
        <v>0.61768709585691528</v>
      </c>
      <c r="F99">
        <f ca="1">RAND()</f>
        <v>0.35062795764784316</v>
      </c>
      <c r="G99">
        <f ca="1">RAND()</f>
        <v>0.39541888423054961</v>
      </c>
      <c r="H99">
        <f ca="1">RAND()</f>
        <v>0.91035350144584715</v>
      </c>
      <c r="I99">
        <f ca="1">RAND()</f>
        <v>0.80192536409494142</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Equip7102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3800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198</v>
      </c>
      <c r="W99">
        <v>1</v>
      </c>
      <c r="X99" t="s">
        <v>126</v>
      </c>
      <c r="Z99">
        <v>22300</v>
      </c>
      <c r="AA99" t="str">
        <f ca="1">IF(ISBLANK(AB99),"",
VLOOKUP(AB99,OFFSET(INDIRECT("$A:$B"),0,MATCH(AB$1&amp;"_Verify",INDIRECT("$1:$1"),0)-1),2,0)
)</f>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ca="1">IF(ROW()=2,AN99,OFFSET(AM99,-1,0)&amp;IF(LEN(AN99)=0,"",","&amp;AN99))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0.15858945478985687</v>
      </c>
      <c r="E100">
        <f ca="1">RAND()</f>
        <v>8.2707564485657858E-2</v>
      </c>
      <c r="F100">
        <f ca="1">RAND()</f>
        <v>0.24730694270633546</v>
      </c>
      <c r="G100">
        <f ca="1">RAND()</f>
        <v>0.95249121098577716</v>
      </c>
      <c r="H100">
        <f ca="1">RAND()</f>
        <v>0.28461418509667147</v>
      </c>
      <c r="I100">
        <f ca="1">RAND()</f>
        <v>0.27125583718613033</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fc</v>
      </c>
      <c r="AB100" t="s">
        <v>85</v>
      </c>
      <c r="AC100" t="s">
        <v>322</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ca="1">IF(ROW()=2,AN100,OFFSET(AM100,-1,0)&amp;IF(LEN(AN100)=0,"",","&amp;AN100))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5.1134329388042188E-2</v>
      </c>
      <c r="E101">
        <f ca="1">RAND()</f>
        <v>0.46282390759581893</v>
      </c>
      <c r="F101">
        <f ca="1">RAND()</f>
        <v>0.38154142893296028</v>
      </c>
      <c r="G101">
        <f ca="1">RAND()</f>
        <v>0.48214812428611353</v>
      </c>
      <c r="H101">
        <f ca="1">RAND()</f>
        <v>0.26881426281026521</v>
      </c>
      <c r="I101">
        <f ca="1">RAND()</f>
        <v>0.65495727200114351</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fp</v>
      </c>
      <c r="AB101" t="s">
        <v>86</v>
      </c>
      <c r="AC101" t="s">
        <v>321</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ca="1">IF(ROW()=2,AN101,OFFSET(AM101,-1,0)&amp;IF(LEN(AN101)=0,"",","&amp;AN101))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0.71515600324154882</v>
      </c>
      <c r="E102">
        <f ca="1">RAND()</f>
        <v>0.21026897338529826</v>
      </c>
      <c r="F102">
        <f ca="1">RAND()</f>
        <v>0.4078629036812732</v>
      </c>
      <c r="G102">
        <f ca="1">RAND()</f>
        <v>0.51366528079834006</v>
      </c>
      <c r="H102">
        <f ca="1">RAND()</f>
        <v>0.11522976855552436</v>
      </c>
      <c r="I102">
        <f ca="1">RAND()</f>
        <v>0.22894570214239918</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Equip1302</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7200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130</v>
      </c>
      <c r="Z102">
        <v>29</v>
      </c>
      <c r="AA102" t="str">
        <f ca="1">IF(ISBLANK(AB102),"",
VLOOKUP(AB102,OFFSET(INDIRECT("$A:$B"),0,MATCH(AB$1&amp;"_Verify",INDIRECT("$1:$1"),0)-1),2,0)
)</f>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ca="1">IF(ROW()=2,AN102,OFFSET(AM102,-1,0)&amp;IF(LEN(AN102)=0,"",","&amp;AN102))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8.8896210172620393E-2</v>
      </c>
      <c r="E103">
        <f ca="1">RAND()</f>
        <v>6.8698977541703399E-2</v>
      </c>
      <c r="F103">
        <f ca="1">RAND()</f>
        <v>0.62039448229906158</v>
      </c>
      <c r="G103">
        <f ca="1">RAND()</f>
        <v>0.5308502724058054</v>
      </c>
      <c r="H103">
        <f ca="1">RAND()</f>
        <v>0.66295078103714933</v>
      </c>
      <c r="I103">
        <f ca="1">RAND()</f>
        <v>0.13536915413558115</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Equip0202</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2600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205</v>
      </c>
      <c r="W103">
        <v>1</v>
      </c>
      <c r="X103" t="s">
        <v>130</v>
      </c>
      <c r="Z103">
        <v>16</v>
      </c>
      <c r="AA103" t="str">
        <f ca="1">IF(ISBLANK(AB103),"",
VLOOKUP(AB103,OFFSET(INDIRECT("$A:$B"),0,MATCH(AB$1&amp;"_Verify",INDIRECT("$1:$1"),0)-1),2,0)
)</f>
        <v>uph</v>
      </c>
      <c r="AB103" t="s">
        <v>91</v>
      </c>
      <c r="AC103">
        <v>18914</v>
      </c>
      <c r="AD103">
        <v>11</v>
      </c>
      <c r="AE103" t="s">
        <v>319</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0.94345070963765887</v>
      </c>
      <c r="E104">
        <f ca="1">RAND()</f>
        <v>0.28690644094479023</v>
      </c>
      <c r="F104">
        <f ca="1">RAND()</f>
        <v>0.28349284634419436</v>
      </c>
      <c r="G104">
        <f ca="1">RAND()</f>
        <v>3.3107355914057446E-2</v>
      </c>
      <c r="H104">
        <f ca="1">RAND()</f>
        <v>0.45411419749820225</v>
      </c>
      <c r="I104">
        <f ca="1">RAND()</f>
        <v>0.44821759291292695</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28690</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6</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1800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126</v>
      </c>
      <c r="Z104">
        <v>1000</v>
      </c>
      <c r="AA104" t="str">
        <f ca="1">IF(ISBLANK(AB104),"",
VLOOKUP(AB104,OFFSET(INDIRECT("$A:$B"),0,MATCH(AB$1&amp;"_Verify",INDIRECT("$1:$1"),0)-1),2,0)
)</f>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ca="1">IF(ROW()=2,AN104,OFFSET(AM104,-1,0)&amp;IF(LEN(AN104)=0,"",","&amp;AN104))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0.94125908456550955</v>
      </c>
      <c r="E105">
        <f ca="1">RAND()</f>
        <v>0.46048534827989895</v>
      </c>
      <c r="F105">
        <f ca="1">RAND()</f>
        <v>0.65748278276529382</v>
      </c>
      <c r="G105">
        <f ca="1">RAND()</f>
        <v>4.2578424045023211E-2</v>
      </c>
      <c r="H105">
        <f ca="1">RAND()</f>
        <v>0.5944803623355962</v>
      </c>
      <c r="I105">
        <f ca="1">RAND()</f>
        <v>0.11685522598846598</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46048</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8</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2400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126</v>
      </c>
      <c r="Z105">
        <v>1000</v>
      </c>
      <c r="AA105" t="str">
        <f ca="1">IF(ISBLANK(AB105),"",
VLOOKUP(AB105,OFFSET(INDIRECT("$A:$B"),0,MATCH(AB$1&amp;"_Verify",INDIRECT("$1:$1"),0)-1),2,0)
)</f>
        <v>fe</v>
      </c>
      <c r="AB105" t="s">
        <v>82</v>
      </c>
      <c r="AC105" t="s">
        <v>318</v>
      </c>
      <c r="AD105">
        <v>1</v>
      </c>
      <c r="AE105" t="s">
        <v>319</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0.11479136417730007</v>
      </c>
      <c r="E106">
        <f ca="1">RAND()</f>
        <v>0.9431904547141956</v>
      </c>
      <c r="F106">
        <f ca="1">RAND()</f>
        <v>0.73813087088555085</v>
      </c>
      <c r="G106">
        <f ca="1">RAND()</f>
        <v>0.28118289112493067</v>
      </c>
      <c r="H106">
        <f ca="1">RAND()</f>
        <v>0.56542683444778363</v>
      </c>
      <c r="I106">
        <f ca="1">RAND()</f>
        <v>0.53391152747585546</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94319</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4200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126</v>
      </c>
      <c r="Z106">
        <v>1300</v>
      </c>
      <c r="AA106" t="str">
        <f ca="1">IF(ISBLANK(AB106),"",
VLOOKUP(AB106,OFFSET(INDIRECT("$A:$B"),0,MATCH(AB$1&amp;"_Verify",INDIRECT("$1:$1"),0)-1),2,0)
)</f>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2.8242707338546724E-2</v>
      </c>
      <c r="E107">
        <f ca="1">RAND()</f>
        <v>0.42259933448314135</v>
      </c>
      <c r="F107">
        <f ca="1">RAND()</f>
        <v>0.70162609589599323</v>
      </c>
      <c r="G107">
        <f ca="1">RAND()</f>
        <v>0.30898173912776528</v>
      </c>
      <c r="H107">
        <f ca="1">RAND()</f>
        <v>0.60427947539324756</v>
      </c>
      <c r="I107">
        <f ca="1">RAND()</f>
        <v>0.73674054150348678</v>
      </c>
      <c r="M107" t="str">
        <f ca="1">IF(LEN(J107)&lt;&gt;0,J107,VLOOKUP(D107+$B107,$BJ:$BK,MATCH($BK$1,$BJ$1:$BK$1,0),1))</f>
        <v>지정 장비</v>
      </c>
      <c r="N107" t="str">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Equip3301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7800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126</v>
      </c>
      <c r="Z107">
        <v>1200</v>
      </c>
      <c r="AA107" t="str">
        <f ca="1">IF(ISBLANK(AB107),"",
VLOOKUP(AB107,OFFSET(INDIRECT("$A:$B"),0,MATCH(AB$1&amp;"_Verify",INDIRECT("$1:$1"),0)-1),2,0)
)</f>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ca="1">IF(ROW()=2,AN107,OFFSET(AM107,-1,0)&amp;IF(LEN(AN107)=0,"",","&amp;AN107))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2.7738306597312135E-2</v>
      </c>
      <c r="E108">
        <f ca="1">RAND()</f>
        <v>0.5429673825036847</v>
      </c>
      <c r="F108">
        <f ca="1">RAND()</f>
        <v>0.77007926902925661</v>
      </c>
      <c r="G108">
        <f ca="1">RAND()</f>
        <v>0.52128701423029256</v>
      </c>
      <c r="H108">
        <f ca="1">RAND()</f>
        <v>2.5721129565835055E-2</v>
      </c>
      <c r="I108">
        <f ca="1">RAND()</f>
        <v>0.7154616213429168</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Equip6101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3700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111</v>
      </c>
      <c r="W108">
        <v>1</v>
      </c>
      <c r="X108" t="s">
        <v>126</v>
      </c>
      <c r="Z108">
        <v>3200</v>
      </c>
      <c r="AA108" t="str">
        <f ca="1">IF(ISBLANK(AB108),"",
VLOOKUP(AB108,OFFSET(INDIRECT("$A:$B"),0,MATCH(AB$1&amp;"_Verify",INDIRECT("$1:$1"),0)-1),2,0)
)</f>
        <v>fe</v>
      </c>
      <c r="AB108" t="s">
        <v>82</v>
      </c>
      <c r="AC108" t="s">
        <v>320</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0.15040049979591452</v>
      </c>
      <c r="E109">
        <f ca="1">RAND()</f>
        <v>0.78219993483157368</v>
      </c>
      <c r="F109">
        <f ca="1">RAND()</f>
        <v>8.8367517796880346E-2</v>
      </c>
      <c r="G109">
        <f ca="1">RAND()</f>
        <v>0.33621727830254655</v>
      </c>
      <c r="H109">
        <f ca="1">RAND()</f>
        <v>0.25412041499290294</v>
      </c>
      <c r="I109">
        <f ca="1">RAND()</f>
        <v>0.18954847329979618</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Equip8101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7700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203</v>
      </c>
      <c r="W109">
        <v>1</v>
      </c>
      <c r="X109" t="s">
        <v>126</v>
      </c>
      <c r="Z109">
        <v>700</v>
      </c>
      <c r="AA109" t="str">
        <f ca="1">IF(ISBLANK(AB109),"",
VLOOKUP(AB109,OFFSET(INDIRECT("$A:$B"),0,MATCH(AB$1&amp;"_Verify",INDIRECT("$1:$1"),0)-1),2,0)
)</f>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0.38372538098550568</v>
      </c>
      <c r="E110">
        <f ca="1">RAND()</f>
        <v>0.93768268996470261</v>
      </c>
      <c r="F110">
        <f ca="1">RAND()</f>
        <v>5.0502364063247263E-2</v>
      </c>
      <c r="G110">
        <f ca="1">RAND()</f>
        <v>0.33668978416982909</v>
      </c>
      <c r="H110">
        <f ca="1">RAND()</f>
        <v>0.8881471752409158</v>
      </c>
      <c r="I110">
        <f ca="1">RAND()</f>
        <v>6.2204091095493408E-2</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fc</v>
      </c>
      <c r="AB110" t="s">
        <v>85</v>
      </c>
      <c r="AC110" t="s">
        <v>323</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ca="1">IF(ROW()=2,AN110,OFFSET(AM110,-1,0)&amp;IF(LEN(AN110)=0,"",","&amp;AN110))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0.64835290896190934</v>
      </c>
      <c r="E111">
        <f ca="1">RAND()</f>
        <v>0.34441462648384913</v>
      </c>
      <c r="F111">
        <f ca="1">RAND()</f>
        <v>7.7292850048642281E-2</v>
      </c>
      <c r="G111">
        <f ca="1">RAND()</f>
        <v>9.3485735791309366E-2</v>
      </c>
      <c r="H111">
        <f ca="1">RAND()</f>
        <v>0.39950820310699742</v>
      </c>
      <c r="I111">
        <f ca="1">RAND()</f>
        <v>0.99569040611295667</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fp</v>
      </c>
      <c r="AB111" t="s">
        <v>86</v>
      </c>
      <c r="AC111" t="s">
        <v>323</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ca="1">IF(ROW()=2,AN111,OFFSET(AM111,-1,0)&amp;IF(LEN(AN111)=0,"",","&amp;AN111))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0.91196627284151355</v>
      </c>
      <c r="E112">
        <f ca="1">RAND()</f>
        <v>0.60189216120222611</v>
      </c>
      <c r="F112">
        <f ca="1">RAND()</f>
        <v>0.3221226113773048</v>
      </c>
      <c r="G112">
        <f ca="1">RAND()</f>
        <v>0.37789105155069735</v>
      </c>
      <c r="H112">
        <f ca="1">RAND()</f>
        <v>0.46122554663684123</v>
      </c>
      <c r="I112">
        <f ca="1">RAND()</f>
        <v>0.63539574284123457</v>
      </c>
      <c r="M112" t="str">
        <f ca="1">IF(LEN(J112)&lt;&gt;0,J112,VLOOKUP(D112+$B112,$BJ:$BK,MATCH($BK$1,$BJ$1:$BK$1,0),1))</f>
        <v>캐릭터 상자 일반등급</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삭제</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29</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130</v>
      </c>
      <c r="Z112">
        <v>149</v>
      </c>
      <c r="AA112" t="str">
        <f ca="1">IF(ISBLANK(AB112),"",
VLOOKUP(AB112,OFFSET(INDIRECT("$A:$B"),0,MATCH(AB$1&amp;"_Verify",INDIRECT("$1:$1"),0)-1),2,0)
)</f>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0.61522000621620265</v>
      </c>
      <c r="E113">
        <f ca="1">RAND()</f>
        <v>0.33838359363587689</v>
      </c>
      <c r="F113">
        <f ca="1">RAND()</f>
        <v>0.9517654365464</v>
      </c>
      <c r="G113">
        <f ca="1">RAND()</f>
        <v>0.48438063802833786</v>
      </c>
      <c r="H113">
        <f ca="1">RAND()</f>
        <v>3.1070692550194567E-2</v>
      </c>
      <c r="I113">
        <f ca="1">RAND()</f>
        <v>0.14788627697959256</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Equip3001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600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193</v>
      </c>
      <c r="W113">
        <v>1</v>
      </c>
      <c r="X113" t="s">
        <v>126</v>
      </c>
      <c r="Z113">
        <v>1200</v>
      </c>
      <c r="AA113" t="str">
        <f ca="1">IF(ISBLANK(AB113),"",
VLOOKUP(AB113,OFFSET(INDIRECT("$A:$B"),0,MATCH(AB$1&amp;"_Verify",INDIRECT("$1:$1"),0)-1),2,0)
)</f>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ca="1">IF(ROW()=2,AN113,OFFSET(AM113,-1,0)&amp;IF(LEN(AN113)=0,"",","&amp;AN113))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0.30716101202186596</v>
      </c>
      <c r="E114">
        <f ca="1">RAND()</f>
        <v>0.17067844692752987</v>
      </c>
      <c r="F114">
        <f ca="1">RAND()</f>
        <v>0.98134829858246941</v>
      </c>
      <c r="G114">
        <f ca="1">RAND()</f>
        <v>0.98077445045196587</v>
      </c>
      <c r="H114">
        <f ca="1">RAND()</f>
        <v>0.7638387144031511</v>
      </c>
      <c r="I114">
        <f ca="1">RAND()</f>
        <v>0.56532657387149365</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17067</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5</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1500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126</v>
      </c>
      <c r="Z114">
        <v>1000</v>
      </c>
      <c r="AA114" t="str">
        <f ca="1">IF(ISBLANK(AB114),"",
VLOOKUP(AB114,OFFSET(INDIRECT("$A:$B"),0,MATCH(AB$1&amp;"_Verify",INDIRECT("$1:$1"),0)-1),2,0)
)</f>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0.2033284696240103</v>
      </c>
      <c r="E115">
        <f ca="1">RAND()</f>
        <v>6.048909681187431E-3</v>
      </c>
      <c r="F115">
        <f ca="1">RAND()</f>
        <v>0.25747837641676696</v>
      </c>
      <c r="G115">
        <f ca="1">RAND()</f>
        <v>0.11228052378764852</v>
      </c>
      <c r="H115">
        <f ca="1">RAND()</f>
        <v>0.86837029442288449</v>
      </c>
      <c r="I115">
        <f ca="1">RAND()</f>
        <v>0.12978517720300797</v>
      </c>
      <c r="M115" t="str">
        <f ca="1">IF(LEN(J115)&lt;&gt;0,J115,VLOOKUP(D115+$B115,$BJ:$BK,MATCH($BK$1,$BJ$1:$BK$1,0),1))</f>
        <v>안 지정 캐릭터 PP 영웅등급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604</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126</v>
      </c>
      <c r="Z115">
        <v>1200</v>
      </c>
      <c r="AA115" t="str">
        <f ca="1">IF(ISBLANK(AB115),"",
VLOOKUP(AB115,OFFSET(INDIRECT("$A:$B"),0,MATCH(AB$1&amp;"_Verify",INDIRECT("$1:$1"),0)-1),2,0)
)</f>
        <v>fe</v>
      </c>
      <c r="AB115" t="s">
        <v>82</v>
      </c>
      <c r="AC115" t="s">
        <v>385</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ca="1">IF(ROW()=2,AN115,OFFSET(AM115,-1,0)&amp;IF(LEN(AN115)=0,"",","&amp;AN115))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0.59347309800157422</v>
      </c>
      <c r="E116">
        <f ca="1">RAND()</f>
        <v>0.10089889028928734</v>
      </c>
      <c r="F116">
        <f ca="1">RAND()</f>
        <v>0.27177264056480865</v>
      </c>
      <c r="G116">
        <f ca="1">RAND()</f>
        <v>0.64518598572666885</v>
      </c>
      <c r="H116">
        <f ca="1">RAND()</f>
        <v>0.13720992480089911</v>
      </c>
      <c r="I116">
        <f ca="1">RAND()</f>
        <v>0.22471791355612802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10089</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126</v>
      </c>
      <c r="Z116">
        <v>1300</v>
      </c>
      <c r="AA116" t="str">
        <f ca="1">IF(ISBLANK(AB116),"",
VLOOKUP(AB116,OFFSET(INDIRECT("$A:$B"),0,MATCH(AB$1&amp;"_Verify",INDIRECT("$1:$1"),0)-1),2,0)
)</f>
        <v>upn</v>
      </c>
      <c r="AB116" t="s">
        <v>92</v>
      </c>
      <c r="AC116">
        <v>69726</v>
      </c>
      <c r="AD116">
        <v>13</v>
      </c>
      <c r="AE116" t="s">
        <v>384</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0.3903552193579467</v>
      </c>
      <c r="E117">
        <f ca="1">RAND()</f>
        <v>0.55278028317806627</v>
      </c>
      <c r="F117">
        <f ca="1">RAND()</f>
        <v>0.39636855626178658</v>
      </c>
      <c r="G117">
        <f ca="1">RAND()</f>
        <v>7.128945913968987E-2</v>
      </c>
      <c r="H117">
        <f ca="1">RAND()</f>
        <v>0.63705045819460893</v>
      </c>
      <c r="I117">
        <f ca="1">RAND()</f>
        <v>0.77224509362860472</v>
      </c>
      <c r="M117" t="str">
        <f ca="1">IF(LEN(J117)&lt;&gt;0,J117,VLOOKUP(D117+$B117,$BJ:$BK,MATCH($BK$1,$BJ$1:$BK$1,0),1))</f>
        <v>지정 장비</v>
      </c>
      <c r="N117" t="str">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Equip4302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DI</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12</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126</v>
      </c>
      <c r="Z117">
        <v>1300</v>
      </c>
      <c r="AA117" t="str">
        <f ca="1">IF(ISBLANK(AB117),"",
VLOOKUP(AB117,OFFSET(INDIRECT("$A:$B"),0,MATCH(AB$1&amp;"_Verify",INDIRECT("$1:$1"),0)-1),2,0)
)</f>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ca="1">IF(ROW()=2,AN117,OFFSET(AM117,-1,0)&amp;IF(LEN(AN117)=0,"",","&amp;AN117))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0.92837941837364413</v>
      </c>
      <c r="E118">
        <f ca="1">RAND()</f>
        <v>0.14622859336373617</v>
      </c>
      <c r="F118">
        <f ca="1">RAND()</f>
        <v>0.4031398151222978</v>
      </c>
      <c r="G118">
        <f ca="1">RAND()</f>
        <v>0.19015468397948165</v>
      </c>
      <c r="H118">
        <f ca="1">RAND()</f>
        <v>0.1067829759936415</v>
      </c>
      <c r="I118">
        <f ca="1">RAND()</f>
        <v>0.96933010664157326</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Equip1302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12</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249</v>
      </c>
      <c r="W118">
        <v>1</v>
      </c>
      <c r="X118" t="s">
        <v>126</v>
      </c>
      <c r="Z118">
        <v>9600</v>
      </c>
      <c r="AA118" t="str">
        <f ca="1">IF(ISBLANK(AB118),"",
VLOOKUP(AB118,OFFSET(INDIRECT("$A:$B"),0,MATCH(AB$1&amp;"_Verify",INDIRECT("$1:$1"),0)-1),2,0)
)</f>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ca="1">IF(ROW()=2,AN118,OFFSET(AM118,-1,0)&amp;IF(LEN(AN118)=0,"",","&amp;AN118))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0.78721499571930997</v>
      </c>
      <c r="E119">
        <f ca="1">RAND()</f>
        <v>0.58914782214176609</v>
      </c>
      <c r="F119">
        <f ca="1">RAND()</f>
        <v>0.78645712079851537</v>
      </c>
      <c r="G119">
        <f ca="1">RAND()</f>
        <v>7.5708045689384496E-2</v>
      </c>
      <c r="H119">
        <f ca="1">RAND()</f>
        <v>0.93993966239846549</v>
      </c>
      <c r="I119">
        <f ca="1">RAND()</f>
        <v>0.42327917320698327</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Equip7001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1900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299</v>
      </c>
      <c r="W119">
        <v>1</v>
      </c>
      <c r="X119" t="s">
        <v>126</v>
      </c>
      <c r="Z119">
        <v>5300</v>
      </c>
      <c r="AA119" t="str">
        <f ca="1">IF(ISBLANK(AB119),"",
VLOOKUP(AB119,OFFSET(INDIRECT("$A:$B"),0,MATCH(AB$1&amp;"_Verify",INDIRECT("$1:$1"),0)-1),2,0)
)</f>
        <v>fe</v>
      </c>
      <c r="AB119" t="s">
        <v>82</v>
      </c>
      <c r="AC119" t="s">
        <v>382</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ca="1">IF(ROW()=2,AN119,OFFSET(AM119,-1,0)&amp;IF(LEN(AN119)=0,"",","&amp;AN119))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0.66500190713522334</v>
      </c>
      <c r="E120">
        <f ca="1">RAND()</f>
        <v>0.7611743598682833</v>
      </c>
      <c r="F120">
        <f ca="1">RAND()</f>
        <v>0.55065324007504668</v>
      </c>
      <c r="G120">
        <f ca="1">RAND()</f>
        <v>0.31526666913186996</v>
      </c>
      <c r="H120">
        <f ca="1">RAND()</f>
        <v>0.83917448912957515</v>
      </c>
      <c r="I120">
        <f ca="1">RAND()</f>
        <v>0.87747522950002044</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ca="1">IF(ROW()=2,AN120,OFFSET(AM120,-1,0)&amp;IF(LEN(AN120)=0,"",","&amp;AN120))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0.98400906013571565</v>
      </c>
      <c r="E121">
        <f ca="1">RAND()</f>
        <v>0.31226808765856817</v>
      </c>
      <c r="F121">
        <f ca="1">RAND()</f>
        <v>0.70195722590375009</v>
      </c>
      <c r="G121">
        <f ca="1">RAND()</f>
        <v>0.33827326183430029</v>
      </c>
      <c r="H121">
        <f ca="1">RAND()</f>
        <v>0.5437933152531047</v>
      </c>
      <c r="I121">
        <f ca="1">RAND()</f>
        <v>0.35757326887283114</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ca="1">IF(ROW()=2,AN121,OFFSET(AM121,-1,0)&amp;IF(LEN(AN121)=0,"",","&amp;AN121))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0.54797879446399889</v>
      </c>
      <c r="E122">
        <f ca="1">RAND()</f>
        <v>0.70095755505574586</v>
      </c>
      <c r="F122">
        <f ca="1">RAND()</f>
        <v>0.81481245627942556</v>
      </c>
      <c r="G122">
        <f ca="1">RAND()</f>
        <v>0.14179275526603963</v>
      </c>
      <c r="H122">
        <f ca="1">RAND()</f>
        <v>0.13022045497000057</v>
      </c>
      <c r="I122">
        <f ca="1">RAND()</f>
        <v>0.74197236221265983</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Equip6101</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3700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253</v>
      </c>
      <c r="W122">
        <v>1</v>
      </c>
      <c r="X122" t="s">
        <v>126</v>
      </c>
      <c r="Z122">
        <v>900</v>
      </c>
      <c r="AA122" t="str">
        <f ca="1">IF(ISBLANK(AB122),"",
VLOOKUP(AB122,OFFSET(INDIRECT("$A:$B"),0,MATCH(AB$1&amp;"_Verify",INDIRECT("$1:$1"),0)-1),2,0)
)</f>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ca="1">IF(ROW()=2,AN122,OFFSET(AM122,-1,0)&amp;IF(LEN(AN122)=0,"",","&amp;AN122))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0.63181064480075588</v>
      </c>
      <c r="E123">
        <f ca="1">RAND()</f>
        <v>0.77611126771145356</v>
      </c>
      <c r="F123">
        <f ca="1">RAND()</f>
        <v>0.65560193754264096</v>
      </c>
      <c r="G123">
        <f ca="1">RAND()</f>
        <v>0.53627403359368842</v>
      </c>
      <c r="H123">
        <f ca="1">RAND()</f>
        <v>0.81191923181230619</v>
      </c>
      <c r="I123">
        <f ca="1">RAND()</f>
        <v>0.19957604284079755</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Equip6401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86</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49</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전설</v>
      </c>
      <c r="U123" t="s">
        <v>82</v>
      </c>
      <c r="V123" t="s">
        <v>254</v>
      </c>
      <c r="W123">
        <v>1</v>
      </c>
      <c r="X123" t="s">
        <v>126</v>
      </c>
      <c r="Z123">
        <v>900</v>
      </c>
      <c r="AA123" t="str">
        <f ca="1">IF(ISBLANK(AB123),"",
VLOOKUP(AB123,OFFSET(INDIRECT("$A:$B"),0,MATCH(AB$1&amp;"_Verify",INDIRECT("$1:$1"),0)-1),2,0)
)</f>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ca="1">IF(ROW()=2,AN123,OFFSET(AM123,-1,0)&amp;IF(LEN(AN123)=0,"",","&amp;AN123))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0.64664122017439341</v>
      </c>
      <c r="E124">
        <f ca="1">RAND()</f>
        <v>0.50371810735837153</v>
      </c>
      <c r="F124">
        <f ca="1">RAND()</f>
        <v>0.38879359811782455</v>
      </c>
      <c r="G124">
        <f ca="1">RAND()</f>
        <v>0.37140450726289209</v>
      </c>
      <c r="H124">
        <f ca="1">RAND()</f>
        <v>0.22872024936074498</v>
      </c>
      <c r="I124">
        <f ca="1">RAND()</f>
        <v>0.4818217051857524</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50371</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2700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126</v>
      </c>
      <c r="Z124">
        <v>900</v>
      </c>
      <c r="AA124" t="str">
        <f ca="1">IF(ISBLANK(AB124),"",
VLOOKUP(AB124,OFFSET(INDIRECT("$A:$B"),0,MATCH(AB$1&amp;"_Verify",INDIRECT("$1:$1"),0)-1),2,0)
)</f>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ca="1">IF(ROW()=2,AN124,OFFSET(AM124,-1,0)&amp;IF(LEN(AN124)=0,"",","&amp;AN124))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0.65678512673537248</v>
      </c>
      <c r="E125">
        <f ca="1">RAND()</f>
        <v>0.37744354764934396</v>
      </c>
      <c r="F125">
        <f ca="1">RAND()</f>
        <v>0.6104891012263608</v>
      </c>
      <c r="G125">
        <f ca="1">RAND()</f>
        <v>0.13335256933965334</v>
      </c>
      <c r="H125">
        <f ca="1">RAND()</f>
        <v>1.8909519109309936E-2</v>
      </c>
      <c r="I125">
        <f ca="1">RAND()</f>
        <v>0.48243416029624642</v>
      </c>
      <c r="M125" t="str">
        <f ca="1">IF(LEN(J125)&lt;&gt;0,J125,VLOOKUP(D125+$B125,$BJ:$BK,MATCH($BK$1,$BJ$1:$BK$1,0),1))</f>
        <v>안 지정 캐릭터 PP 일반등급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37744</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7</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2100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126</v>
      </c>
      <c r="Z125">
        <v>1000</v>
      </c>
      <c r="AA125" t="str">
        <f ca="1">IF(ISBLANK(AB125),"",
VLOOKUP(AB125,OFFSET(INDIRECT("$A:$B"),0,MATCH(AB$1&amp;"_Verify",INDIRECT("$1:$1"),0)-1),2,0)
)</f>
        <v>fe</v>
      </c>
      <c r="AB125" t="s">
        <v>82</v>
      </c>
      <c r="AC125" t="s">
        <v>394</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전설</v>
      </c>
      <c r="AJ125" t="str">
        <f>IF(ISBLANK($AB125),"",
IF(AND($B125&gt;=VLOOKUP($AB125,$AP:$AS,3,0),$B125&lt;=VLOOKUP($AB125,$AP:$AS,4,0)),"","슬롯타입이상"))</f>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ca="1">IF(ROW()=2,AN125,OFFSET(AM125,-1,0)&amp;IF(LEN(AN125)=0,"",","&amp;AN125))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0.83741248349745323</v>
      </c>
      <c r="E126">
        <f ca="1">RAND()</f>
        <v>5.4836433633501769E-2</v>
      </c>
      <c r="F126">
        <f ca="1">RAND()</f>
        <v>0.19528382499767016</v>
      </c>
      <c r="G126">
        <f ca="1">RAND()</f>
        <v>0.92459459926432941</v>
      </c>
      <c r="H126">
        <f ca="1">RAND()</f>
        <v>0.6477843083551853</v>
      </c>
      <c r="I126">
        <f ca="1">RAND()</f>
        <v>0.11401068068483644</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5483</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3</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900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126</v>
      </c>
      <c r="Z126">
        <v>1300</v>
      </c>
      <c r="AA126" t="str">
        <f ca="1">IF(ISBLANK(AB126),"",
VLOOKUP(AB126,OFFSET(INDIRECT("$A:$B"),0,MATCH(AB$1&amp;"_Verify",INDIRECT("$1:$1"),0)-1),2,0)
)</f>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0.5270276162106714</v>
      </c>
      <c r="E127">
        <f ca="1">RAND()</f>
        <v>0.12107014237178682</v>
      </c>
      <c r="F127">
        <f ca="1">RAND()</f>
        <v>0.15882503087618627</v>
      </c>
      <c r="G127">
        <f ca="1">RAND()</f>
        <v>8.2648133324826678E-2</v>
      </c>
      <c r="H127">
        <f ca="1">RAND()</f>
        <v>0.91813701503319978</v>
      </c>
      <c r="I127">
        <f ca="1">RAND()</f>
        <v>0.82114042555690314</v>
      </c>
      <c r="M127" t="str">
        <f ca="1">IF(LEN(J127)&lt;&gt;0,J127,VLOOKUP(D127+$B127,$BJ:$BK,MATCH($BK$1,$BJ$1:$BK$1,0),1))</f>
        <v>안 지정 캐릭터 PP 영웅등급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12107</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4</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1200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199</v>
      </c>
      <c r="W127">
        <v>1</v>
      </c>
      <c r="X127" t="s">
        <v>126</v>
      </c>
      <c r="Z127">
        <v>7100</v>
      </c>
      <c r="AA127" t="str">
        <f ca="1">IF(ISBLANK(AB127),"",
VLOOKUP(AB127,OFFSET(INDIRECT("$A:$B"),0,MATCH(AB$1&amp;"_Verify",INDIRECT("$1:$1"),0)-1),2,0)
)</f>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0.41656342571062299</v>
      </c>
      <c r="E128">
        <f ca="1">RAND()</f>
        <v>0.16693702736601823</v>
      </c>
      <c r="F128">
        <f ca="1">RAND()</f>
        <v>0.79729174547239279</v>
      </c>
      <c r="G128">
        <f ca="1">RAND()</f>
        <v>0.54933621648309783</v>
      </c>
      <c r="H128">
        <f ca="1">RAND()</f>
        <v>0.64522769527163193</v>
      </c>
      <c r="I128">
        <f ca="1">RAND()</f>
        <v>0.83403218887878849</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Equip2002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900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208</v>
      </c>
      <c r="W128">
        <v>1</v>
      </c>
      <c r="X128" t="s">
        <v>126</v>
      </c>
      <c r="Z128">
        <v>3300</v>
      </c>
      <c r="AA128" t="str">
        <f ca="1">IF(ISBLANK(AB128),"",
VLOOKUP(AB128,OFFSET(INDIRECT("$A:$B"),0,MATCH(AB$1&amp;"_Verify",INDIRECT("$1:$1"),0)-1),2,0)
)</f>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7.1719393768310269E-2</v>
      </c>
      <c r="E129">
        <f ca="1">RAND()</f>
        <v>0.69422022006632156</v>
      </c>
      <c r="F129">
        <f ca="1">RAND()</f>
        <v>0.18692836283387393</v>
      </c>
      <c r="G129">
        <f ca="1">RAND()</f>
        <v>0.55970119365817106</v>
      </c>
      <c r="H129">
        <f ca="1">RAND()</f>
        <v>8.0747899330478878E-3</v>
      </c>
      <c r="I129">
        <f ca="1">RAND()</f>
        <v>0.48460919914235956</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Equip8001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5000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244</v>
      </c>
      <c r="W129">
        <v>1</v>
      </c>
      <c r="X129" t="s">
        <v>130</v>
      </c>
      <c r="Z129">
        <v>10</v>
      </c>
      <c r="AA129" t="str">
        <f ca="1">IF(ISBLANK(AB129),"",
VLOOKUP(AB129,OFFSET(INDIRECT("$A:$B"),0,MATCH(AB$1&amp;"_Verify",INDIRECT("$1:$1"),0)-1),2,0)
)</f>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{"dy":13,"sl":7,"tp":"upn","vl":"75071","cn":13,"pt":"GO","pr":3900}</v>
      </c>
    </row>
    <row r="130" spans="1:40">
      <c r="A130">
        <v>13</v>
      </c>
      <c r="B130">
        <v>8</v>
      </c>
      <c r="C130">
        <f>IF(B130&lt;=9,0,
IF(B130=10,1,2))</f>
        <v>0</v>
      </c>
      <c r="D130">
        <f ca="1">RAND()</f>
        <v>0.66560707551731157</v>
      </c>
      <c r="E130">
        <f ca="1">RAND()</f>
        <v>0.54346312723963963</v>
      </c>
      <c r="F130">
        <f ca="1">RAND()</f>
        <v>0.40794669756383783</v>
      </c>
      <c r="G130">
        <f ca="1">RAND()</f>
        <v>0.17668799808764957</v>
      </c>
      <c r="H130">
        <f ca="1">RAND()</f>
        <v>7.6678147210613057E-2</v>
      </c>
      <c r="I130">
        <f ca="1">RAND()</f>
        <v>0.65087644036774939</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0.11454782096346317</v>
      </c>
      <c r="E131">
        <f ca="1">RAND()</f>
        <v>0.24906208694857712</v>
      </c>
      <c r="F131">
        <f ca="1">RAND()</f>
        <v>0.79149638539279388</v>
      </c>
      <c r="G131">
        <f ca="1">RAND()</f>
        <v>0.3199121307623527</v>
      </c>
      <c r="H131">
        <f ca="1">RAND()</f>
        <v>0.70540963828566694</v>
      </c>
      <c r="I131">
        <f ca="1">RAND()</f>
        <v>4.1493149441365618E-2</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0.14481098544801452</v>
      </c>
      <c r="E132">
        <f ca="1">RAND()</f>
        <v>0.44210005433090283</v>
      </c>
      <c r="F132">
        <f ca="1">RAND()</f>
        <v>0.76103460513741328</v>
      </c>
      <c r="G132">
        <f ca="1">RAND()</f>
        <v>0.89678213353506453</v>
      </c>
      <c r="H132">
        <f ca="1">RAND()</f>
        <v>0.94690254435266519</v>
      </c>
      <c r="I132">
        <f ca="1">RAND()</f>
        <v>0.10019154330560742</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Equip3401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DI</v>
      </c>
      <c r="Q132">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29</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14</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전설</v>
      </c>
      <c r="U132" t="s">
        <v>84</v>
      </c>
      <c r="W132">
        <v>1</v>
      </c>
      <c r="X132" t="s">
        <v>130</v>
      </c>
      <c r="Z132">
        <v>149</v>
      </c>
      <c r="AA132" t="str">
        <f ca="1">IF(ISBLANK(AB132),"",
VLOOKUP(AB132,OFFSET(INDIRECT("$A:$B"),0,MATCH(AB$1&amp;"_Verify",INDIRECT("$1:$1"),0)-1),2,0)
)</f>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{"dy":14,"sl":0,"tp":"uph","vl":"84704","cn":11,"pt":"DI","pr":4}</v>
      </c>
    </row>
    <row r="133" spans="1:40">
      <c r="A133">
        <v>14</v>
      </c>
      <c r="B133">
        <v>1</v>
      </c>
      <c r="C133">
        <f>IF(B133&lt;=9,0,
IF(B133=10,1,2))</f>
        <v>0</v>
      </c>
      <c r="D133">
        <f ca="1">RAND()</f>
        <v>0.11304816250673921</v>
      </c>
      <c r="E133">
        <f ca="1">RAND()</f>
        <v>0.94098347016404671</v>
      </c>
      <c r="F133">
        <f ca="1">RAND()</f>
        <v>0.23358583557127544</v>
      </c>
      <c r="G133">
        <f ca="1">RAND()</f>
        <v>0.74422483984031829</v>
      </c>
      <c r="H133">
        <f ca="1">RAND()</f>
        <v>0.93849016190795753</v>
      </c>
      <c r="I133">
        <f ca="1">RAND()</f>
        <v>0.95147179953541139</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Equip8102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8500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255</v>
      </c>
      <c r="W133">
        <v>1</v>
      </c>
      <c r="X133" t="s">
        <v>130</v>
      </c>
      <c r="Z133">
        <v>11</v>
      </c>
      <c r="AA133" t="str">
        <f ca="1">IF(ISBLANK(AB133),"",
VLOOKUP(AB133,OFFSET(INDIRECT("$A:$B"),0,MATCH(AB$1&amp;"_Verify",INDIRECT("$1:$1"),0)-1),2,0)
)</f>
        <v>fe</v>
      </c>
      <c r="AB133" t="s">
        <v>82</v>
      </c>
      <c r="AC133" t="s">
        <v>386</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ca="1">IF(ROW()=2,AN133,OFFSET(AM133,-1,0)&amp;IF(LEN(AN133)=0,"",","&amp;AN133))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{"dy":14,"sl":1,"tp":"fe","vl":"Equip5301","cn":1,"pt":"GO","pr":7400}</v>
      </c>
    </row>
    <row r="134" spans="1:40">
      <c r="A134">
        <v>14</v>
      </c>
      <c r="B134">
        <v>2</v>
      </c>
      <c r="C134">
        <f>IF(B134&lt;=9,0,
IF(B134=10,1,2))</f>
        <v>0</v>
      </c>
      <c r="D134">
        <f ca="1">RAND()</f>
        <v>4.8673299767963973E-2</v>
      </c>
      <c r="E134">
        <f ca="1">RAND()</f>
        <v>0.62339736789464095</v>
      </c>
      <c r="F134">
        <f ca="1">RAND()</f>
        <v>0.63341671997503968</v>
      </c>
      <c r="G134">
        <f ca="1">RAND()</f>
        <v>0.49789222818501022</v>
      </c>
      <c r="H134">
        <f ca="1">RAND()</f>
        <v>1.526252262276695E-2</v>
      </c>
      <c r="I134">
        <f ca="1">RAND()</f>
        <v>0.25170220246003272</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62339</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10</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3000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126</v>
      </c>
      <c r="Z134">
        <v>1300</v>
      </c>
      <c r="AA134" t="str">
        <f ca="1">IF(ISBLANK(AB134),"",
VLOOKUP(AB134,OFFSET(INDIRECT("$A:$B"),0,MATCH(AB$1&amp;"_Verify",INDIRECT("$1:$1"),0)-1),2,0)
)</f>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1.539589428472643E-2</v>
      </c>
      <c r="E135">
        <f ca="1">RAND()</f>
        <v>0.54053941354066215</v>
      </c>
      <c r="F135">
        <f ca="1">RAND()</f>
        <v>0.11258273334843205</v>
      </c>
      <c r="G135">
        <f ca="1">RAND()</f>
        <v>6.64177126452975E-2</v>
      </c>
      <c r="H135">
        <f ca="1">RAND()</f>
        <v>9.0115446017553724E-2</v>
      </c>
      <c r="I135">
        <f ca="1">RAND()</f>
        <v>0.64389536971294303</v>
      </c>
      <c r="M135" t="str">
        <f ca="1">IF(LEN(J135)&lt;&gt;0,J135,VLOOKUP(D135+$B135,$BJ:$BK,MATCH($BK$1,$BJ$1:$BK$1,0),1))</f>
        <v>안 지정 캐릭터 PP 영웅등급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54053</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2700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126</v>
      </c>
      <c r="Z135">
        <v>1100</v>
      </c>
      <c r="AA135" t="str">
        <f ca="1">IF(ISBLANK(AB135),"",
VLOOKUP(AB135,OFFSET(INDIRECT("$A:$B"),0,MATCH(AB$1&amp;"_Verify",INDIRECT("$1:$1"),0)-1),2,0)
)</f>
        <v>fe</v>
      </c>
      <c r="AB135" t="s">
        <v>82</v>
      </c>
      <c r="AC135" t="s">
        <v>387</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0.15057584780920696</v>
      </c>
      <c r="E136">
        <f ca="1">RAND()</f>
        <v>0.52373057509947163</v>
      </c>
      <c r="F136">
        <f ca="1">RAND()</f>
        <v>0.17417064221456546</v>
      </c>
      <c r="G136">
        <f ca="1">RAND()</f>
        <v>0.17162736353098018</v>
      </c>
      <c r="H136">
        <f ca="1">RAND()</f>
        <v>0.35355453411911653</v>
      </c>
      <c r="I136">
        <f ca="1">RAND()</f>
        <v>0.56798355017541913</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52373</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2700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126</v>
      </c>
      <c r="Z136">
        <v>1300</v>
      </c>
      <c r="AA136" t="str">
        <f ca="1">IF(ISBLANK(AB136),"",
VLOOKUP(AB136,OFFSET(INDIRECT("$A:$B"),0,MATCH(AB$1&amp;"_Verify",INDIRECT("$1:$1"),0)-1),2,0)
)</f>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ca="1">IF(ROW()=2,AN136,OFFSET(AM136,-1,0)&amp;IF(LEN(AN136)=0,"",","&amp;AN136))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{"dy":14,"sl":4,"tp":"upn","vl":"20169","cn":10,"pt":"GO","pr":3000}</v>
      </c>
    </row>
    <row r="137" spans="1:40">
      <c r="A137">
        <v>14</v>
      </c>
      <c r="B137">
        <v>5</v>
      </c>
      <c r="C137">
        <f>IF(B137&lt;=9,0,
IF(B137=10,1,2))</f>
        <v>0</v>
      </c>
      <c r="D137">
        <f ca="1">RAND()</f>
        <v>0.61772371700634587</v>
      </c>
      <c r="E137">
        <f ca="1">RAND()</f>
        <v>0.2723899547768488</v>
      </c>
      <c r="F137">
        <f ca="1">RAND()</f>
        <v>0.18800013630364243</v>
      </c>
      <c r="G137">
        <f ca="1">RAND()</f>
        <v>0.16411445642294953</v>
      </c>
      <c r="H137">
        <f ca="1">RAND()</f>
        <v>0.35555858257877182</v>
      </c>
      <c r="I137">
        <f ca="1">RAND()</f>
        <v>0.70459914977471905</v>
      </c>
      <c r="M137" t="str">
        <f ca="1">IF(LEN(J137)&lt;&gt;0,J137,VLOOKUP(D137+$B137,$BJ:$BK,MATCH($BK$1,$BJ$1:$BK$1,0),1))</f>
        <v>안 지정 캐릭터 PP 영웅등급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27238</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6</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1800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202</v>
      </c>
      <c r="W137">
        <v>1</v>
      </c>
      <c r="X137" t="s">
        <v>126</v>
      </c>
      <c r="Z137">
        <v>3100</v>
      </c>
      <c r="AA137" t="str">
        <f ca="1">IF(ISBLANK(AB137),"",
VLOOKUP(AB137,OFFSET(INDIRECT("$A:$B"),0,MATCH(AB$1&amp;"_Verify",INDIRECT("$1:$1"),0)-1),2,0)
)</f>
        <v>fe</v>
      </c>
      <c r="AB137" t="s">
        <v>82</v>
      </c>
      <c r="AC137" t="s">
        <v>388</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ca="1">IF(ROW()=2,AN137,OFFSET(AM137,-1,0)&amp;IF(LEN(AN137)=0,"",","&amp;AN137))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{"dy":14,"sl":5,"tp":"fe","vl":"Equip0202","cn":1,"pt":"GO","pr":3300}</v>
      </c>
    </row>
    <row r="138" spans="1:40">
      <c r="A138">
        <v>14</v>
      </c>
      <c r="B138">
        <v>6</v>
      </c>
      <c r="C138">
        <f>IF(B138&lt;=9,0,
IF(B138=10,1,2))</f>
        <v>0</v>
      </c>
      <c r="D138">
        <f ca="1">RAND()</f>
        <v>0.40847322126077257</v>
      </c>
      <c r="E138">
        <f ca="1">RAND()</f>
        <v>0.27791797103935301</v>
      </c>
      <c r="F138">
        <f ca="1">RAND()</f>
        <v>0.74318060445497458</v>
      </c>
      <c r="G138">
        <f ca="1">RAND()</f>
        <v>0.19872636984136738</v>
      </c>
      <c r="H138">
        <f ca="1">RAND()</f>
        <v>0.49602576801218123</v>
      </c>
      <c r="I138">
        <f ca="1">RAND()</f>
        <v>0.38425820326059579</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Equip3201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4</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198</v>
      </c>
      <c r="W138">
        <v>1</v>
      </c>
      <c r="X138" t="s">
        <v>126</v>
      </c>
      <c r="Z138">
        <v>22400</v>
      </c>
      <c r="AA138" t="str">
        <f ca="1">IF(ISBLANK(AB138),"",
VLOOKUP(AB138,OFFSET(INDIRECT("$A:$B"),0,MATCH(AB$1&amp;"_Verify",INDIRECT("$1:$1"),0)-1),2,0)
)</f>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{"dy":14,"sl":6,"tp":"uph","vl":"84704","cn":14,"pt":"GO","pr":4200}</v>
      </c>
    </row>
    <row r="139" spans="1:40">
      <c r="A139">
        <v>14</v>
      </c>
      <c r="B139">
        <v>7</v>
      </c>
      <c r="C139">
        <f>IF(B139&lt;=9,0,
IF(B139=10,1,2))</f>
        <v>0</v>
      </c>
      <c r="D139">
        <f ca="1">RAND()</f>
        <v>0.33693681513099971</v>
      </c>
      <c r="E139">
        <f ca="1">RAND()</f>
        <v>0.73641677367905756</v>
      </c>
      <c r="F139">
        <f ca="1">RAND()</f>
        <v>0.54023902647233302</v>
      </c>
      <c r="G139">
        <f ca="1">RAND()</f>
        <v>0.80458956540462157</v>
      </c>
      <c r="H139">
        <f ca="1">RAND()</f>
        <v>2.4665342827179915E-2</v>
      </c>
      <c r="I139">
        <f ca="1">RAND()</f>
        <v>0.94202374330039573</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Equip8002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5500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190</v>
      </c>
      <c r="W139">
        <v>1</v>
      </c>
      <c r="X139" t="s">
        <v>126</v>
      </c>
      <c r="Z139">
        <v>7800</v>
      </c>
      <c r="AA139" t="str">
        <f ca="1">IF(ISBLANK(AB139),"",
VLOOKUP(AB139,OFFSET(INDIRECT("$A:$B"),0,MATCH(AB$1&amp;"_Verify",INDIRECT("$1:$1"),0)-1),2,0)
)</f>
        <v>fe</v>
      </c>
      <c r="AB139" t="s">
        <v>82</v>
      </c>
      <c r="AC139" t="s">
        <v>396</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ca="1">IF(ROW()=2,AN139,OFFSET(AM139,-1,0)&amp;IF(LEN(AN139)=0,"",","&amp;AN139))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{"dy":14,"sl":7,"tp":"fe","vl":"Equip8001","cn":1,"pt":"GO","pr":5100}</v>
      </c>
    </row>
    <row r="140" spans="1:40">
      <c r="A140">
        <v>14</v>
      </c>
      <c r="B140">
        <v>8</v>
      </c>
      <c r="C140">
        <f>IF(B140&lt;=9,0,
IF(B140=10,1,2))</f>
        <v>0</v>
      </c>
      <c r="D140">
        <f ca="1">RAND()</f>
        <v>0.48052314126203255</v>
      </c>
      <c r="E140">
        <f ca="1">RAND()</f>
        <v>0.95781489783564722</v>
      </c>
      <c r="F140">
        <f ca="1">RAND()</f>
        <v>0.56500076560136148</v>
      </c>
      <c r="G140">
        <f ca="1">RAND()</f>
        <v>0.66489928464755643</v>
      </c>
      <c r="H140">
        <f ca="1">RAND()</f>
        <v>0.62771338525782872</v>
      </c>
      <c r="I140">
        <f ca="1">RAND()</f>
        <v>0.6955404454135441</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fl3</v>
      </c>
      <c r="AB140" t="s">
        <v>89</v>
      </c>
      <c r="AC140" t="s">
        <v>389</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ca="1">IF(ROW()=2,AN140,OFFSET(AM140,-1,0)&amp;IF(LEN(AN140)=0,"",","&amp;AN140))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{"dy":14,"sl":8,"tp":"fl3","vl":"Actor1005","cn":1,"pt":"DI","pp":100,"pr":49}</v>
      </c>
    </row>
    <row r="141" spans="1:40">
      <c r="A141">
        <v>14</v>
      </c>
      <c r="B141">
        <v>9</v>
      </c>
      <c r="C141">
        <f>IF(B141&lt;=9,0,
IF(B141=10,1,2))</f>
        <v>0</v>
      </c>
      <c r="D141">
        <f ca="1">RAND()</f>
        <v>0.33835088018011072</v>
      </c>
      <c r="E141">
        <f ca="1">RAND()</f>
        <v>0.85043429027993367</v>
      </c>
      <c r="F141">
        <f ca="1">RAND()</f>
        <v>0.79800839704391646</v>
      </c>
      <c r="G141">
        <f ca="1">RAND()</f>
        <v>0.28300430478648952</v>
      </c>
      <c r="H141">
        <f ca="1">RAND()</f>
        <v>0.30841370438668825</v>
      </c>
      <c r="I141">
        <f ca="1">RAND()</f>
        <v>0.72866089810589496</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fl3</v>
      </c>
      <c r="AB141" t="s">
        <v>89</v>
      </c>
      <c r="AC141" t="s">
        <v>390</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ca="1">IF(ROW()=2,AN141,OFFSET(AM141,-1,0)&amp;IF(LEN(AN141)=0,"",","&amp;AN141))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{"dy":14,"sl":9,"tp":"fl3","vl":"Actor2010","cn":1,"pt":"DI","pp":100,"pr":49}</v>
      </c>
    </row>
    <row r="142" spans="1:40">
      <c r="A142">
        <v>15</v>
      </c>
      <c r="B142">
        <v>0</v>
      </c>
      <c r="C142">
        <f>IF(B142&lt;=9,0,
IF(B142=10,1,2))</f>
        <v>0</v>
      </c>
      <c r="D142">
        <f ca="1">RAND()</f>
        <v>0.65450889665889622</v>
      </c>
      <c r="E142">
        <f ca="1">RAND()</f>
        <v>0.65294628015304912</v>
      </c>
      <c r="F142">
        <f ca="1">RAND()</f>
        <v>0.34339448746438261</v>
      </c>
      <c r="G142">
        <f ca="1">RAND()</f>
        <v>0.17347898634257075</v>
      </c>
      <c r="H142">
        <f ca="1">RAND()</f>
        <v>0.6018784863448754</v>
      </c>
      <c r="I142">
        <f ca="1">RAND()</f>
        <v>0.38328566315225721</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Equip5302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11</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240</v>
      </c>
      <c r="W142">
        <v>1</v>
      </c>
      <c r="X142" t="s">
        <v>126</v>
      </c>
      <c r="Z142">
        <v>7700</v>
      </c>
      <c r="AA142" t="str">
        <f ca="1">IF(ISBLANK(AB142),"",
VLOOKUP(AB142,OFFSET(INDIRECT("$A:$B"),0,MATCH(AB$1&amp;"_Verify",INDIRECT("$1:$1"),0)-1),2,0)
)</f>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2.2505505732353992E-2</v>
      </c>
      <c r="E143">
        <f ca="1">RAND()</f>
        <v>0.89540765309772863</v>
      </c>
      <c r="F143">
        <f ca="1">RAND()</f>
        <v>0.22957773713024709</v>
      </c>
      <c r="G143">
        <f ca="1">RAND()</f>
        <v>0.69205427060322255</v>
      </c>
      <c r="H143">
        <f ca="1">RAND()</f>
        <v>0.75440889860430926</v>
      </c>
      <c r="I143">
        <f ca="1">RAND()</f>
        <v>5.1078269794118114E-2</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Equip8001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4500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245</v>
      </c>
      <c r="W143">
        <v>1</v>
      </c>
      <c r="X143" t="s">
        <v>126</v>
      </c>
      <c r="Z143">
        <v>7400</v>
      </c>
      <c r="AA143" t="str">
        <f ca="1">IF(ISBLANK(AB143),"",
VLOOKUP(AB143,OFFSET(INDIRECT("$A:$B"),0,MATCH(AB$1&amp;"_Verify",INDIRECT("$1:$1"),0)-1),2,0)
)</f>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{"dy":15,"sl":1,"tp":"upn","vl":"79684","cn":13,"pt":"GO","pr":3900}</v>
      </c>
    </row>
    <row r="144" spans="1:40">
      <c r="A144">
        <v>15</v>
      </c>
      <c r="B144">
        <v>2</v>
      </c>
      <c r="C144">
        <f>IF(B144&lt;=9,0,
IF(B144=10,1,2))</f>
        <v>0</v>
      </c>
      <c r="D144">
        <f ca="1">RAND()</f>
        <v>0.51258757075683625</v>
      </c>
      <c r="E144">
        <f ca="1">RAND()</f>
        <v>0.41337999296624706</v>
      </c>
      <c r="F144">
        <f ca="1">RAND()</f>
        <v>0.91715464589510365</v>
      </c>
      <c r="G144">
        <f ca="1">RAND()</f>
        <v>0.8769220335598803</v>
      </c>
      <c r="H144">
        <f ca="1">RAND()</f>
        <v>0.1128770583445885</v>
      </c>
      <c r="I144">
        <f ca="1">RAND()</f>
        <v>0.99076930267297558</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41337</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7</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2100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126</v>
      </c>
      <c r="Z144">
        <v>1100</v>
      </c>
      <c r="AA144" t="str">
        <f ca="1">IF(ISBLANK(AB144),"",
VLOOKUP(AB144,OFFSET(INDIRECT("$A:$B"),0,MATCH(AB$1&amp;"_Verify",INDIRECT("$1:$1"),0)-1),2,0)
)</f>
        <v>fe</v>
      </c>
      <c r="AB144" t="s">
        <v>82</v>
      </c>
      <c r="AC144" t="s">
        <v>391</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ca="1">IF(ROW()=2,AN144,OFFSET(AM144,-1,0)&amp;IF(LEN(AN144)=0,"",","&amp;AN144))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{"dy":15,"sl":2,"tp":"fe","vl":"Equip1202","cn":1,"pt":"GO","pr":3100}</v>
      </c>
    </row>
    <row r="145" spans="1:40">
      <c r="A145">
        <v>15</v>
      </c>
      <c r="B145">
        <v>3</v>
      </c>
      <c r="C145">
        <f>IF(B145&lt;=9,0,
IF(B145=10,1,2))</f>
        <v>0</v>
      </c>
      <c r="D145">
        <f ca="1">RAND()</f>
        <v>0.72926036988625409</v>
      </c>
      <c r="E145">
        <f ca="1">RAND()</f>
        <v>4.5290477280511388E-2</v>
      </c>
      <c r="F145">
        <f ca="1">RAND()</f>
        <v>0.82201328753729475</v>
      </c>
      <c r="G145">
        <f ca="1">RAND()</f>
        <v>0.99913452229795852</v>
      </c>
      <c r="H145">
        <f ca="1">RAND()</f>
        <v>0.59260680702067536</v>
      </c>
      <c r="I145">
        <f ca="1">RAND()</f>
        <v>0.68101707733298988</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4529</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900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126</v>
      </c>
      <c r="Z145">
        <v>1400</v>
      </c>
      <c r="AA145" t="str">
        <f ca="1">IF(ISBLANK(AB145),"",
VLOOKUP(AB145,OFFSET(INDIRECT("$A:$B"),0,MATCH(AB$1&amp;"_Verify",INDIRECT("$1:$1"),0)-1),2,0)
)</f>
        <v>upn</v>
      </c>
      <c r="AB145" t="s">
        <v>92</v>
      </c>
      <c r="AC145">
        <v>38810</v>
      </c>
      <c r="AD145">
        <v>11</v>
      </c>
      <c r="AE145" t="s">
        <v>384</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{"dy":15,"sl":3,"tp":"upn","vl":"38810","cn":11,"pt":"DI","pr":4}</v>
      </c>
    </row>
    <row r="146" spans="1:40">
      <c r="A146">
        <v>15</v>
      </c>
      <c r="B146">
        <v>4</v>
      </c>
      <c r="C146">
        <f>IF(B146&lt;=9,0,
IF(B146=10,1,2))</f>
        <v>0</v>
      </c>
      <c r="D146">
        <f ca="1">RAND()</f>
        <v>0.28773563073022956</v>
      </c>
      <c r="E146">
        <f ca="1">RAND()</f>
        <v>0.80338527100110768</v>
      </c>
      <c r="F146">
        <f ca="1">RAND()</f>
        <v>0.9561982206402565</v>
      </c>
      <c r="G146">
        <f ca="1">RAND()</f>
        <v>0.23530827236742646</v>
      </c>
      <c r="H146">
        <f ca="1">RAND()</f>
        <v>0.6561161357558345</v>
      </c>
      <c r="I146">
        <f ca="1">RAND()</f>
        <v>0.58438198602294611</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80338</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3600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126</v>
      </c>
      <c r="Z146">
        <v>1000</v>
      </c>
      <c r="AA146" t="str">
        <f ca="1">IF(ISBLANK(AB146),"",
VLOOKUP(AB146,OFFSET(INDIRECT("$A:$B"),0,MATCH(AB$1&amp;"_Verify",INDIRECT("$1:$1"),0)-1),2,0)
)</f>
        <v>fe</v>
      </c>
      <c r="AB146" t="s">
        <v>82</v>
      </c>
      <c r="AC146" t="s">
        <v>392</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ca="1">IF(ROW()=2,AN146,OFFSET(AM146,-1,0)&amp;IF(LEN(AN146)=0,"",","&amp;AN146))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{"dy":15,"sl":4,"tp":"fe","vl":"Equip4302","cn":1,"pt":"DI","pr":11}</v>
      </c>
    </row>
    <row r="147" spans="1:40">
      <c r="A147">
        <v>15</v>
      </c>
      <c r="B147">
        <v>5</v>
      </c>
      <c r="C147">
        <f>IF(B147&lt;=9,0,
IF(B147=10,1,2))</f>
        <v>0</v>
      </c>
      <c r="D147">
        <f ca="1">RAND()</f>
        <v>0.33186244560869749</v>
      </c>
      <c r="E147">
        <f ca="1">RAND()</f>
        <v>0.79916817608639823</v>
      </c>
      <c r="F147">
        <f ca="1">RAND()</f>
        <v>0.76494546310752054</v>
      </c>
      <c r="G147">
        <f ca="1">RAND()</f>
        <v>0.93972326629684333</v>
      </c>
      <c r="H147">
        <f ca="1">RAND()</f>
        <v>0.25232135202781003</v>
      </c>
      <c r="I147">
        <f ca="1">RAND()</f>
        <v>0.44874780761382449</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Equip7002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2000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280</v>
      </c>
      <c r="W147">
        <v>1</v>
      </c>
      <c r="X147" t="s">
        <v>126</v>
      </c>
      <c r="Z147">
        <v>3300</v>
      </c>
      <c r="AA147" t="str">
        <f ca="1">IF(ISBLANK(AB147),"",
VLOOKUP(AB147,OFFSET(INDIRECT("$A:$B"),0,MATCH(AB$1&amp;"_Verify",INDIRECT("$1:$1"),0)-1),2,0)
)</f>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{"dy":15,"sl":5,"tp":"uph","vl":"80085","cn":13,"pt":"GO","pr":3900}</v>
      </c>
    </row>
    <row r="148" spans="1:40">
      <c r="A148">
        <v>15</v>
      </c>
      <c r="B148">
        <v>6</v>
      </c>
      <c r="C148">
        <f>IF(B148&lt;=9,0,
IF(B148=10,1,2))</f>
        <v>0</v>
      </c>
      <c r="D148">
        <f ca="1">RAND()</f>
        <v>0.5410217196382906</v>
      </c>
      <c r="E148">
        <f ca="1">RAND()</f>
        <v>0.12254384562865483</v>
      </c>
      <c r="F148">
        <f ca="1">RAND()</f>
        <v>0.88396625691662101</v>
      </c>
      <c r="G148">
        <f ca="1">RAND()</f>
        <v>0.93958235184484573</v>
      </c>
      <c r="H148">
        <f ca="1">RAND()</f>
        <v>0.80449422144654736</v>
      </c>
      <c r="I148">
        <f ca="1">RAND()</f>
        <v>0.28405789258528136</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Equip1201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2800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186</v>
      </c>
      <c r="W148">
        <v>1</v>
      </c>
      <c r="X148" t="s">
        <v>126</v>
      </c>
      <c r="Z148">
        <v>7600</v>
      </c>
      <c r="AA148" t="str">
        <f ca="1">IF(ISBLANK(AB148),"",
VLOOKUP(AB148,OFFSET(INDIRECT("$A:$B"),0,MATCH(AB$1&amp;"_Verify",INDIRECT("$1:$1"),0)-1),2,0)
)</f>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0.16054581089134623</v>
      </c>
      <c r="E149">
        <f ca="1">RAND()</f>
        <v>6.6446129098353568E-2</v>
      </c>
      <c r="F149">
        <f ca="1">RAND()</f>
        <v>0.49634473419358693</v>
      </c>
      <c r="G149">
        <f ca="1">RAND()</f>
        <v>0.8928508809587451</v>
      </c>
      <c r="H149">
        <f ca="1">RAND()</f>
        <v>0.47724302999487789</v>
      </c>
      <c r="I149">
        <f ca="1">RAND()</f>
        <v>0.796375984543501</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Equip0301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7800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182</v>
      </c>
      <c r="W149">
        <v>1</v>
      </c>
      <c r="X149" t="s">
        <v>126</v>
      </c>
      <c r="Z149">
        <v>5100</v>
      </c>
      <c r="AA149" t="str">
        <f ca="1">IF(ISBLANK(AB149),"",
VLOOKUP(AB149,OFFSET(INDIRECT("$A:$B"),0,MATCH(AB$1&amp;"_Verify",INDIRECT("$1:$1"),0)-1),2,0)
)</f>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4.7497102208639008E-3</v>
      </c>
      <c r="E150">
        <f ca="1">RAND()</f>
        <v>8.6015210804882059E-2</v>
      </c>
      <c r="F150">
        <f ca="1">RAND()</f>
        <v>1.0939592781746499E-2</v>
      </c>
      <c r="G150">
        <f ca="1">RAND()</f>
        <v>0.52607003475485836</v>
      </c>
      <c r="H150">
        <f ca="1">RAND()</f>
        <v>0.90577472517842073</v>
      </c>
      <c r="I150">
        <f ca="1">RAND()</f>
        <v>3.133821764662692E-2</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4.0452996735381497E-2</v>
      </c>
      <c r="E151">
        <f ca="1">RAND()</f>
        <v>0.42891690018194661</v>
      </c>
      <c r="F151">
        <f ca="1">RAND()</f>
        <v>6.4079500978882264E-2</v>
      </c>
      <c r="G151">
        <f ca="1">RAND()</f>
        <v>0.88713706923994184</v>
      </c>
      <c r="H151">
        <f ca="1">RAND()</f>
        <v>5.6021433933924891E-3</v>
      </c>
      <c r="I151">
        <f ca="1">RAND()</f>
        <v>7.376746614350882E-2</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0.18238000093741646</v>
      </c>
      <c r="E152">
        <f ca="1">RAND()</f>
        <v>0.95750085920092842</v>
      </c>
      <c r="F152">
        <f ca="1">RAND()</f>
        <v>0.47705597321994864</v>
      </c>
      <c r="G152">
        <f ca="1">RAND()</f>
        <v>0.45612543210585843</v>
      </c>
      <c r="H152">
        <f ca="1">RAND()</f>
        <v>0.40056609297074763</v>
      </c>
      <c r="I152">
        <f ca="1">RAND()</f>
        <v>0.97078304432970464</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Equip8202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44</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207</v>
      </c>
      <c r="W152">
        <v>1</v>
      </c>
      <c r="X152" t="s">
        <v>126</v>
      </c>
      <c r="Z152">
        <v>3400</v>
      </c>
      <c r="AA152" t="str">
        <f ca="1">IF(ISBLANK(AB152),"",
VLOOKUP(AB152,OFFSET(INDIRECT("$A:$B"),0,MATCH(AB$1&amp;"_Verify",INDIRECT("$1:$1"),0)-1),2,0)
)</f>
        <v>fe</v>
      </c>
      <c r="AB152" t="s">
        <v>82</v>
      </c>
      <c r="AC152" t="s">
        <v>393</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0.36554832440484508</v>
      </c>
      <c r="E153">
        <f ca="1">RAND()</f>
        <v>0.71752710853932256</v>
      </c>
      <c r="F153">
        <f ca="1">RAND()</f>
        <v>0.38557349955280174</v>
      </c>
      <c r="G153">
        <f ca="1">RAND()</f>
        <v>2.5896339202048813E-2</v>
      </c>
      <c r="H153">
        <f ca="1">RAND()</f>
        <v>0.744126267926975</v>
      </c>
      <c r="I153">
        <f ca="1">RAND()</f>
        <v>0.73401669168631578</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Equip6102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3700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179</v>
      </c>
      <c r="W153">
        <v>1</v>
      </c>
      <c r="X153" t="s">
        <v>126</v>
      </c>
      <c r="Z153">
        <v>1200</v>
      </c>
      <c r="AA153" t="str">
        <f ca="1">IF(ISBLANK(AB153),"",
VLOOKUP(AB153,OFFSET(INDIRECT("$A:$B"),0,MATCH(AB$1&amp;"_Verify",INDIRECT("$1:$1"),0)-1),2,0)
)</f>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0.75884826204021893</v>
      </c>
      <c r="E154">
        <f ca="1">RAND()</f>
        <v>0.72769117298660624</v>
      </c>
      <c r="F154">
        <f ca="1">RAND()</f>
        <v>0.43729634508736426</v>
      </c>
      <c r="G154">
        <f ca="1">RAND()</f>
        <v>0.46967195267181783</v>
      </c>
      <c r="H154">
        <f ca="1">RAND()</f>
        <v>0.32849885981431315</v>
      </c>
      <c r="I154">
        <f ca="1">RAND()</f>
        <v>0.53418276888821159</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72769</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3300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126</v>
      </c>
      <c r="Z154">
        <v>900</v>
      </c>
      <c r="AA154" t="str">
        <f ca="1">IF(ISBLANK(AB154),"",
VLOOKUP(AB154,OFFSET(INDIRECT("$A:$B"),0,MATCH(AB$1&amp;"_Verify",INDIRECT("$1:$1"),0)-1),2,0)
)</f>
        <v>uph</v>
      </c>
      <c r="AB154" t="s">
        <v>91</v>
      </c>
      <c r="AC154">
        <v>11315</v>
      </c>
      <c r="AD154">
        <v>9</v>
      </c>
      <c r="AE154" t="s">
        <v>384</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{"dy":16,"sl":2,"tp":"uph","vl":"11315","cn":9,"pt":"DI","pr":4}</v>
      </c>
    </row>
    <row r="155" spans="1:40">
      <c r="A155">
        <v>16</v>
      </c>
      <c r="B155">
        <v>3</v>
      </c>
      <c r="C155">
        <f>IF(B155&lt;=9,0,
IF(B155=10,1,2))</f>
        <v>0</v>
      </c>
      <c r="D155">
        <f ca="1">RAND()</f>
        <v>0.63099566841473553</v>
      </c>
      <c r="E155">
        <f ca="1">RAND()</f>
        <v>0.47531857872975392</v>
      </c>
      <c r="F155">
        <f ca="1">RAND()</f>
        <v>0.21281658814427029</v>
      </c>
      <c r="G155">
        <f ca="1">RAND()</f>
        <v>0.26021737644116683</v>
      </c>
      <c r="H155">
        <f ca="1">RAND()</f>
        <v>0.45486308220554106</v>
      </c>
      <c r="I155">
        <f ca="1">RAND()</f>
        <v>0.56746814942969837</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47531</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8</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2400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126</v>
      </c>
      <c r="Z155">
        <v>1400</v>
      </c>
      <c r="AA155" t="str">
        <f ca="1">IF(ISBLANK(AB155),"",
VLOOKUP(AB155,OFFSET(INDIRECT("$A:$B"),0,MATCH(AB$1&amp;"_Verify",INDIRECT("$1:$1"),0)-1),2,0)
)</f>
        <v>fe</v>
      </c>
      <c r="AB155" t="s">
        <v>82</v>
      </c>
      <c r="AC155" t="s">
        <v>395</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전설</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ca="1">IF(ROW()=2,AN155,OFFSET(AM155,-1,0)&amp;IF(LEN(AN155)=0,"",","&amp;AN155))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{"dy":16,"sl":3,"tp":"fe","vl":"Equip2401","cn":1,"pt":"DI","pp":169,"pr":129}</v>
      </c>
    </row>
    <row r="156" spans="1:40">
      <c r="A156">
        <v>16</v>
      </c>
      <c r="B156">
        <v>4</v>
      </c>
      <c r="C156">
        <f>IF(B156&lt;=9,0,
IF(B156=10,1,2))</f>
        <v>0</v>
      </c>
      <c r="D156">
        <f ca="1">RAND()</f>
        <v>0.80531561738034485</v>
      </c>
      <c r="E156">
        <f ca="1">RAND()</f>
        <v>0.31112872212102449</v>
      </c>
      <c r="F156">
        <f ca="1">RAND()</f>
        <v>8.6110411354407335E-2</v>
      </c>
      <c r="G156">
        <f ca="1">RAND()</f>
        <v>0.33940356902383628</v>
      </c>
      <c r="H156">
        <f ca="1">RAND()</f>
        <v>0.44010308456433367</v>
      </c>
      <c r="I156">
        <f ca="1">RAND()</f>
        <v>0.23269338288870722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31112</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6</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1800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126</v>
      </c>
      <c r="Z156">
        <v>1400</v>
      </c>
      <c r="AA156" t="str">
        <f ca="1">IF(ISBLANK(AB156),"",
VLOOKUP(AB156,OFFSET(INDIRECT("$A:$B"),0,MATCH(AB$1&amp;"_Verify",INDIRECT("$1:$1"),0)-1),2,0)
)</f>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{"dy":16,"sl":4,"tp":"upn","vl":"83631","cn":14,"pt":"GO","pr":4200}</v>
      </c>
    </row>
    <row r="157" spans="1:40">
      <c r="A157">
        <v>16</v>
      </c>
      <c r="B157">
        <v>5</v>
      </c>
      <c r="C157">
        <f>IF(B157&lt;=9,0,
IF(B157=10,1,2))</f>
        <v>0</v>
      </c>
      <c r="D157">
        <f ca="1">RAND()</f>
        <v>3.4928389747103106E-2</v>
      </c>
      <c r="E157">
        <f ca="1">RAND()</f>
        <v>0.71026950670353994</v>
      </c>
      <c r="F157">
        <f ca="1">RAND()</f>
        <v>9.5697927055186094E-3</v>
      </c>
      <c r="G157">
        <f ca="1">RAND()</f>
        <v>0.65901699093257715</v>
      </c>
      <c r="H157">
        <f ca="1">RAND()</f>
        <v>0.90167569065745046</v>
      </c>
      <c r="I157">
        <f ca="1">RAND()</f>
        <v>4.0362691972908982E-2</v>
      </c>
      <c r="M157" t="str">
        <f ca="1">IF(LEN(J157)&lt;&gt;0,J157,VLOOKUP(D157+$B157,$BJ:$BK,MATCH($BK$1,$BJ$1:$BK$1,0),1))</f>
        <v>지정 장비</v>
      </c>
      <c r="N157" t="str">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Equip6102</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3100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190</v>
      </c>
      <c r="W157">
        <v>1</v>
      </c>
      <c r="X157" t="s">
        <v>126</v>
      </c>
      <c r="Z157">
        <v>7900</v>
      </c>
      <c r="AA157" t="str">
        <f ca="1">IF(ISBLANK(AB157),"",
VLOOKUP(AB157,OFFSET(INDIRECT("$A:$B"),0,MATCH(AB$1&amp;"_Verify",INDIRECT("$1:$1"),0)-1),2,0)
)</f>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ca="1">IF(ROW()=2,AN157,OFFSET(AM157,-1,0)&amp;IF(LEN(AN157)=0,"",","&amp;AN157))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{"dy":16,"sl":5,"tp":"fe","vl":"Equip5202","cn":1,"pt":"GO","pr":2700}</v>
      </c>
    </row>
    <row r="158" spans="1:40">
      <c r="A158">
        <v>16</v>
      </c>
      <c r="B158">
        <v>6</v>
      </c>
      <c r="C158">
        <f>IF(B158&lt;=9,0,
IF(B158=10,1,2))</f>
        <v>0</v>
      </c>
      <c r="D158">
        <f ca="1">RAND()</f>
        <v>3.9962500050188421E-2</v>
      </c>
      <c r="E158">
        <f ca="1">RAND()</f>
        <v>0.25943022557270401</v>
      </c>
      <c r="F158">
        <f ca="1">RAND()</f>
        <v>0.86742810473352816</v>
      </c>
      <c r="G158">
        <f ca="1">RAND()</f>
        <v>0.16299294795342523</v>
      </c>
      <c r="H158">
        <f ca="1">RAND()</f>
        <v>0.21907219397648448</v>
      </c>
      <c r="I158">
        <f ca="1">RAND()</f>
        <v>0.86682643862693465</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Equip3101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1500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194</v>
      </c>
      <c r="W158">
        <v>1</v>
      </c>
      <c r="X158" t="s">
        <v>126</v>
      </c>
      <c r="Z158">
        <v>2100</v>
      </c>
      <c r="AA158" t="str">
        <f ca="1">IF(ISBLANK(AB158),"",
VLOOKUP(AB158,OFFSET(INDIRECT("$A:$B"),0,MATCH(AB$1&amp;"_Verify",INDIRECT("$1:$1"),0)-1),2,0)
)</f>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0.17652207675968878</v>
      </c>
      <c r="E159">
        <f ca="1">RAND()</f>
        <v>6.7439225095486166E-2</v>
      </c>
      <c r="F159">
        <f ca="1">RAND()</f>
        <v>0.72284744836951631</v>
      </c>
      <c r="G159">
        <f ca="1">RAND()</f>
        <v>0.19518629720568059</v>
      </c>
      <c r="H159">
        <f ca="1">RAND()</f>
        <v>0.49488046750444259</v>
      </c>
      <c r="I159">
        <f ca="1">RAND()</f>
        <v>0.35208568075608393</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Equip0301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DI</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11</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242</v>
      </c>
      <c r="W159">
        <v>1</v>
      </c>
      <c r="X159" t="s">
        <v>126</v>
      </c>
      <c r="Z159">
        <v>29300</v>
      </c>
      <c r="AA159" t="str">
        <f ca="1">IF(ISBLANK(AB159),"",
VLOOKUP(AB159,OFFSET(INDIRECT("$A:$B"),0,MATCH(AB$1&amp;"_Verify",INDIRECT("$1:$1"),0)-1),2,0)
)</f>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ca="1">IF(ROW()=2,AN159,OFFSET(AM159,-1,0)&amp;IF(LEN(AN159)=0,"",","&amp;AN159))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{"dy":16,"sl":7,"tp":"fe","vl":"Equip6102","cn":1,"pt":"GO","pr":3600}</v>
      </c>
    </row>
    <row r="160" spans="1:40">
      <c r="A160">
        <v>16</v>
      </c>
      <c r="B160">
        <v>8</v>
      </c>
      <c r="C160">
        <f>IF(B160&lt;=9,0,
IF(B160=10,1,2))</f>
        <v>0</v>
      </c>
      <c r="D160">
        <f ca="1">RAND()</f>
        <v>0.13378304939520413</v>
      </c>
      <c r="E160">
        <f ca="1">RAND()</f>
        <v>0.87155950747078947</v>
      </c>
      <c r="F160">
        <f ca="1">RAND()</f>
        <v>0.32825545071407491</v>
      </c>
      <c r="G160">
        <f ca="1">RAND()</f>
        <v>0.78459900452816267</v>
      </c>
      <c r="H160">
        <f ca="1">RAND()</f>
        <v>0.66298090885790462</v>
      </c>
      <c r="I160">
        <f ca="1">RAND()</f>
        <v>0.95078038924238917</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0.61602462944776071</v>
      </c>
      <c r="E161">
        <f ca="1">RAND()</f>
        <v>0.95517273140805947</v>
      </c>
      <c r="F161">
        <f ca="1">RAND()</f>
        <v>5.7132354131860463E-2</v>
      </c>
      <c r="G161">
        <f ca="1">RAND()</f>
        <v>0.94513955198822353</v>
      </c>
      <c r="H161">
        <f ca="1">RAND()</f>
        <v>3.5980569533405449E-2</v>
      </c>
      <c r="I161">
        <f ca="1">RAND()</f>
        <v>0.63795799355306715</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0.49301904074500313</v>
      </c>
      <c r="E162">
        <f ca="1">RAND()</f>
        <v>0.95368556868330034</v>
      </c>
      <c r="F162">
        <f ca="1">RAND()</f>
        <v>0.7493373658989555</v>
      </c>
      <c r="G162">
        <f ca="1">RAND()</f>
        <v>0.91085236639970557</v>
      </c>
      <c r="H162">
        <f ca="1">RAND()</f>
        <v>0.54568339211141659</v>
      </c>
      <c r="I162">
        <f ca="1">RAND()</f>
        <v>0.99697174310030645</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Equip8201</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29900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190</v>
      </c>
      <c r="W162">
        <v>1</v>
      </c>
      <c r="X162" t="s">
        <v>126</v>
      </c>
      <c r="Z162">
        <v>8300</v>
      </c>
      <c r="AA162" t="str">
        <f ca="1">IF(ISBLANK(AB162),"",
VLOOKUP(AB162,OFFSET(INDIRECT("$A:$B"),0,MATCH(AB$1&amp;"_Verify",INDIRECT("$1:$1"),0)-1),2,0)
)</f>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0.94158226904862863</v>
      </c>
      <c r="E163">
        <f ca="1">RAND()</f>
        <v>0.14174036435731296</v>
      </c>
      <c r="F163">
        <f ca="1">RAND()</f>
        <v>0.23373463633769609</v>
      </c>
      <c r="G163">
        <f ca="1">RAND()</f>
        <v>0.25913646211482577</v>
      </c>
      <c r="H163">
        <f ca="1">RAND()</f>
        <v>0.33258508309480439</v>
      </c>
      <c r="I163">
        <f ca="1">RAND()</f>
        <v>0.33150664038478717</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Equip1101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1100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184</v>
      </c>
      <c r="W163">
        <v>1</v>
      </c>
      <c r="X163" t="s">
        <v>130</v>
      </c>
      <c r="Z163">
        <v>4</v>
      </c>
      <c r="AA163" t="str">
        <f ca="1">IF(ISBLANK(AB163),"",
VLOOKUP(AB163,OFFSET(INDIRECT("$A:$B"),0,MATCH(AB$1&amp;"_Verify",INDIRECT("$1:$1"),0)-1),2,0)
)</f>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{"dy":17,"sl":1,"tp":"upn","vl":"24840","cn":10,"pt":"GO","pr":3000}</v>
      </c>
    </row>
    <row r="164" spans="1:40">
      <c r="A164">
        <v>17</v>
      </c>
      <c r="B164">
        <v>2</v>
      </c>
      <c r="C164">
        <f>IF(B164&lt;=9,0,
IF(B164=10,1,2))</f>
        <v>0</v>
      </c>
      <c r="D164">
        <f ca="1">RAND()</f>
        <v>0.29265805449705085</v>
      </c>
      <c r="E164">
        <f ca="1">RAND()</f>
        <v>0.7916301466707818</v>
      </c>
      <c r="F164">
        <f ca="1">RAND()</f>
        <v>0.29274949755933122</v>
      </c>
      <c r="G164">
        <f ca="1">RAND()</f>
        <v>0.23233309312408701</v>
      </c>
      <c r="H164">
        <f ca="1">RAND()</f>
        <v>0.31517900573204083</v>
      </c>
      <c r="I164">
        <f ca="1">RAND()</f>
        <v>0.23048449629749301</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79163</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12</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3600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126</v>
      </c>
      <c r="Z164">
        <v>1400</v>
      </c>
      <c r="AA164" t="str">
        <f ca="1">IF(ISBLANK(AB164),"",
VLOOKUP(AB164,OFFSET(INDIRECT("$A:$B"),0,MATCH(AB$1&amp;"_Verify",INDIRECT("$1:$1"),0)-1),2,0)
)</f>
        <v>fe</v>
      </c>
      <c r="AB164" t="s">
        <v>82</v>
      </c>
      <c r="AC164" t="s">
        <v>421</v>
      </c>
      <c r="AD164">
        <v>1</v>
      </c>
      <c r="AE164" t="s">
        <v>435</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ca="1">IF(ROW()=2,AN164,OFFSET(AM164,-1,0)&amp;IF(LEN(AN164)=0,"",","&amp;AN164))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{"dy":17,"sl":2,"tp":"fe","vl":"Equip2202","cn":1,"pt":"GO","pr":3300}</v>
      </c>
    </row>
    <row r="165" spans="1:40">
      <c r="A165">
        <v>17</v>
      </c>
      <c r="B165">
        <v>3</v>
      </c>
      <c r="C165">
        <f>IF(B165&lt;=9,0,
IF(B165=10,1,2))</f>
        <v>0</v>
      </c>
      <c r="D165">
        <f ca="1">RAND()</f>
        <v>7.3160783066104851E-2</v>
      </c>
      <c r="E165">
        <f ca="1">RAND()</f>
        <v>0.61746201187242555</v>
      </c>
      <c r="F165">
        <f ca="1">RAND()</f>
        <v>2.0951078010065238E-2</v>
      </c>
      <c r="G165">
        <f ca="1">RAND()</f>
        <v>0.58881784792855274</v>
      </c>
      <c r="H165">
        <f ca="1">RAND()</f>
        <v>0.96138219836111705</v>
      </c>
      <c r="I165">
        <f ca="1">RAND()</f>
        <v>0.67197596904674051</v>
      </c>
      <c r="M165" t="str">
        <f ca="1">IF(LEN(J165)&lt;&gt;0,J165,VLOOKUP(D165+$B165,$BJ:$BK,MATCH($BK$1,$BJ$1:$BK$1,0),1))</f>
        <v>안 지정 캐릭터 PP 영웅등급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61746</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126</v>
      </c>
      <c r="Z165">
        <v>1000</v>
      </c>
      <c r="AA165" t="str">
        <f ca="1">IF(ISBLANK(AB165),"",
VLOOKUP(AB165,OFFSET(INDIRECT("$A:$B"),0,MATCH(AB$1&amp;"_Verify",INDIRECT("$1:$1"),0)-1),2,0)
)</f>
        <v>uph</v>
      </c>
      <c r="AB165" t="s">
        <v>91</v>
      </c>
      <c r="AC165">
        <v>86575</v>
      </c>
      <c r="AD165">
        <v>14</v>
      </c>
      <c r="AE165" t="s">
        <v>422</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{"dy":17,"sl":3,"tp":"uph","vl":"86575","cn":14,"pt":"DI","pr":5}</v>
      </c>
    </row>
    <row r="166" spans="1:40">
      <c r="A166">
        <v>17</v>
      </c>
      <c r="B166">
        <v>4</v>
      </c>
      <c r="C166">
        <f>IF(B166&lt;=9,0,
IF(B166=10,1,2))</f>
        <v>0</v>
      </c>
      <c r="D166">
        <f ca="1">RAND()</f>
        <v>0.51898526184598104</v>
      </c>
      <c r="E166">
        <f ca="1">RAND()</f>
        <v>0.71630793680411997</v>
      </c>
      <c r="F166">
        <f ca="1">RAND()</f>
        <v>0.10614212544456958</v>
      </c>
      <c r="G166">
        <f ca="1">RAND()</f>
        <v>0.59379356954368068</v>
      </c>
      <c r="H166">
        <f ca="1">RAND()</f>
        <v>1.3804344939223223E-2</v>
      </c>
      <c r="I166">
        <f ca="1">RAND()</f>
        <v>0.41910412937326502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71630</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11</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3300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126</v>
      </c>
      <c r="Z166">
        <v>900</v>
      </c>
      <c r="AA166" t="str">
        <f ca="1">IF(ISBLANK(AB166),"",
VLOOKUP(AB166,OFFSET(INDIRECT("$A:$B"),0,MATCH(AB$1&amp;"_Verify",INDIRECT("$1:$1"),0)-1),2,0)
)</f>
        <v>fe</v>
      </c>
      <c r="AB166" t="s">
        <v>82</v>
      </c>
      <c r="AC166" t="s">
        <v>420</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0.83775076736478038</v>
      </c>
      <c r="E167">
        <f ca="1">RAND()</f>
        <v>0.81165042074567195</v>
      </c>
      <c r="F167">
        <f ca="1">RAND()</f>
        <v>7.3780749972101378E-2</v>
      </c>
      <c r="G167">
        <f ca="1">RAND()</f>
        <v>0.3295314863371962</v>
      </c>
      <c r="H167">
        <f ca="1">RAND()</f>
        <v>0.49479963076515732</v>
      </c>
      <c r="I167">
        <f ca="1">RAND()</f>
        <v>0.76462228823751111</v>
      </c>
      <c r="M167" t="str">
        <f ca="1">IF(LEN(J167)&lt;&gt;0,J167,VLOOKUP(D167+$B167,$BJ:$BK,MATCH($BK$1,$BJ$1:$BK$1,0),1))</f>
        <v>안 지정 캐릭터 PP 일반등급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81165</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12</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3600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208</v>
      </c>
      <c r="W167">
        <v>1</v>
      </c>
      <c r="X167" t="s">
        <v>126</v>
      </c>
      <c r="Z167">
        <v>3100</v>
      </c>
      <c r="AA167" t="str">
        <f ca="1">IF(ISBLANK(AB167),"",
VLOOKUP(AB167,OFFSET(INDIRECT("$A:$B"),0,MATCH(AB$1&amp;"_Verify",INDIRECT("$1:$1"),0)-1),2,0)
)</f>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0.33898001708666337</v>
      </c>
      <c r="E168">
        <f ca="1">RAND()</f>
        <v>0.81949320180299423</v>
      </c>
      <c r="F168">
        <f ca="1">RAND()</f>
        <v>0.54782339162737859</v>
      </c>
      <c r="G168">
        <f ca="1">RAND()</f>
        <v>0.86181584091522556</v>
      </c>
      <c r="H168">
        <f ca="1">RAND()</f>
        <v>0.12274233213470498</v>
      </c>
      <c r="I168">
        <f ca="1">RAND()</f>
        <v>0.36109774401293815</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Equip7201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9200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183</v>
      </c>
      <c r="W168">
        <v>1</v>
      </c>
      <c r="X168" t="s">
        <v>130</v>
      </c>
      <c r="Z168">
        <v>14</v>
      </c>
      <c r="AA168" t="str">
        <f ca="1">IF(ISBLANK(AB168),"",
VLOOKUP(AB168,OFFSET(INDIRECT("$A:$B"),0,MATCH(AB$1&amp;"_Verify",INDIRECT("$1:$1"),0)-1),2,0)
)</f>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0.30866455353594291</v>
      </c>
      <c r="E169">
        <f ca="1">RAND()</f>
        <v>0.82395825162681913</v>
      </c>
      <c r="F169">
        <f ca="1">RAND()</f>
        <v>0.22911480875086299</v>
      </c>
      <c r="G169">
        <f ca="1">RAND()</f>
        <v>0.11509272494325273</v>
      </c>
      <c r="H169">
        <f ca="1">RAND()</f>
        <v>5.4496267335964688E-2</v>
      </c>
      <c r="I169">
        <f ca="1">RAND()</f>
        <v>0.63803026072209845</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Equip8102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8200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114</v>
      </c>
      <c r="W169">
        <v>1</v>
      </c>
      <c r="X169" t="s">
        <v>126</v>
      </c>
      <c r="Z169">
        <v>1000</v>
      </c>
      <c r="AA169" t="str">
        <f ca="1">IF(ISBLANK(AB169),"",
VLOOKUP(AB169,OFFSET(INDIRECT("$A:$B"),0,MATCH(AB$1&amp;"_Verify",INDIRECT("$1:$1"),0)-1),2,0)
)</f>
        <v>fe</v>
      </c>
      <c r="AB169" t="s">
        <v>82</v>
      </c>
      <c r="AC169" t="s">
        <v>190</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0.77514143553177506</v>
      </c>
      <c r="E170">
        <f ca="1">RAND()</f>
        <v>0.7244601470739066</v>
      </c>
      <c r="F170">
        <f ca="1">RAND()</f>
        <v>0.4184478585740663</v>
      </c>
      <c r="G170">
        <f ca="1">RAND()</f>
        <v>0.90337999135514502</v>
      </c>
      <c r="H170">
        <f ca="1">RAND()</f>
        <v>0.97880944041052353</v>
      </c>
      <c r="I170">
        <f ca="1">RAND()</f>
        <v>0.97761673727782927</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424</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ca="1">IF(ROW()=2,AN170,OFFSET(AM170,-1,0)&amp;IF(LEN(AN170)=0,"",","&amp;AN170))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{"dy":17,"sl":8,"tp":"fc","vl":"Actor2128","cn":1,"pt":"DI","pp":229,"pr":169}</v>
      </c>
    </row>
    <row r="171" spans="1:40">
      <c r="A171">
        <v>17</v>
      </c>
      <c r="B171">
        <v>9</v>
      </c>
      <c r="C171">
        <f>IF(B171&lt;=9,0,
IF(B171=10,1,2))</f>
        <v>0</v>
      </c>
      <c r="D171">
        <f ca="1">RAND()</f>
        <v>0.9864871880960957</v>
      </c>
      <c r="E171">
        <f ca="1">RAND()</f>
        <v>0.13574003166316861</v>
      </c>
      <c r="F171">
        <f ca="1">RAND()</f>
        <v>8.7111792262117849E-2</v>
      </c>
      <c r="G171">
        <f ca="1">RAND()</f>
        <v>0.12973786317816027</v>
      </c>
      <c r="H171">
        <f ca="1">RAND()</f>
        <v>0.49977652302011555</v>
      </c>
      <c r="I171">
        <f ca="1">RAND()</f>
        <v>0.93449002897603228</v>
      </c>
      <c r="L171">
        <v>30</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세 칸 모두 입력</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424</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ca="1">IF(ROW()=2,AN171,OFFSET(AM171,-1,0)&amp;IF(LEN(AN171)=0,"",","&amp;AN171))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{"dy":17,"sl":9,"tp":"fp","vl":"Actor2128","cn":30,"pt":"DI","pp":52,"pr":24}</v>
      </c>
    </row>
    <row r="172" spans="1:40">
      <c r="A172">
        <v>18</v>
      </c>
      <c r="B172">
        <v>0</v>
      </c>
      <c r="C172">
        <f>IF(B172&lt;=9,0,
IF(B172=10,1,2))</f>
        <v>0</v>
      </c>
      <c r="D172">
        <f ca="1">RAND()</f>
        <v>0.84366708306376947</v>
      </c>
      <c r="E172">
        <f ca="1">RAND()</f>
        <v>0.92219763522148379</v>
      </c>
      <c r="F172">
        <f ca="1">RAND()</f>
        <v>0.78106531329768558</v>
      </c>
      <c r="G172">
        <f ca="1">RAND()</f>
        <v>0.42599930705198419</v>
      </c>
      <c r="H172">
        <f ca="1">RAND()</f>
        <v>0.36032187913362657</v>
      </c>
      <c r="I172">
        <f ca="1">RAND()</f>
        <v>0.99123577069120183</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Equip8101</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8500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186</v>
      </c>
      <c r="W172">
        <v>1</v>
      </c>
      <c r="X172" t="s">
        <v>126</v>
      </c>
      <c r="Z172">
        <v>7300</v>
      </c>
      <c r="AA172" t="str">
        <f ca="1">IF(ISBLANK(AB172),"",
VLOOKUP(AB172,OFFSET(INDIRECT("$A:$B"),0,MATCH(AB$1&amp;"_Verify",INDIRECT("$1:$1"),0)-1),2,0)
)</f>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0.17249126707098017</v>
      </c>
      <c r="E173">
        <f ca="1">RAND()</f>
        <v>0.75809927828843737</v>
      </c>
      <c r="F173">
        <f ca="1">RAND()</f>
        <v>0.86044782372439854</v>
      </c>
      <c r="G173">
        <f ca="1">RAND()</f>
        <v>0.52067292386604336</v>
      </c>
      <c r="H173">
        <f ca="1">RAND()</f>
        <v>0.25775341193813506</v>
      </c>
      <c r="I173">
        <f ca="1">RAND()</f>
        <v>0.18402855747537594</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Equip6301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22200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258</v>
      </c>
      <c r="W173">
        <v>1</v>
      </c>
      <c r="X173" t="s">
        <v>126</v>
      </c>
      <c r="Z173">
        <v>2000</v>
      </c>
      <c r="AA173" t="str">
        <f ca="1">IF(ISBLANK(AB173),"",
VLOOKUP(AB173,OFFSET(INDIRECT("$A:$B"),0,MATCH(AB$1&amp;"_Verify",INDIRECT("$1:$1"),0)-1),2,0)
)</f>
        <v>fe</v>
      </c>
      <c r="AB173" t="s">
        <v>82</v>
      </c>
      <c r="AC173" t="s">
        <v>186</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ca="1">IF(ROW()=2,AN173,OFFSET(AM173,-1,0)&amp;IF(LEN(AN173)=0,"",","&amp;AN173))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{"dy":18,"sl":1,"tp":"fe","vl":"Equip1302","cn":1,"pt":"GO","pr":7300}</v>
      </c>
    </row>
    <row r="174" spans="1:40">
      <c r="A174">
        <v>18</v>
      </c>
      <c r="B174">
        <v>2</v>
      </c>
      <c r="C174">
        <f>IF(B174&lt;=9,0,
IF(B174=10,1,2))</f>
        <v>0</v>
      </c>
      <c r="D174">
        <f ca="1">RAND()</f>
        <v>7.7733526141977705E-2</v>
      </c>
      <c r="E174">
        <f ca="1">RAND()</f>
        <v>0.12387307545568882</v>
      </c>
      <c r="F174">
        <f ca="1">RAND()</f>
        <v>0.43131662122330772</v>
      </c>
      <c r="G174">
        <f ca="1">RAND()</f>
        <v>0.75059646170150307</v>
      </c>
      <c r="H174">
        <f ca="1">RAND()</f>
        <v>6.1232325862942139E-2</v>
      </c>
      <c r="I174">
        <f ca="1">RAND()</f>
        <v>2.4124196881771809E-2</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12387</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126</v>
      </c>
      <c r="Z174">
        <v>1000</v>
      </c>
      <c r="AA174" t="str">
        <f ca="1">IF(ISBLANK(AB174),"",
VLOOKUP(AB174,OFFSET(INDIRECT("$A:$B"),0,MATCH(AB$1&amp;"_Verify",INDIRECT("$1:$1"),0)-1),2,0)
)</f>
        <v>fe</v>
      </c>
      <c r="AB174" t="s">
        <v>82</v>
      </c>
      <c r="AC174" t="s">
        <v>252</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ca="1">IF(ROW()=2,AN174,OFFSET(AM174,-1,0)&amp;IF(LEN(AN174)=0,"",","&amp;AN174))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{"dy":18,"sl":2,"tp":"fe","vl":"Equip5101","cn":1,"pt":"GO","pr":1500}</v>
      </c>
    </row>
    <row r="175" spans="1:40">
      <c r="A175">
        <v>18</v>
      </c>
      <c r="B175">
        <v>3</v>
      </c>
      <c r="C175">
        <f>IF(B175&lt;=9,0,
IF(B175=10,1,2))</f>
        <v>0</v>
      </c>
      <c r="D175">
        <f ca="1">RAND()</f>
        <v>0.69519614783005179</v>
      </c>
      <c r="E175">
        <f ca="1">RAND()</f>
        <v>0.53095638108454568</v>
      </c>
      <c r="F175">
        <f ca="1">RAND()</f>
        <v>0.85379185513176081</v>
      </c>
      <c r="G175">
        <f ca="1">RAND()</f>
        <v>0.93397857680866525</v>
      </c>
      <c r="H175">
        <f ca="1">RAND()</f>
        <v>0.25405021225861191</v>
      </c>
      <c r="I175">
        <f ca="1">RAND()</f>
        <v>0.35233440605673016</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53095</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2700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126</v>
      </c>
      <c r="Z175">
        <v>900</v>
      </c>
      <c r="AA175" t="str">
        <f ca="1">IF(ISBLANK(AB175),"",
VLOOKUP(AB175,OFFSET(INDIRECT("$A:$B"),0,MATCH(AB$1&amp;"_Verify",INDIRECT("$1:$1"),0)-1),2,0)
)</f>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{"dy":18,"sl":3,"tp":"upn","vl":"85725","cn":14,"pt":"GO","pr":4200}</v>
      </c>
    </row>
    <row r="176" spans="1:40">
      <c r="A176">
        <v>18</v>
      </c>
      <c r="B176">
        <v>4</v>
      </c>
      <c r="C176">
        <f>IF(B176&lt;=9,0,
IF(B176=10,1,2))</f>
        <v>0</v>
      </c>
      <c r="D176">
        <f ca="1">RAND()</f>
        <v>3.7705976625828863E-2</v>
      </c>
      <c r="E176">
        <f ca="1">RAND()</f>
        <v>0.86747152962971197</v>
      </c>
      <c r="F176">
        <f ca="1">RAND()</f>
        <v>0.67998529303486821</v>
      </c>
      <c r="G176">
        <f ca="1">RAND()</f>
        <v>0.24269614279703178</v>
      </c>
      <c r="H176">
        <f ca="1">RAND()</f>
        <v>0.50409540975875955</v>
      </c>
      <c r="I176">
        <f ca="1">RAND()</f>
        <v>0.75543732711380884</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86747</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126</v>
      </c>
      <c r="Z176">
        <v>1400</v>
      </c>
      <c r="AA176" t="str">
        <f ca="1">IF(ISBLANK(AB176),"",
VLOOKUP(AB176,OFFSET(INDIRECT("$A:$B"),0,MATCH(AB$1&amp;"_Verify",INDIRECT("$1:$1"),0)-1),2,0)
)</f>
        <v>fe</v>
      </c>
      <c r="AB176" t="s">
        <v>82</v>
      </c>
      <c r="AC176" t="s">
        <v>423</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ca="1">IF(ROW()=2,AN176,OFFSET(AM176,-1,0)&amp;IF(LEN(AN176)=0,"",","&amp;AN176))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{"dy":18,"sl":4,"tp":"fe","vl":"Equip3401","cn":1,"pt":"DI","pp":179,"pr":129}</v>
      </c>
    </row>
    <row r="177" spans="1:40">
      <c r="A177">
        <v>18</v>
      </c>
      <c r="B177">
        <v>5</v>
      </c>
      <c r="C177">
        <f>IF(B177&lt;=9,0,
IF(B177=10,1,2))</f>
        <v>0</v>
      </c>
      <c r="D177">
        <f ca="1">RAND()</f>
        <v>0.43180167455875373</v>
      </c>
      <c r="E177">
        <f ca="1">RAND()</f>
        <v>0.42385247581137064</v>
      </c>
      <c r="F177">
        <f ca="1">RAND()</f>
        <v>0.14469905070717115</v>
      </c>
      <c r="G177">
        <f ca="1">RAND()</f>
        <v>0.400574049864728</v>
      </c>
      <c r="H177">
        <f ca="1">RAND()</f>
        <v>0.13241094450892166</v>
      </c>
      <c r="I177">
        <f ca="1">RAND()</f>
        <v>0.88134995142895112</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Equip3301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7900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252</v>
      </c>
      <c r="W177">
        <v>1</v>
      </c>
      <c r="X177" t="s">
        <v>126</v>
      </c>
      <c r="Z177">
        <v>1500</v>
      </c>
      <c r="AA177" t="str">
        <f ca="1">IF(ISBLANK(AB177),"",
VLOOKUP(AB177,OFFSET(INDIRECT("$A:$B"),0,MATCH(AB$1&amp;"_Verify",INDIRECT("$1:$1"),0)-1),2,0)
)</f>
        <v>fe</v>
      </c>
      <c r="AB177" t="s">
        <v>82</v>
      </c>
      <c r="AC177" t="s">
        <v>185</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ca="1">IF(ROW()=2,AN177,OFFSET(AM177,-1,0)&amp;IF(LEN(AN177)=0,"",","&amp;AN177))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{"dy":18,"sl":5,"tp":"fe","vl":"Equip6102","cn":1,"pt":"GO","pr":3600}</v>
      </c>
    </row>
    <row r="178" spans="1:40">
      <c r="A178">
        <v>18</v>
      </c>
      <c r="B178">
        <v>6</v>
      </c>
      <c r="C178">
        <f>IF(B178&lt;=9,0,
IF(B178=10,1,2))</f>
        <v>0</v>
      </c>
      <c r="D178">
        <f ca="1">RAND()</f>
        <v>1.6934886480977962E-2</v>
      </c>
      <c r="E178">
        <f ca="1">RAND()</f>
        <v>0.77117030424099053</v>
      </c>
      <c r="F178">
        <f ca="1">RAND()</f>
        <v>0.56533389780871612</v>
      </c>
      <c r="G178">
        <f ca="1">RAND()</f>
        <v>0.77976482214577481</v>
      </c>
      <c r="H178">
        <f ca="1">RAND()</f>
        <v>0.72254658417270234</v>
      </c>
      <c r="I178">
        <f ca="1">RAND()</f>
        <v>2.7518733074637369E-2</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Equip7101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3100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185</v>
      </c>
      <c r="W178">
        <v>1</v>
      </c>
      <c r="X178" t="s">
        <v>126</v>
      </c>
      <c r="Z178">
        <v>3600</v>
      </c>
      <c r="AA178" t="str">
        <f ca="1">IF(ISBLANK(AB178),"",
VLOOKUP(AB178,OFFSET(INDIRECT("$A:$B"),0,MATCH(AB$1&amp;"_Verify",INDIRECT("$1:$1"),0)-1),2,0)
)</f>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5.0193475049845615E-3</v>
      </c>
      <c r="E179">
        <f ca="1">RAND()</f>
        <v>0.130024672349625</v>
      </c>
      <c r="F179">
        <f ca="1">RAND()</f>
        <v>0.67019984913481956</v>
      </c>
      <c r="G179">
        <f ca="1">RAND()</f>
        <v>2.7345995751179464E-2</v>
      </c>
      <c r="H179">
        <f ca="1">RAND()</f>
        <v>0.818760386277263</v>
      </c>
      <c r="I179">
        <f ca="1">RAND()</f>
        <v>0.3974527715630769</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Equip1201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DI</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4</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299</v>
      </c>
      <c r="W179">
        <v>1</v>
      </c>
      <c r="X179" t="s">
        <v>126</v>
      </c>
      <c r="Z179">
        <v>4500</v>
      </c>
      <c r="AA179" t="str">
        <f ca="1">IF(ISBLANK(AB179),"",
VLOOKUP(AB179,OFFSET(INDIRECT("$A:$B"),0,MATCH(AB$1&amp;"_Verify",INDIRECT("$1:$1"),0)-1),2,0)
)</f>
        <v>fe</v>
      </c>
      <c r="AB179" t="s">
        <v>82</v>
      </c>
      <c r="AC179" t="s">
        <v>299</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0.49513842093264671</v>
      </c>
      <c r="E180">
        <f ca="1">RAND()</f>
        <v>0.62758901660067168</v>
      </c>
      <c r="F180">
        <f ca="1">RAND()</f>
        <v>0.66113079743106296</v>
      </c>
      <c r="G180">
        <f ca="1">RAND()</f>
        <v>0.9584473973802432</v>
      </c>
      <c r="H180">
        <f ca="1">RAND()</f>
        <v>0.66250746261225391</v>
      </c>
      <c r="I180">
        <f ca="1">RAND()</f>
        <v>0.58780161916509377</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fc</v>
      </c>
      <c r="AB180" t="s">
        <v>85</v>
      </c>
      <c r="AC180" t="s">
        <v>425</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ca="1">IF(ROW()=2,AN180,OFFSET(AM180,-1,0)&amp;IF(LEN(AN180)=0,"",","&amp;AN180))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{"dy":18,"sl":8,"tp":"fc","vl":"Actor1141","cn":1,"pt":"DI","pp":219,"pr":159}</v>
      </c>
    </row>
    <row r="181" spans="1:40">
      <c r="A181">
        <v>18</v>
      </c>
      <c r="B181">
        <v>9</v>
      </c>
      <c r="C181">
        <f>IF(B181&lt;=9,0,
IF(B181=10,1,2))</f>
        <v>0</v>
      </c>
      <c r="D181">
        <f ca="1">RAND()</f>
        <v>6.4079680656665361E-2</v>
      </c>
      <c r="E181">
        <f ca="1">RAND()</f>
        <v>0.45152072686648803</v>
      </c>
      <c r="F181">
        <f ca="1">RAND()</f>
        <v>0.43921422951494438</v>
      </c>
      <c r="G181">
        <f ca="1">RAND()</f>
        <v>2.6639955191613107E-2</v>
      </c>
      <c r="H181">
        <f ca="1">RAND()</f>
        <v>0.35276496959265935</v>
      </c>
      <c r="I181">
        <f ca="1">RAND()</f>
        <v>0.48161559621299144</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fp</v>
      </c>
      <c r="AB181" t="s">
        <v>86</v>
      </c>
      <c r="AC181" t="s">
        <v>425</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ca="1">IF(ROW()=2,AN181,OFFSET(AM181,-1,0)&amp;IF(LEN(AN181)=0,"",","&amp;AN181))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{"dy":18,"sl":9,"tp":"fp","vl":"Actor1141","cn":75,"pt":"DI","pp":172,"pr":69}</v>
      </c>
    </row>
    <row r="182" spans="1:40">
      <c r="A182">
        <v>19</v>
      </c>
      <c r="B182">
        <v>0</v>
      </c>
      <c r="C182">
        <f>IF(B182&lt;=9,0,
IF(B182=10,1,2))</f>
        <v>0</v>
      </c>
      <c r="D182">
        <f ca="1">RAND()</f>
        <v>0.6275274932859739</v>
      </c>
      <c r="E182">
        <f ca="1">RAND()</f>
        <v>0.55041383260756616</v>
      </c>
      <c r="F182">
        <f ca="1">RAND()</f>
        <v>0.48925731901985814</v>
      </c>
      <c r="G182">
        <f ca="1">RAND()</f>
        <v>0.45435469297087971</v>
      </c>
      <c r="H182">
        <f ca="1">RAND()</f>
        <v>0.13592784484853726</v>
      </c>
      <c r="I182">
        <f ca="1">RAND()</f>
        <v>0.51654567863630452</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Equip4302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11</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295</v>
      </c>
      <c r="W182">
        <v>1</v>
      </c>
      <c r="X182" t="s">
        <v>126</v>
      </c>
      <c r="Z182">
        <v>1300</v>
      </c>
      <c r="AA182" t="str">
        <f ca="1">IF(ISBLANK(AB182),"",
VLOOKUP(AB182,OFFSET(INDIRECT("$A:$B"),0,MATCH(AB$1&amp;"_Verify",INDIRECT("$1:$1"),0)-1),2,0)
)</f>
        <v>fe</v>
      </c>
      <c r="AB182" t="s">
        <v>82</v>
      </c>
      <c r="AC182" t="s">
        <v>295</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0.68938427067909147</v>
      </c>
      <c r="E183">
        <f ca="1">RAND()</f>
        <v>0.34561420506348606</v>
      </c>
      <c r="F183">
        <f ca="1">RAND()</f>
        <v>4.9718976449354413E-2</v>
      </c>
      <c r="G183">
        <f ca="1">RAND()</f>
        <v>0.17796244163511199</v>
      </c>
      <c r="H183">
        <f ca="1">RAND()</f>
        <v>0.91462403595181718</v>
      </c>
      <c r="I183">
        <f ca="1">RAND()</f>
        <v>0.43392593503504695</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Equip3001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700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249</v>
      </c>
      <c r="W183">
        <v>1</v>
      </c>
      <c r="X183" t="s">
        <v>130</v>
      </c>
      <c r="Z183">
        <v>15</v>
      </c>
      <c r="AA183" t="str">
        <f ca="1">IF(ISBLANK(AB183),"",
VLOOKUP(AB183,OFFSET(INDIRECT("$A:$B"),0,MATCH(AB$1&amp;"_Verify",INDIRECT("$1:$1"),0)-1),2,0)
)</f>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0.37434799036110877</v>
      </c>
      <c r="E184">
        <f ca="1">RAND()</f>
        <v>0.65457888404214637</v>
      </c>
      <c r="F184">
        <f ca="1">RAND()</f>
        <v>0.57948340831966816</v>
      </c>
      <c r="G184">
        <f ca="1">RAND()</f>
        <v>0.51770833740683464</v>
      </c>
      <c r="H184">
        <f ca="1">RAND()</f>
        <v>0.91268827853824075</v>
      </c>
      <c r="I184">
        <f ca="1">RAND()</f>
        <v>0.34261265922490725</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65457</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10</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3000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126</v>
      </c>
      <c r="Z184">
        <v>1200</v>
      </c>
      <c r="AA184" t="str">
        <f ca="1">IF(ISBLANK(AB184),"",
VLOOKUP(AB184,OFFSET(INDIRECT("$A:$B"),0,MATCH(AB$1&amp;"_Verify",INDIRECT("$1:$1"),0)-1),2,0)
)</f>
        <v>fe</v>
      </c>
      <c r="AB184" t="s">
        <v>82</v>
      </c>
      <c r="AC184" t="s">
        <v>244</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0.68280225515695936</v>
      </c>
      <c r="E185">
        <f ca="1">RAND()</f>
        <v>0.75163639862444465</v>
      </c>
      <c r="F185">
        <f ca="1">RAND()</f>
        <v>2.793315389884754E-2</v>
      </c>
      <c r="G185">
        <f ca="1">RAND()</f>
        <v>0.32630041923678754</v>
      </c>
      <c r="H185">
        <f ca="1">RAND()</f>
        <v>0.52492426058608288</v>
      </c>
      <c r="I185">
        <f ca="1">RAND()</f>
        <v>0.40793247730301108</v>
      </c>
      <c r="M185" t="str">
        <f ca="1">IF(LEN(J185)&lt;&gt;0,J185,VLOOKUP(D185+$B185,$BJ:$BK,MATCH($BK$1,$BJ$1:$BK$1,0),1))</f>
        <v>안 지정 캐릭터 PP 일반등급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75163</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3600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126</v>
      </c>
      <c r="Z185">
        <v>900</v>
      </c>
      <c r="AA185" t="str">
        <f ca="1">IF(ISBLANK(AB185),"",
VLOOKUP(AB185,OFFSET(INDIRECT("$A:$B"),0,MATCH(AB$1&amp;"_Verify",INDIRECT("$1:$1"),0)-1),2,0)
)</f>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0.75967350179461635</v>
      </c>
      <c r="E186">
        <f ca="1">RAND()</f>
        <v>8.6827198376215886E-4</v>
      </c>
      <c r="F186">
        <f ca="1">RAND()</f>
        <v>0.8210213461881295</v>
      </c>
      <c r="G186">
        <f ca="1">RAND()</f>
        <v>0.55788166220747115</v>
      </c>
      <c r="H186">
        <f ca="1">RAND()</f>
        <v>0.79515633816483178</v>
      </c>
      <c r="I186">
        <f ca="1">RAND()</f>
        <v>0.21105003287558111</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86</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126</v>
      </c>
      <c r="Z186">
        <v>1200</v>
      </c>
      <c r="AA186" t="str">
        <f ca="1">IF(ISBLANK(AB186),"",
VLOOKUP(AB186,OFFSET(INDIRECT("$A:$B"),0,MATCH(AB$1&amp;"_Verify",INDIRECT("$1:$1"),0)-1),2,0)
)</f>
        <v>fe</v>
      </c>
      <c r="AB186" t="s">
        <v>82</v>
      </c>
      <c r="AC186" t="s">
        <v>182</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0.89103395620077797</v>
      </c>
      <c r="E187">
        <f ca="1">RAND()</f>
        <v>0.15978891375840509</v>
      </c>
      <c r="F187">
        <f ca="1">RAND()</f>
        <v>0.56099781428827944</v>
      </c>
      <c r="G187">
        <f ca="1">RAND()</f>
        <v>0.41747063231198189</v>
      </c>
      <c r="H187">
        <f ca="1">RAND()</f>
        <v>0.56739238703690431</v>
      </c>
      <c r="I187">
        <f ca="1">RAND()</f>
        <v>0.65262673148224681</v>
      </c>
      <c r="M187" t="str">
        <f ca="1">IF(LEN(J187)&lt;&gt;0,J187,VLOOKUP(D187+$B187,$BJ:$BK,MATCH($BK$1,$BJ$1:$BK$1,0),1))</f>
        <v>안 지정 캐릭터 PP 일반등급</v>
      </c>
      <c r="N187">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15978</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4</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1200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244</v>
      </c>
      <c r="W187">
        <v>1</v>
      </c>
      <c r="X187" t="s">
        <v>126</v>
      </c>
      <c r="Z187">
        <v>7100</v>
      </c>
      <c r="AA187" t="str">
        <f ca="1">IF(ISBLANK(AB187),"",
VLOOKUP(AB187,OFFSET(INDIRECT("$A:$B"),0,MATCH(AB$1&amp;"_Verify",INDIRECT("$1:$1"),0)-1),2,0)
)</f>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1.1991021440110106E-2</v>
      </c>
      <c r="E188">
        <f ca="1">RAND()</f>
        <v>0.18939749827203856</v>
      </c>
      <c r="F188">
        <f ca="1">RAND()</f>
        <v>0.86358449074374344</v>
      </c>
      <c r="G188">
        <f ca="1">RAND()</f>
        <v>0.35016245991402228</v>
      </c>
      <c r="H188">
        <f ca="1">RAND()</f>
        <v>0.71362463327573455</v>
      </c>
      <c r="I188">
        <f ca="1">RAND()</f>
        <v>0.21106024596752948</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Equip2102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1100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111</v>
      </c>
      <c r="W188">
        <v>1</v>
      </c>
      <c r="X188" t="s">
        <v>126</v>
      </c>
      <c r="Z188">
        <v>3300</v>
      </c>
      <c r="AA188" t="str">
        <f ca="1">IF(ISBLANK(AB188),"",
VLOOKUP(AB188,OFFSET(INDIRECT("$A:$B"),0,MATCH(AB$1&amp;"_Verify",INDIRECT("$1:$1"),0)-1),2,0)
)</f>
        <v>fe</v>
      </c>
      <c r="AB188" t="s">
        <v>82</v>
      </c>
      <c r="AC188" t="s">
        <v>204</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2.0379402611148123E-2</v>
      </c>
      <c r="E189">
        <f ca="1">RAND()</f>
        <v>0.38040740176909205</v>
      </c>
      <c r="F189">
        <f ca="1">RAND()</f>
        <v>0.93511796023088578</v>
      </c>
      <c r="G189">
        <f ca="1">RAND()</f>
        <v>0.3453181434741095</v>
      </c>
      <c r="H189">
        <f ca="1">RAND()</f>
        <v>0.39396882811775258</v>
      </c>
      <c r="I189">
        <f ca="1">RAND()</f>
        <v>0.9560758898356021</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Equip4201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3500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182</v>
      </c>
      <c r="W189">
        <v>1</v>
      </c>
      <c r="X189" t="s">
        <v>126</v>
      </c>
      <c r="Z189">
        <v>5200</v>
      </c>
      <c r="AA189" t="str">
        <f ca="1">IF(ISBLANK(AB189),"",
VLOOKUP(AB189,OFFSET(INDIRECT("$A:$B"),0,MATCH(AB$1&amp;"_Verify",INDIRECT("$1:$1"),0)-1),2,0)
)</f>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0.94823948805451763</v>
      </c>
      <c r="E190">
        <f ca="1">RAND()</f>
        <v>0.77917290214545687</v>
      </c>
      <c r="F190">
        <f ca="1">RAND()</f>
        <v>0.15906619113832876</v>
      </c>
      <c r="G190">
        <f ca="1">RAND()</f>
        <v>0.2353720009605037</v>
      </c>
      <c r="H190">
        <f ca="1">RAND()</f>
        <v>0.13405036092833933</v>
      </c>
      <c r="I190">
        <f ca="1">RAND()</f>
        <v>0.9786256121023551</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428</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6.3399724387172451E-2</v>
      </c>
      <c r="E191">
        <f ca="1">RAND()</f>
        <v>0.66617102447612542</v>
      </c>
      <c r="F191">
        <f ca="1">RAND()</f>
        <v>0.40724343664075968</v>
      </c>
      <c r="G191">
        <f ca="1">RAND()</f>
        <v>6.647908158666771E-2</v>
      </c>
      <c r="H191">
        <f ca="1">RAND()</f>
        <v>0.55045888609959215</v>
      </c>
      <c r="I191">
        <f ca="1">RAND()</f>
        <v>0.76598525193245437</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0.57974496459838709</v>
      </c>
      <c r="E192">
        <f ca="1">RAND()</f>
        <v>0.68844440542879337</v>
      </c>
      <c r="F192">
        <f ca="1">RAND()</f>
        <v>8.5164437996629871E-3</v>
      </c>
      <c r="G192">
        <f ca="1">RAND()</f>
        <v>0.36912651155086251</v>
      </c>
      <c r="H192">
        <f ca="1">RAND()</f>
        <v>0.25622210779676691</v>
      </c>
      <c r="I192">
        <f ca="1">RAND()</f>
        <v>0.38118355808046622</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Equip6002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1900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193</v>
      </c>
      <c r="W192">
        <v>1</v>
      </c>
      <c r="X192" t="s">
        <v>126</v>
      </c>
      <c r="Z192">
        <v>1200</v>
      </c>
      <c r="AA192" t="str">
        <f ca="1">IF(ISBLANK(AB192),"",
VLOOKUP(AB192,OFFSET(INDIRECT("$A:$B"),0,MATCH(AB$1&amp;"_Verify",INDIRECT("$1:$1"),0)-1),2,0)
)</f>
        <v>upn</v>
      </c>
      <c r="AB192" t="s">
        <v>92</v>
      </c>
      <c r="AC192">
        <v>69160</v>
      </c>
      <c r="AD192">
        <v>9</v>
      </c>
      <c r="AE192" t="s">
        <v>451</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{"dy":20,"sl":0,"tp":"upn","vl":"69160","cn":9,"pt":"GO","pr":2700}</v>
      </c>
    </row>
    <row r="193" spans="1:40">
      <c r="A193">
        <v>20</v>
      </c>
      <c r="B193">
        <v>1</v>
      </c>
      <c r="C193">
        <f>IF(B193&lt;=9,0,
IF(B193=10,1,2))</f>
        <v>0</v>
      </c>
      <c r="D193">
        <f ca="1">RAND()</f>
        <v>0.78371193394168959</v>
      </c>
      <c r="E193">
        <f ca="1">RAND()</f>
        <v>0.29203824516638732</v>
      </c>
      <c r="F193">
        <f ca="1">RAND()</f>
        <v>0.49861736929055867</v>
      </c>
      <c r="G193">
        <f ca="1">RAND()</f>
        <v>0.32138775228938055</v>
      </c>
      <c r="H193">
        <f ca="1">RAND()</f>
        <v>0.74952323849181612</v>
      </c>
      <c r="I193">
        <f ca="1">RAND()</f>
        <v>0.9523408877742976</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Equip2202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5</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280</v>
      </c>
      <c r="W193">
        <v>1</v>
      </c>
      <c r="X193" t="s">
        <v>130</v>
      </c>
      <c r="Z193">
        <v>5</v>
      </c>
      <c r="AA193" t="str">
        <f ca="1">IF(ISBLANK(AB193),"",
VLOOKUP(AB193,OFFSET(INDIRECT("$A:$B"),0,MATCH(AB$1&amp;"_Verify",INDIRECT("$1:$1"),0)-1),2,0)
)</f>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ca="1">IF(ROW()=2,AN193,OFFSET(AM193,-1,0)&amp;IF(LEN(AN193)=0,"",","&amp;AN193))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{"dy":20,"sl":1,"tp":"fe","vl":"Equip5202","cn":1,"pt":"DI","pr":5}</v>
      </c>
    </row>
    <row r="194" spans="1:40">
      <c r="A194">
        <v>20</v>
      </c>
      <c r="B194">
        <v>2</v>
      </c>
      <c r="C194">
        <f>IF(B194&lt;=9,0,
IF(B194=10,1,2))</f>
        <v>0</v>
      </c>
      <c r="D194">
        <f ca="1">RAND()</f>
        <v>0.53166908163515003</v>
      </c>
      <c r="E194">
        <f ca="1">RAND()</f>
        <v>0.7749758072377213</v>
      </c>
      <c r="F194">
        <f ca="1">RAND()</f>
        <v>0.95343224734560095</v>
      </c>
      <c r="G194">
        <f ca="1">RAND()</f>
        <v>0.24470757157147938</v>
      </c>
      <c r="H194">
        <f ca="1">RAND()</f>
        <v>0.16735013709195012</v>
      </c>
      <c r="I194">
        <f ca="1">RAND()</f>
        <v>5.7755679642215618E-2</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77497</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12</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3600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126</v>
      </c>
      <c r="Z194">
        <v>1400</v>
      </c>
      <c r="AA194" t="str">
        <f ca="1">IF(ISBLANK(AB194),"",
VLOOKUP(AB194,OFFSET(INDIRECT("$A:$B"),0,MATCH(AB$1&amp;"_Verify",INDIRECT("$1:$1"),0)-1),2,0)
)</f>
        <v>upn</v>
      </c>
      <c r="AB194" t="s">
        <v>92</v>
      </c>
      <c r="AC194">
        <v>81403</v>
      </c>
      <c r="AD194">
        <v>13</v>
      </c>
      <c r="AE194" t="s">
        <v>443</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IF(B195&lt;=9,0,
IF(B195=10,1,2))</f>
        <v>0</v>
      </c>
      <c r="D195">
        <f ca="1">RAND()</f>
        <v>0.17993111402263728</v>
      </c>
      <c r="E195">
        <f ca="1">RAND()</f>
        <v>0.80576948823768435</v>
      </c>
      <c r="F195">
        <f ca="1">RAND()</f>
        <v>0.91312809087560454</v>
      </c>
      <c r="G195">
        <f ca="1">RAND()</f>
        <v>0.79849551562840471</v>
      </c>
      <c r="H195">
        <f ca="1">RAND()</f>
        <v>0.64965052651803734</v>
      </c>
      <c r="I195">
        <f ca="1">RAND()</f>
        <v>0.7900515624956298</v>
      </c>
      <c r="M195" t="str">
        <f ca="1">IF(LEN(J195)&lt;&gt;0,J195,VLOOKUP(D195+$B195,$BJ:$BK,MATCH($BK$1,$BJ$1:$BK$1,0),1))</f>
        <v>안 지정 캐릭터 PP 영웅등급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80576</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12</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3600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126</v>
      </c>
      <c r="Z195">
        <v>1300</v>
      </c>
      <c r="AA195" t="str">
        <f ca="1">IF(ISBLANK(AB195),"",
VLOOKUP(AB195,OFFSET(INDIRECT("$A:$B"),0,MATCH(AB$1&amp;"_Verify",INDIRECT("$1:$1"),0)-1),2,0)
)</f>
        <v>fe</v>
      </c>
      <c r="AB195" t="s">
        <v>82</v>
      </c>
      <c r="AC195" t="s">
        <v>193</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ca="1">IF(ROW()=2,AN195,OFFSET(AM195,-1,0)&amp;IF(LEN(AN195)=0,"",","&amp;AN195))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{"dy":20,"sl":3,"tp":"fe","vl":"Equip2102","cn":1,"pt":"GO","pr":1200}</v>
      </c>
    </row>
    <row r="196" spans="1:40">
      <c r="A196">
        <v>20</v>
      </c>
      <c r="B196">
        <v>4</v>
      </c>
      <c r="C196">
        <f>IF(B196&lt;=9,0,
IF(B196=10,1,2))</f>
        <v>0</v>
      </c>
      <c r="D196">
        <f ca="1">RAND()</f>
        <v>0.58814661056575024</v>
      </c>
      <c r="E196">
        <f ca="1">RAND()</f>
        <v>0.88484707464605017</v>
      </c>
      <c r="F196">
        <f ca="1">RAND()</f>
        <v>0.79628377772141468</v>
      </c>
      <c r="G196">
        <f ca="1">RAND()</f>
        <v>0.42569629783585317</v>
      </c>
      <c r="H196">
        <f ca="1">RAND()</f>
        <v>0.71115191569229319</v>
      </c>
      <c r="I196">
        <f ca="1">RAND()</f>
        <v>0.72289430168945723</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88484</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126</v>
      </c>
      <c r="Z196">
        <v>1300</v>
      </c>
      <c r="AA196" t="str">
        <f ca="1">IF(ISBLANK(AB196),"",
VLOOKUP(AB196,OFFSET(INDIRECT("$A:$B"),0,MATCH(AB$1&amp;"_Verify",INDIRECT("$1:$1"),0)-1),2,0)
)</f>
        <v>fe</v>
      </c>
      <c r="AB196" t="s">
        <v>82</v>
      </c>
      <c r="AC196" t="s">
        <v>253</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ca="1">IF(ROW()=2,AN196,OFFSET(AM196,-1,0)&amp;IF(LEN(AN196)=0,"",","&amp;AN196))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{"dy":20,"sl":4,"tp":"fe","vl":"Equip1001","cn":1,"pt":"GO","pr":800}</v>
      </c>
    </row>
    <row r="197" spans="1:40">
      <c r="A197">
        <v>20</v>
      </c>
      <c r="B197">
        <v>5</v>
      </c>
      <c r="C197">
        <f>IF(B197&lt;=9,0,
IF(B197=10,1,2))</f>
        <v>0</v>
      </c>
      <c r="D197">
        <f ca="1">RAND()</f>
        <v>0.77623228745802864</v>
      </c>
      <c r="E197">
        <f ca="1">RAND()</f>
        <v>0.7432516234847607</v>
      </c>
      <c r="F197">
        <f ca="1">RAND()</f>
        <v>0.59607911702717886</v>
      </c>
      <c r="G197">
        <f ca="1">RAND()</f>
        <v>4.4731654501831475E-2</v>
      </c>
      <c r="H197">
        <f ca="1">RAND()</f>
        <v>0.64287276568653851</v>
      </c>
      <c r="I197">
        <f ca="1">RAND()</f>
        <v>0.63670104609457501</v>
      </c>
      <c r="M197" t="str">
        <f ca="1">IF(LEN(J197)&lt;&gt;0,J197,VLOOKUP(D197+$B197,$BJ:$BK,MATCH($BK$1,$BJ$1:$BK$1,0),1))</f>
        <v>안 지정 캐릭터 PP 일반등급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74325</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3300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253</v>
      </c>
      <c r="W197">
        <v>1</v>
      </c>
      <c r="X197" t="s">
        <v>126</v>
      </c>
      <c r="Z197">
        <v>800</v>
      </c>
      <c r="AA197" t="str">
        <f ca="1">IF(ISBLANK(AB197),"",
VLOOKUP(AB197,OFFSET(INDIRECT("$A:$B"),0,MATCH(AB$1&amp;"_Verify",INDIRECT("$1:$1"),0)-1),2,0)
)</f>
        <v>fe</v>
      </c>
      <c r="AB197" t="s">
        <v>82</v>
      </c>
      <c r="AC197" t="s">
        <v>208</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ca="1">IF(ROW()=2,AN197,OFFSET(AM197,-1,0)&amp;IF(LEN(AN197)=0,"",","&amp;AN197))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{"dy":20,"sl":5,"tp":"fe","vl":"Equip7102","cn":1,"pt":"GO","pr":3800}</v>
      </c>
    </row>
    <row r="198" spans="1:40">
      <c r="A198">
        <v>20</v>
      </c>
      <c r="B198">
        <v>6</v>
      </c>
      <c r="C198">
        <f>IF(B198&lt;=9,0,
IF(B198=10,1,2))</f>
        <v>0</v>
      </c>
      <c r="D198">
        <f ca="1">RAND()</f>
        <v>0.25948680655785084</v>
      </c>
      <c r="E198">
        <f ca="1">RAND()</f>
        <v>0.66504964102802266</v>
      </c>
      <c r="F198">
        <f ca="1">RAND()</f>
        <v>2.8468006561401915E-2</v>
      </c>
      <c r="G198">
        <f ca="1">RAND()</f>
        <v>0.84965812264648077</v>
      </c>
      <c r="H198">
        <f ca="1">RAND()</f>
        <v>0.72991853309918608</v>
      </c>
      <c r="I198">
        <f ca="1">RAND()</f>
        <v>0.18901924767573264</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Equip6302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22200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208</v>
      </c>
      <c r="W198">
        <v>1</v>
      </c>
      <c r="X198" t="s">
        <v>126</v>
      </c>
      <c r="Z198">
        <v>3800</v>
      </c>
      <c r="AA198" t="str">
        <f ca="1">IF(ISBLANK(AB198),"",
VLOOKUP(AB198,OFFSET(INDIRECT("$A:$B"),0,MATCH(AB$1&amp;"_Verify",INDIRECT("$1:$1"),0)-1),2,0)
)</f>
        <v>fe</v>
      </c>
      <c r="AB198" t="s">
        <v>82</v>
      </c>
      <c r="AC198" t="s">
        <v>299</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0.26342764650410877</v>
      </c>
      <c r="E199">
        <f ca="1">RAND()</f>
        <v>0.69820785598932267</v>
      </c>
      <c r="F199">
        <f ca="1">RAND()</f>
        <v>0.57475901875363622</v>
      </c>
      <c r="G199">
        <f ca="1">RAND()</f>
        <v>0.40536554461319041</v>
      </c>
      <c r="H199">
        <f ca="1">RAND()</f>
        <v>0.11444617150828862</v>
      </c>
      <c r="I199">
        <f ca="1">RAND()</f>
        <v>0.29203670307260243</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Equip8001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4800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299</v>
      </c>
      <c r="W199">
        <v>1</v>
      </c>
      <c r="X199" t="s">
        <v>126</v>
      </c>
      <c r="Z199">
        <v>4600</v>
      </c>
      <c r="AA199" t="str">
        <f ca="1">IF(ISBLANK(AB199),"",
VLOOKUP(AB199,OFFSET(INDIRECT("$A:$B"),0,MATCH(AB$1&amp;"_Verify",INDIRECT("$1:$1"),0)-1),2,0)
)</f>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{"dy":20,"sl":7,"tp":"uph","vl":"88102","cn":14,"pt":"GO","pr":4200}</v>
      </c>
    </row>
    <row r="200" spans="1:40">
      <c r="A200">
        <v>20</v>
      </c>
      <c r="B200">
        <v>8</v>
      </c>
      <c r="C200">
        <f>IF(B200&lt;=9,0,
IF(B200=10,1,2))</f>
        <v>0</v>
      </c>
      <c r="D200">
        <f ca="1">RAND()</f>
        <v>0.91289921122187345</v>
      </c>
      <c r="E200">
        <f ca="1">RAND()</f>
        <v>0.39188202849246279</v>
      </c>
      <c r="F200">
        <f ca="1">RAND()</f>
        <v>0.51068555741486499</v>
      </c>
      <c r="G200">
        <f ca="1">RAND()</f>
        <v>0.33015942509200735</v>
      </c>
      <c r="H200">
        <f ca="1">RAND()</f>
        <v>0.56935352221567204</v>
      </c>
      <c r="I200">
        <f ca="1">RAND()</f>
        <v>0.58110326114033806</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fl1</v>
      </c>
      <c r="AB200" t="s">
        <v>87</v>
      </c>
      <c r="AC200" t="s">
        <v>433</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ca="1">IF(ROW()=2,AN200,OFFSET(AM200,-1,0)&amp;IF(LEN(AN200)=0,"",","&amp;AN200))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{"dy":20,"sl":8,"tp":"fl1","vl":"Actor2015","cn":1,"pt":"DI","pp":54,"pr":39}</v>
      </c>
    </row>
    <row r="201" spans="1:40">
      <c r="A201">
        <v>20</v>
      </c>
      <c r="B201">
        <v>9</v>
      </c>
      <c r="C201">
        <f>IF(B201&lt;=9,0,
IF(B201=10,1,2))</f>
        <v>0</v>
      </c>
      <c r="D201">
        <f ca="1">RAND()</f>
        <v>0.96438004467537741</v>
      </c>
      <c r="E201">
        <f ca="1">RAND()</f>
        <v>0.81334873343240155</v>
      </c>
      <c r="F201">
        <f ca="1">RAND()</f>
        <v>0.29673587964062753</v>
      </c>
      <c r="G201">
        <f ca="1">RAND()</f>
        <v>0.65630276959479816</v>
      </c>
      <c r="H201">
        <f ca="1">RAND()</f>
        <v>0.56925298535633584</v>
      </c>
      <c r="I201">
        <f ca="1">RAND()</f>
        <v>0.55933056569732287</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0.17652207729035285</v>
      </c>
      <c r="E202">
        <f ca="1">RAND()</f>
        <v>0.2986673511223159</v>
      </c>
      <c r="F202">
        <f ca="1">RAND()</f>
        <v>0.79611608816218726</v>
      </c>
      <c r="G202">
        <f ca="1">RAND()</f>
        <v>0.76465908795162663</v>
      </c>
      <c r="H202">
        <f ca="1">RAND()</f>
        <v>0.79102482333495627</v>
      </c>
      <c r="I202">
        <f ca="1">RAND()</f>
        <v>0.86732031298686241</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Equip2202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3400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199</v>
      </c>
      <c r="W202">
        <v>1</v>
      </c>
      <c r="X202" t="s">
        <v>130</v>
      </c>
      <c r="Z202">
        <v>11</v>
      </c>
      <c r="AA202" t="str">
        <f ca="1">IF(ISBLANK(AB202),"",
VLOOKUP(AB202,OFFSET(INDIRECT("$A:$B"),0,MATCH(AB$1&amp;"_Verify",INDIRECT("$1:$1"),0)-1),2,0)
)</f>
        <v>upn</v>
      </c>
      <c r="AB202" t="s">
        <v>445</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{"dy":21,"sl":0,"tp":"upn","vl":"6467","cn":9,"pt":"GO","pr":2700}</v>
      </c>
    </row>
    <row r="203" spans="1:40">
      <c r="A203">
        <v>21</v>
      </c>
      <c r="B203">
        <v>1</v>
      </c>
      <c r="C203">
        <f>IF(B203&lt;=9,0,
IF(B203=10,1,2))</f>
        <v>0</v>
      </c>
      <c r="D203">
        <f ca="1">RAND()</f>
        <v>0.29282706635453781</v>
      </c>
      <c r="E203">
        <f ca="1">RAND()</f>
        <v>0.1737215227466653</v>
      </c>
      <c r="F203">
        <f ca="1">RAND()</f>
        <v>0.83626268764623624</v>
      </c>
      <c r="G203">
        <f ca="1">RAND()</f>
        <v>0.47019290326194152</v>
      </c>
      <c r="H203">
        <f ca="1">RAND()</f>
        <v>0.64324535521423287</v>
      </c>
      <c r="I203">
        <f ca="1">RAND()</f>
        <v>0.53979407913089528</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Equip1201</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5</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261</v>
      </c>
      <c r="W203">
        <v>1</v>
      </c>
      <c r="X203" t="s">
        <v>126</v>
      </c>
      <c r="Z203">
        <v>1200</v>
      </c>
      <c r="AA203" t="str">
        <f ca="1">IF(ISBLANK(AB203),"",
VLOOKUP(AB203,OFFSET(INDIRECT("$A:$B"),0,MATCH(AB$1&amp;"_Verify",INDIRECT("$1:$1"),0)-1),2,0)
)</f>
        <v>uph</v>
      </c>
      <c r="AB203" t="s">
        <v>444</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8.3540921163189896E-3</v>
      </c>
      <c r="E204">
        <f ca="1">RAND()</f>
        <v>0.30159028417321843</v>
      </c>
      <c r="F204">
        <f ca="1">RAND()</f>
        <v>0.8814279004062644</v>
      </c>
      <c r="G204">
        <f ca="1">RAND()</f>
        <v>0.39635313392941707</v>
      </c>
      <c r="H204">
        <f ca="1">RAND()</f>
        <v>9.7855653899928341E-2</v>
      </c>
      <c r="I204">
        <f ca="1">RAND()</f>
        <v>0.89533797754587896</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30159</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6</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1800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126</v>
      </c>
      <c r="Z204">
        <v>900</v>
      </c>
      <c r="AA204" t="str">
        <f ca="1">IF(ISBLANK(AB204),"",
VLOOKUP(AB204,OFFSET(INDIRECT("$A:$B"),0,MATCH(AB$1&amp;"_Verify",INDIRECT("$1:$1"),0)-1),2,0)
)</f>
        <v>fe</v>
      </c>
      <c r="AB204" t="s">
        <v>82</v>
      </c>
      <c r="AC204" t="s">
        <v>434</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ca="1">IF(ROW()=2,AN204,OFFSET(AM204,-1,0)&amp;IF(LEN(AN204)=0,"",","&amp;AN204))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{"dy":21,"sl":2,"tp":"fe","vl":"Equip5302","cn":1,"pt":"DI","pr":11}</v>
      </c>
    </row>
    <row r="205" spans="1:40">
      <c r="A205">
        <v>21</v>
      </c>
      <c r="B205">
        <v>3</v>
      </c>
      <c r="C205">
        <f>IF(B205&lt;=9,0,
IF(B205=10,1,2))</f>
        <v>0</v>
      </c>
      <c r="D205">
        <f ca="1">RAND()</f>
        <v>0.71819249674105734</v>
      </c>
      <c r="E205">
        <f ca="1">RAND()</f>
        <v>0.73298662972611572</v>
      </c>
      <c r="F205">
        <f ca="1">RAND()</f>
        <v>0.15109404759887601</v>
      </c>
      <c r="G205">
        <f ca="1">RAND()</f>
        <v>0.41598269539761767</v>
      </c>
      <c r="H205">
        <f ca="1">RAND()</f>
        <v>0.24372405473699144</v>
      </c>
      <c r="I205">
        <f ca="1">RAND()</f>
        <v>0.86696613666018196</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73298</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3300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126</v>
      </c>
      <c r="Z205">
        <v>1100</v>
      </c>
      <c r="AA205" t="str">
        <f ca="1">IF(ISBLANK(AB205),"",
VLOOKUP(AB205,OFFSET(INDIRECT("$A:$B"),0,MATCH(AB$1&amp;"_Verify",INDIRECT("$1:$1"),0)-1),2,0)
)</f>
        <v>fe</v>
      </c>
      <c r="AB205" t="s">
        <v>82</v>
      </c>
      <c r="AC205" t="s">
        <v>297</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ca="1">IF(ROW()=2,AN205,OFFSET(AM205,-1,0)&amp;IF(LEN(AN205)=0,"",","&amp;AN205))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{"dy":21,"sl":3,"tp":"fe","vl":"Equip1101","cn":1,"pt":"GO","pr":1200}</v>
      </c>
    </row>
    <row r="206" spans="1:40">
      <c r="A206">
        <v>21</v>
      </c>
      <c r="B206">
        <v>4</v>
      </c>
      <c r="C206">
        <f>IF(B206&lt;=9,0,
IF(B206=10,1,2))</f>
        <v>0</v>
      </c>
      <c r="D206">
        <f ca="1">RAND()</f>
        <v>0.72552885253181043</v>
      </c>
      <c r="E206">
        <f ca="1">RAND()</f>
        <v>0.79440810782773319</v>
      </c>
      <c r="F206">
        <f ca="1">RAND()</f>
        <v>0.6475704621416819</v>
      </c>
      <c r="G206">
        <f ca="1">RAND()</f>
        <v>0.59206436158665399</v>
      </c>
      <c r="H206">
        <f ca="1">RAND()</f>
        <v>0.15189612321269896</v>
      </c>
      <c r="I206">
        <f ca="1">RAND()</f>
        <v>0.30175322286980066</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79440</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3600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126</v>
      </c>
      <c r="Z206">
        <v>1400</v>
      </c>
      <c r="AA206" t="str">
        <f ca="1">IF(ISBLANK(AB206),"",
VLOOKUP(AB206,OFFSET(INDIRECT("$A:$B"),0,MATCH(AB$1&amp;"_Verify",INDIRECT("$1:$1"),0)-1),2,0)
)</f>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0.8428531422380493</v>
      </c>
      <c r="E207">
        <f ca="1">RAND()</f>
        <v>0.90214042299452235</v>
      </c>
      <c r="F207">
        <f ca="1">RAND()</f>
        <v>0.27739557890811206</v>
      </c>
      <c r="G207">
        <f ca="1">RAND()</f>
        <v>0.38787877965665341</v>
      </c>
      <c r="H207">
        <f ca="1">RAND()</f>
        <v>0.10792110980766689</v>
      </c>
      <c r="I207">
        <f ca="1">RAND()</f>
        <v>0.80479753977799184</v>
      </c>
      <c r="M207" t="str">
        <f ca="1">IF(LEN(J207)&lt;&gt;0,J207,VLOOKUP(D207+$B207,$BJ:$BK,MATCH($BK$1,$BJ$1:$BK$1,0),1))</f>
        <v>안 지정 캐릭터 PP 일반등급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90214</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13</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3900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112</v>
      </c>
      <c r="W207">
        <v>1</v>
      </c>
      <c r="X207" t="s">
        <v>126</v>
      </c>
      <c r="Z207">
        <v>700</v>
      </c>
      <c r="AA207" t="str">
        <f ca="1">IF(ISBLANK(AB207),"",
VLOOKUP(AB207,OFFSET(INDIRECT("$A:$B"),0,MATCH(AB$1&amp;"_Verify",INDIRECT("$1:$1"),0)-1),2,0)
)</f>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0.56435329364715348</v>
      </c>
      <c r="E208">
        <f ca="1">RAND()</f>
        <v>0.19654366024081671</v>
      </c>
      <c r="F208">
        <f ca="1">RAND()</f>
        <v>0.93532114779780784</v>
      </c>
      <c r="G208">
        <f ca="1">RAND()</f>
        <v>0.47701177138340189</v>
      </c>
      <c r="H208">
        <f ca="1">RAND()</f>
        <v>7.9728710654826118E-3</v>
      </c>
      <c r="I208">
        <f ca="1">RAND()</f>
        <v>0.75719546548901673</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Equip2201</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3300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189</v>
      </c>
      <c r="W208">
        <v>1</v>
      </c>
      <c r="X208" t="s">
        <v>126</v>
      </c>
      <c r="Z208">
        <v>900</v>
      </c>
      <c r="AA208" t="str">
        <f ca="1">IF(ISBLANK(AB208),"",
VLOOKUP(AB208,OFFSET(INDIRECT("$A:$B"),0,MATCH(AB$1&amp;"_Verify",INDIRECT("$1:$1"),0)-1),2,0)
)</f>
        <v>fe</v>
      </c>
      <c r="AB208" t="s">
        <v>82</v>
      </c>
      <c r="AC208" t="s">
        <v>256</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0.6479405938674101</v>
      </c>
      <c r="E209">
        <f ca="1">RAND()</f>
        <v>0.99235910256236015</v>
      </c>
      <c r="F209">
        <f ca="1">RAND()</f>
        <v>0.87932206832354665</v>
      </c>
      <c r="G209">
        <f ca="1">RAND()</f>
        <v>0.78815909897914882</v>
      </c>
      <c r="H209">
        <f ca="1">RAND()</f>
        <v>0.45360024681941691</v>
      </c>
      <c r="I209">
        <f ca="1">RAND()</f>
        <v>0.93940489842241204</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Equip8302</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74900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197</v>
      </c>
      <c r="W209">
        <v>1</v>
      </c>
      <c r="X209" t="s">
        <v>126</v>
      </c>
      <c r="Z209">
        <v>7800</v>
      </c>
      <c r="AA209" t="str">
        <f ca="1">IF(ISBLANK(AB209),"",
VLOOKUP(AB209,OFFSET(INDIRECT("$A:$B"),0,MATCH(AB$1&amp;"_Verify",INDIRECT("$1:$1"),0)-1),2,0)
)</f>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0.89611781680649927</v>
      </c>
      <c r="E210">
        <f ca="1">RAND()</f>
        <v>0.12351691316488578</v>
      </c>
      <c r="F210">
        <f ca="1">RAND()</f>
        <v>0.94874740297016569</v>
      </c>
      <c r="G210">
        <f ca="1">RAND()</f>
        <v>0.41008990453821648</v>
      </c>
      <c r="H210">
        <f ca="1">RAND()</f>
        <v>0.43853108432755272</v>
      </c>
      <c r="I210">
        <f ca="1">RAND()</f>
        <v>0.2893204787051078</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fl1</v>
      </c>
      <c r="AB210" t="s">
        <v>87</v>
      </c>
      <c r="AC210" t="s">
        <v>432</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ca="1">IF(ROW()=2,AN210,OFFSET(AM210,-1,0)&amp;IF(LEN(AN210)=0,"",","&amp;AN210))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{"dy":21,"sl":8,"tp":"fl1","vl":"Actor0007","cn":1,"pt":"DI","pp":62,"pr":43}</v>
      </c>
    </row>
    <row r="211" spans="1:40">
      <c r="A211">
        <v>21</v>
      </c>
      <c r="B211">
        <v>9</v>
      </c>
      <c r="C211">
        <f>IF(B211&lt;=9,0,
IF(B211=10,1,2))</f>
        <v>0</v>
      </c>
      <c r="D211">
        <f ca="1">RAND()</f>
        <v>0.95217129029693803</v>
      </c>
      <c r="E211">
        <f ca="1">RAND()</f>
        <v>0.65877667302053622</v>
      </c>
      <c r="F211">
        <f ca="1">RAND()</f>
        <v>0.61806364251295676</v>
      </c>
      <c r="G211">
        <f ca="1">RAND()</f>
        <v>0.85185556830508669</v>
      </c>
      <c r="H211">
        <f ca="1">RAND()</f>
        <v>0.72546233863120924</v>
      </c>
      <c r="I211">
        <f ca="1">RAND()</f>
        <v>0.62268136744386782</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0.72202812850249509</v>
      </c>
      <c r="E212">
        <f ca="1">RAND()</f>
        <v>0.10571956303921193</v>
      </c>
      <c r="F212">
        <f ca="1">RAND()</f>
        <v>0.48645177164980324</v>
      </c>
      <c r="G212">
        <f ca="1">RAND()</f>
        <v>0.42319489899929041</v>
      </c>
      <c r="H212">
        <f ca="1">RAND()</f>
        <v>0.93800740957174755</v>
      </c>
      <c r="I212">
        <f ca="1">RAND()</f>
        <v>0.47475147203036494</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Equip0302</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11</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179</v>
      </c>
      <c r="W212">
        <v>1</v>
      </c>
      <c r="X212" t="s">
        <v>126</v>
      </c>
      <c r="Z212">
        <v>1400</v>
      </c>
      <c r="AA212" t="str">
        <f ca="1">IF(ISBLANK(AB212),"",
VLOOKUP(AB212,OFFSET(INDIRECT("$A:$B"),0,MATCH(AB$1&amp;"_Verify",INDIRECT("$1:$1"),0)-1),2,0)
)</f>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{"dy":22,"sl":0,"tp":"uph","vl":"92746","cn":14,"pt":"GO","pr":4200}</v>
      </c>
    </row>
    <row r="213" spans="1:40">
      <c r="A213">
        <v>22</v>
      </c>
      <c r="B213">
        <v>1</v>
      </c>
      <c r="C213">
        <f>IF(B213&lt;=9,0,
IF(B213=10,1,2))</f>
        <v>0</v>
      </c>
      <c r="D213">
        <f ca="1">RAND()</f>
        <v>0.29461230925332804</v>
      </c>
      <c r="E213">
        <f ca="1">RAND()</f>
        <v>0.16709501275416494</v>
      </c>
      <c r="F213">
        <f ca="1">RAND()</f>
        <v>0.80994891687493009</v>
      </c>
      <c r="G213">
        <f ca="1">RAND()</f>
        <v>0.33540875235065259</v>
      </c>
      <c r="H213">
        <f ca="1">RAND()</f>
        <v>0.66243086200528178</v>
      </c>
      <c r="I213">
        <f ca="1">RAND()</f>
        <v>0.31852668795444572</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Equip1201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4</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299</v>
      </c>
      <c r="W213">
        <v>1</v>
      </c>
      <c r="X213" t="s">
        <v>126</v>
      </c>
      <c r="Z213">
        <v>5000</v>
      </c>
      <c r="AA213" t="str">
        <f ca="1">IF(ISBLANK(AB213),"",
VLOOKUP(AB213,OFFSET(INDIRECT("$A:$B"),0,MATCH(AB$1&amp;"_Verify",INDIRECT("$1:$1"),0)-1),2,0)
)</f>
        <v>fe</v>
      </c>
      <c r="AB213" t="s">
        <v>82</v>
      </c>
      <c r="AC213" t="s">
        <v>191</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ca="1">IF(ROW()=2,AN213,OFFSET(AM213,-1,0)&amp;IF(LEN(AN213)=0,"",","&amp;AN213))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{"dy":22,"sl":1,"tp":"fe","vl":"Equip0302","cn":1,"pt":"DI","pr":11}</v>
      </c>
    </row>
    <row r="214" spans="1:40">
      <c r="A214">
        <v>22</v>
      </c>
      <c r="B214">
        <v>2</v>
      </c>
      <c r="C214">
        <f>IF(B214&lt;=9,0,
IF(B214=10,1,2))</f>
        <v>0</v>
      </c>
      <c r="D214">
        <f ca="1">RAND()</f>
        <v>0.14927687661842459</v>
      </c>
      <c r="E214">
        <f ca="1">RAND()</f>
        <v>0.22689933967569298</v>
      </c>
      <c r="F214">
        <f ca="1">RAND()</f>
        <v>0.42660937104556074</v>
      </c>
      <c r="G214">
        <f ca="1">RAND()</f>
        <v>0.34849641493401629</v>
      </c>
      <c r="H214">
        <f ca="1">RAND()</f>
        <v>0.23538646225085536</v>
      </c>
      <c r="I214">
        <f ca="1">RAND()</f>
        <v>0.86493758154539768</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22689</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5</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1500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126</v>
      </c>
      <c r="Z214">
        <v>1400</v>
      </c>
      <c r="AA214" t="str">
        <f ca="1">IF(ISBLANK(AB214),"",
VLOOKUP(AB214,OFFSET(INDIRECT("$A:$B"),0,MATCH(AB$1&amp;"_Verify",INDIRECT("$1:$1"),0)-1),2,0)
)</f>
        <v>fe</v>
      </c>
      <c r="AB214" t="s">
        <v>82</v>
      </c>
      <c r="AC214" t="s">
        <v>248</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ca="1">IF(ROW()=2,AN214,OFFSET(AM214,-1,0)&amp;IF(LEN(AN214)=0,"",","&amp;AN214))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{"dy":22,"sl":2,"tp":"fe","vl":"Equip1002","cn":1,"pt":"GO","pr":800}</v>
      </c>
    </row>
    <row r="215" spans="1:40">
      <c r="A215">
        <v>22</v>
      </c>
      <c r="B215">
        <v>3</v>
      </c>
      <c r="C215">
        <f>IF(B215&lt;=9,0,
IF(B215=10,1,2))</f>
        <v>0</v>
      </c>
      <c r="D215">
        <f ca="1">RAND()</f>
        <v>8.7835877832417197E-2</v>
      </c>
      <c r="E215">
        <f ca="1">RAND()</f>
        <v>0.96915606820704092</v>
      </c>
      <c r="F215">
        <f ca="1">RAND()</f>
        <v>7.1924324753190993E-2</v>
      </c>
      <c r="G215">
        <f ca="1">RAND()</f>
        <v>0.78301728877941579</v>
      </c>
      <c r="H215">
        <f ca="1">RAND()</f>
        <v>0.39702383761327675</v>
      </c>
      <c r="I215">
        <f ca="1">RAND()</f>
        <v>0.90064630312556593</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96915</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4200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126</v>
      </c>
      <c r="Z215">
        <v>1100</v>
      </c>
      <c r="AA215" t="str">
        <f ca="1">IF(ISBLANK(AB215),"",
VLOOKUP(AB215,OFFSET(INDIRECT("$A:$B"),0,MATCH(AB$1&amp;"_Verify",INDIRECT("$1:$1"),0)-1),2,0)
)</f>
        <v>fe</v>
      </c>
      <c r="AB215" t="s">
        <v>82</v>
      </c>
      <c r="AC215" t="s">
        <v>449</v>
      </c>
      <c r="AD215">
        <v>1</v>
      </c>
      <c r="AE215" t="s">
        <v>443</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ca="1">IF(ROW()=2,AN215,OFFSET(AM215,-1,0)&amp;IF(LEN(AN215)=0,"",","&amp;AN215))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{"dy":22,"sl":3,"tp":"fe","vl":"Equip2401","cn":1,"pt":"DI","pp":169,"pr":109}</v>
      </c>
    </row>
    <row r="216" spans="1:40">
      <c r="A216">
        <v>22</v>
      </c>
      <c r="B216">
        <v>4</v>
      </c>
      <c r="C216">
        <f>IF(B216&lt;=9,0,
IF(B216=10,1,2))</f>
        <v>0</v>
      </c>
      <c r="D216">
        <f ca="1">RAND()</f>
        <v>0.26386192667379649</v>
      </c>
      <c r="E216">
        <f ca="1">RAND()</f>
        <v>0.22574737775285558</v>
      </c>
      <c r="F216">
        <f ca="1">RAND()</f>
        <v>0.73785336634823662</v>
      </c>
      <c r="G216">
        <f ca="1">RAND()</f>
        <v>0.81236029784209696</v>
      </c>
      <c r="H216">
        <f ca="1">RAND()</f>
        <v>0.61594844184838016</v>
      </c>
      <c r="I216">
        <f ca="1">RAND()</f>
        <v>0.4023013459743473</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22574</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5</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1500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126</v>
      </c>
      <c r="Z216">
        <v>1100</v>
      </c>
      <c r="AA216" t="str">
        <f ca="1">IF(ISBLANK(AB216),"",
VLOOKUP(AB216,OFFSET(INDIRECT("$A:$B"),0,MATCH(AB$1&amp;"_Verify",INDIRECT("$1:$1"),0)-1),2,0)
)</f>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{"dy":22,"sl":4,"tp":"upn","vl":"45187","cn":11,"pt":"GO","pr":3300}</v>
      </c>
    </row>
    <row r="217" spans="1:40">
      <c r="A217">
        <v>22</v>
      </c>
      <c r="B217">
        <v>5</v>
      </c>
      <c r="C217">
        <f>IF(B217&lt;=9,0,
IF(B217=10,1,2))</f>
        <v>0</v>
      </c>
      <c r="D217">
        <f ca="1">RAND()</f>
        <v>0.42925294431838146</v>
      </c>
      <c r="E217">
        <f ca="1">RAND()</f>
        <v>0.19279902419881967</v>
      </c>
      <c r="F217">
        <f ca="1">RAND()</f>
        <v>0.47733079556023317</v>
      </c>
      <c r="G217">
        <f ca="1">RAND()</f>
        <v>0.78237081532740893</v>
      </c>
      <c r="H217">
        <f ca="1">RAND()</f>
        <v>0.74289744442892425</v>
      </c>
      <c r="I217">
        <f ca="1">RAND()</f>
        <v>0.83918302714734749</v>
      </c>
      <c r="M217" t="str">
        <f ca="1">IF(LEN(J217)&lt;&gt;0,J217,VLOOKUP(D217+$B217,$BJ:$BK,MATCH($BK$1,$BJ$1:$BK$1,0),1))</f>
        <v>지정 장비</v>
      </c>
      <c r="N217" t="str">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Equip1301</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7900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191</v>
      </c>
      <c r="W217">
        <v>1</v>
      </c>
      <c r="X217" t="s">
        <v>130</v>
      </c>
      <c r="Z217">
        <v>11</v>
      </c>
      <c r="AA217" t="str">
        <f ca="1">IF(ISBLANK(AB217),"",
VLOOKUP(AB217,OFFSET(INDIRECT("$A:$B"),0,MATCH(AB$1&amp;"_Verify",INDIRECT("$1:$1"),0)-1),2,0)
)</f>
        <v>fe</v>
      </c>
      <c r="AB217" t="s">
        <v>82</v>
      </c>
      <c r="AC217" t="s">
        <v>189</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ca="1">IF(ROW()=2,AN217,OFFSET(AM217,-1,0)&amp;IF(LEN(AN217)=0,"",","&amp;AN217))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{"dy":22,"sl":5,"tp":"fe","vl":"Equip2002","cn":1,"pt":"GO","pr":900}</v>
      </c>
    </row>
    <row r="218" spans="1:40">
      <c r="A218">
        <v>22</v>
      </c>
      <c r="B218">
        <v>6</v>
      </c>
      <c r="C218">
        <f>IF(B218&lt;=9,0,
IF(B218=10,1,2))</f>
        <v>0</v>
      </c>
      <c r="D218">
        <f ca="1">RAND()</f>
        <v>0.7274129303682042</v>
      </c>
      <c r="E218">
        <f ca="1">RAND()</f>
        <v>9.6516020079141507E-3</v>
      </c>
      <c r="F218">
        <f ca="1">RAND()</f>
        <v>0.38843405442679479</v>
      </c>
      <c r="G218">
        <f ca="1">RAND()</f>
        <v>2.5949382135250887E-2</v>
      </c>
      <c r="H218">
        <f ca="1">RAND()</f>
        <v>0.15868221332197019</v>
      </c>
      <c r="I218">
        <f ca="1">RAND()</f>
        <v>0.27208766116694505</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Equip0002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256</v>
      </c>
      <c r="W218">
        <v>1</v>
      </c>
      <c r="X218" t="s">
        <v>126</v>
      </c>
      <c r="Z218">
        <v>3900</v>
      </c>
      <c r="AA218" t="str">
        <f ca="1">IF(ISBLANK(AB218),"",
VLOOKUP(AB218,OFFSET(INDIRECT("$A:$B"),0,MATCH(AB$1&amp;"_Verify",INDIRECT("$1:$1"),0)-1),2,0)
)</f>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{"dy":22,"sl":6,"tp":"uph","vl":"38584","cn":10,"pt":"GO","pr":3000}</v>
      </c>
    </row>
    <row r="219" spans="1:40">
      <c r="A219">
        <v>22</v>
      </c>
      <c r="B219">
        <v>7</v>
      </c>
      <c r="C219">
        <f>IF(B219&lt;=9,0,
IF(B219=10,1,2))</f>
        <v>0</v>
      </c>
      <c r="D219">
        <f ca="1">RAND()</f>
        <v>0.95598778582636235</v>
      </c>
      <c r="E219">
        <f ca="1">RAND()</f>
        <v>0.84115848760678014</v>
      </c>
      <c r="F219">
        <f ca="1">RAND()</f>
        <v>3.784707700949741E-3</v>
      </c>
      <c r="G219">
        <f ca="1">RAND()</f>
        <v>0.12417108097787333</v>
      </c>
      <c r="H219">
        <f ca="1">RAND()</f>
        <v>0.38002368594403657</v>
      </c>
      <c r="I219">
        <f ca="1">RAND()</f>
        <v>0.69748202034619866</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Equip8201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42</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248</v>
      </c>
      <c r="W219">
        <v>1</v>
      </c>
      <c r="X219" t="s">
        <v>126</v>
      </c>
      <c r="Z219">
        <v>800</v>
      </c>
      <c r="AA219" t="str">
        <f ca="1">IF(ISBLANK(AB219),"",
VLOOKUP(AB219,OFFSET(INDIRECT("$A:$B"),0,MATCH(AB$1&amp;"_Verify",INDIRECT("$1:$1"),0)-1),2,0)
)</f>
        <v>fe</v>
      </c>
      <c r="AB219" t="s">
        <v>82</v>
      </c>
      <c r="AC219" t="s">
        <v>240</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ca="1">IF(ROW()=2,AN219,OFFSET(AM219,-1,0)&amp;IF(LEN(AN219)=0,"",","&amp;AN219))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{"dy":22,"sl":7,"tp":"fe","vl":"Equip8102","cn":1,"pt":"GO","pr":8000}</v>
      </c>
    </row>
    <row r="220" spans="1:40">
      <c r="A220">
        <v>22</v>
      </c>
      <c r="B220">
        <v>8</v>
      </c>
      <c r="C220">
        <f>IF(B220&lt;=9,0,
IF(B220=10,1,2))</f>
        <v>0</v>
      </c>
      <c r="D220">
        <f ca="1">RAND()</f>
        <v>0.8348108553537773</v>
      </c>
      <c r="E220">
        <f ca="1">RAND()</f>
        <v>0.21591946433465747</v>
      </c>
      <c r="F220">
        <f ca="1">RAND()</f>
        <v>0.6456981574159002</v>
      </c>
      <c r="G220">
        <f ca="1">RAND()</f>
        <v>0.56453767437669256</v>
      </c>
      <c r="H220">
        <f ca="1">RAND()</f>
        <v>0.90140649030995301</v>
      </c>
      <c r="I220">
        <f ca="1">RAND()</f>
        <v>0.52230715603289557</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fc</v>
      </c>
      <c r="AB220" t="s">
        <v>85</v>
      </c>
      <c r="AC220" t="s">
        <v>383</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ca="1">IF(ROW()=2,AN220,OFFSET(AM220,-1,0)&amp;IF(LEN(AN220)=0,"",","&amp;AN220))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{"dy":22,"sl":8,"tp":"fc","vl":"Actor0125","cn":1,"pt":"DI","pp":219,"pr":159}</v>
      </c>
    </row>
    <row r="221" spans="1:40">
      <c r="A221">
        <v>22</v>
      </c>
      <c r="B221">
        <v>9</v>
      </c>
      <c r="C221">
        <f>IF(B221&lt;=9,0,
IF(B221=10,1,2))</f>
        <v>0</v>
      </c>
      <c r="D221">
        <f ca="1">RAND()</f>
        <v>0.12389665049488641</v>
      </c>
      <c r="E221">
        <f ca="1">RAND()</f>
        <v>0.643451530456983</v>
      </c>
      <c r="F221">
        <f ca="1">RAND()</f>
        <v>0.7830732067658811</v>
      </c>
      <c r="G221">
        <f ca="1">RAND()</f>
        <v>0.77659720343354721</v>
      </c>
      <c r="H221">
        <f ca="1">RAND()</f>
        <v>1.9724319484585306E-3</v>
      </c>
      <c r="I221">
        <f ca="1">RAND()</f>
        <v>0.80977266035625017</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fp</v>
      </c>
      <c r="AB221" t="s">
        <v>86</v>
      </c>
      <c r="AC221" t="s">
        <v>383</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ca="1">IF(ROW()=2,AN221,OFFSET(AM221,-1,0)&amp;IF(LEN(AN221)=0,"",","&amp;AN221))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{"dy":22,"sl":9,"tp":"fp","vl":"Actor0125","cn":50,"pt":"DI","pp":101,"pr":39}</v>
      </c>
    </row>
    <row r="222" spans="1:40">
      <c r="A222">
        <v>23</v>
      </c>
      <c r="B222">
        <v>0</v>
      </c>
      <c r="C222">
        <f>IF(B222&lt;=9,0,
IF(B222=10,1,2))</f>
        <v>0</v>
      </c>
      <c r="D222">
        <f ca="1">RAND()</f>
        <v>0.7106056775781332</v>
      </c>
      <c r="E222">
        <f ca="1">RAND()</f>
        <v>0.93255709747979953</v>
      </c>
      <c r="F222">
        <f ca="1">RAND()</f>
        <v>0.12654535914637133</v>
      </c>
      <c r="G222">
        <f ca="1">RAND()</f>
        <v>0.36355520326670654</v>
      </c>
      <c r="H222">
        <f ca="1">RAND()</f>
        <v>0.69544700697161344</v>
      </c>
      <c r="I222">
        <f ca="1">RAND()</f>
        <v>0.61648864924754043</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Equip8102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8100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202</v>
      </c>
      <c r="W222">
        <v>1</v>
      </c>
      <c r="X222" t="s">
        <v>126</v>
      </c>
      <c r="Z222">
        <v>3400</v>
      </c>
      <c r="AA222" t="str">
        <f ca="1">IF(ISBLANK(AB222),"",
VLOOKUP(AB222,OFFSET(INDIRECT("$A:$B"),0,MATCH(AB$1&amp;"_Verify",INDIRECT("$1:$1"),0)-1),2,0)
)</f>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{"dy":23,"sl":0,"tp":"upn","vl":"10153","cn":9,"pt":"GO","pr":2700}</v>
      </c>
    </row>
    <row r="223" spans="1:40">
      <c r="A223">
        <v>23</v>
      </c>
      <c r="B223">
        <v>1</v>
      </c>
      <c r="C223">
        <f>IF(B223&lt;=9,0,
IF(B223=10,1,2))</f>
        <v>0</v>
      </c>
      <c r="D223">
        <f ca="1">RAND()</f>
        <v>0.65019589611614914</v>
      </c>
      <c r="E223">
        <f ca="1">RAND()</f>
        <v>0.24078940725499332</v>
      </c>
      <c r="F223">
        <f ca="1">RAND()</f>
        <v>0.31355354310756445</v>
      </c>
      <c r="G223">
        <f ca="1">RAND()</f>
        <v>0.80976495610550492</v>
      </c>
      <c r="H223">
        <f ca="1">RAND()</f>
        <v>0.6605527695309571</v>
      </c>
      <c r="I223">
        <f ca="1">RAND()</f>
        <v>0.23974038052346924</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Equip2002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600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245</v>
      </c>
      <c r="W223">
        <v>1</v>
      </c>
      <c r="X223" t="s">
        <v>126</v>
      </c>
      <c r="Z223">
        <v>7000</v>
      </c>
      <c r="AA223" t="str">
        <f ca="1">IF(ISBLANK(AB223),"",
VLOOKUP(AB223,OFFSET(INDIRECT("$A:$B"),0,MATCH(AB$1&amp;"_Verify",INDIRECT("$1:$1"),0)-1),2,0)
)</f>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0.57457532318322513</v>
      </c>
      <c r="E224">
        <f ca="1">RAND()</f>
        <v>0.15923811409764277</v>
      </c>
      <c r="F224">
        <f ca="1">RAND()</f>
        <v>0.60178498021227711</v>
      </c>
      <c r="G224">
        <f ca="1">RAND()</f>
        <v>0.92067431765260443</v>
      </c>
      <c r="H224">
        <f ca="1">RAND()</f>
        <v>0.12669314759386863</v>
      </c>
      <c r="I224">
        <f ca="1">RAND()</f>
        <v>0.47779915898305625</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15923</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126</v>
      </c>
      <c r="Z224">
        <v>1400</v>
      </c>
      <c r="AA224" t="str">
        <f ca="1">IF(ISBLANK(AB224),"",
VLOOKUP(AB224,OFFSET(INDIRECT("$A:$B"),0,MATCH(AB$1&amp;"_Verify",INDIRECT("$1:$1"),0)-1),2,0)
)</f>
        <v>upn</v>
      </c>
      <c r="AB224" t="s">
        <v>92</v>
      </c>
      <c r="AC224">
        <v>98118</v>
      </c>
      <c r="AD224">
        <v>13</v>
      </c>
      <c r="AE224" t="s">
        <v>451</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{"dy":23,"sl":2,"tp":"upn","vl":"98118","cn":13,"pt":"GO","pr":3900}</v>
      </c>
    </row>
    <row r="225" spans="1:40">
      <c r="A225">
        <v>23</v>
      </c>
      <c r="B225">
        <v>3</v>
      </c>
      <c r="C225">
        <f>IF(B225&lt;=9,0,
IF(B225=10,1,2))</f>
        <v>0</v>
      </c>
      <c r="D225">
        <f ca="1">RAND()</f>
        <v>0.31778402053611166</v>
      </c>
      <c r="E225">
        <f ca="1">RAND()</f>
        <v>0.41651191787095909</v>
      </c>
      <c r="F225">
        <f ca="1">RAND()</f>
        <v>0.99950276266624383</v>
      </c>
      <c r="G225">
        <f ca="1">RAND()</f>
        <v>0.35359091214951088</v>
      </c>
      <c r="H225">
        <f ca="1">RAND()</f>
        <v>1.5930304312787857E-2</v>
      </c>
      <c r="I225">
        <f ca="1">RAND()</f>
        <v>0.67689414837138362</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41651</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7</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2100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126</v>
      </c>
      <c r="Z225">
        <v>900</v>
      </c>
      <c r="AA225" t="str">
        <f ca="1">IF(ISBLANK(AB225),"",
VLOOKUP(AB225,OFFSET(INDIRECT("$A:$B"),0,MATCH(AB$1&amp;"_Verify",INDIRECT("$1:$1"),0)-1),2,0)
)</f>
        <v>fe</v>
      </c>
      <c r="AB225" t="s">
        <v>82</v>
      </c>
      <c r="AC225" t="s">
        <v>202</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ca="1">IF(ROW()=2,AN225,OFFSET(AM225,-1,0)&amp;IF(LEN(AN225)=0,"",","&amp;AN225))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{"dy":23,"sl":3,"tp":"fe","vl":"Equip0202","cn":1,"pt":"GO","pr":3400}</v>
      </c>
    </row>
    <row r="226" spans="1:40">
      <c r="A226">
        <v>23</v>
      </c>
      <c r="B226">
        <v>4</v>
      </c>
      <c r="C226">
        <f>IF(B226&lt;=9,0,
IF(B226=10,1,2))</f>
        <v>0</v>
      </c>
      <c r="D226">
        <f ca="1">RAND()</f>
        <v>0.19166251905179998</v>
      </c>
      <c r="E226">
        <f ca="1">RAND()</f>
        <v>0.91787154301990859</v>
      </c>
      <c r="F226">
        <f ca="1">RAND()</f>
        <v>0.85868030088470626</v>
      </c>
      <c r="G226">
        <f ca="1">RAND()</f>
        <v>0.57633617157391981</v>
      </c>
      <c r="H226">
        <f ca="1">RAND()</f>
        <v>0.22662357553737578</v>
      </c>
      <c r="I226">
        <f ca="1">RAND()</f>
        <v>0.46571356219063975</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91787</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14</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4200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126</v>
      </c>
      <c r="Z226">
        <v>1400</v>
      </c>
      <c r="AA226" t="str">
        <f ca="1">IF(ISBLANK(AB226),"",
VLOOKUP(AB226,OFFSET(INDIRECT("$A:$B"),0,MATCH(AB$1&amp;"_Verify",INDIRECT("$1:$1"),0)-1),2,0)
)</f>
        <v>fe</v>
      </c>
      <c r="AB226" t="s">
        <v>82</v>
      </c>
      <c r="AC226" t="s">
        <v>257</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ca="1">IF(ROW()=2,AN226,OFFSET(AM226,-1,0)&amp;IF(LEN(AN226)=0,"",","&amp;AN226))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{"dy":23,"sl":4,"tp":"fe","vl":"Equip3202","cn":1,"pt":"GO","pr":3500}</v>
      </c>
    </row>
    <row r="227" spans="1:40">
      <c r="A227">
        <v>23</v>
      </c>
      <c r="B227">
        <v>5</v>
      </c>
      <c r="C227">
        <f>IF(B227&lt;=9,0,
IF(B227=10,1,2))</f>
        <v>0</v>
      </c>
      <c r="D227">
        <f ca="1">RAND()</f>
        <v>0.83311423930342121</v>
      </c>
      <c r="E227">
        <f ca="1">RAND()</f>
        <v>0.34082694143119585</v>
      </c>
      <c r="F227">
        <f ca="1">RAND()</f>
        <v>0.15637163262757825</v>
      </c>
      <c r="G227">
        <f ca="1">RAND()</f>
        <v>0.70010811070001622</v>
      </c>
      <c r="H227">
        <f ca="1">RAND()</f>
        <v>0.31274895755420118</v>
      </c>
      <c r="I227">
        <f ca="1">RAND()</f>
        <v>0.83914344551462572</v>
      </c>
      <c r="M227" t="str">
        <f ca="1">IF(LEN(J227)&lt;&gt;0,J227,VLOOKUP(D227+$B227,$BJ:$BK,MATCH($BK$1,$BJ$1:$BK$1,0),1))</f>
        <v>안 지정 캐릭터 PP 일반등급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34082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7</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2100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204</v>
      </c>
      <c r="W227">
        <v>1</v>
      </c>
      <c r="X227" t="s">
        <v>126</v>
      </c>
      <c r="Z227">
        <v>1700</v>
      </c>
      <c r="AA227" t="str">
        <f ca="1">IF(ISBLANK(AB227),"",
VLOOKUP(AB227,OFFSET(INDIRECT("$A:$B"),0,MATCH(AB$1&amp;"_Verify",INDIRECT("$1:$1"),0)-1),2,0)
)</f>
        <v>uph</v>
      </c>
      <c r="AB227" t="s">
        <v>91</v>
      </c>
      <c r="AC227">
        <v>98421</v>
      </c>
      <c r="AD227">
        <v>14</v>
      </c>
      <c r="AE227" t="s">
        <v>443</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0.63391422552690935</v>
      </c>
      <c r="E228">
        <f ca="1">RAND()</f>
        <v>0.9639896479887845</v>
      </c>
      <c r="F228">
        <f ca="1">RAND()</f>
        <v>0.59872678347679287</v>
      </c>
      <c r="G228">
        <f ca="1">RAND()</f>
        <v>0.59638732383681614</v>
      </c>
      <c r="H228">
        <f ca="1">RAND()</f>
        <v>0.64976112156132126</v>
      </c>
      <c r="I228">
        <f ca="1">RAND()</f>
        <v>0.24850704362167741</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Equip8201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29100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257</v>
      </c>
      <c r="W228">
        <v>1</v>
      </c>
      <c r="X228" t="s">
        <v>126</v>
      </c>
      <c r="Z228">
        <v>3500</v>
      </c>
      <c r="AA228" t="str">
        <f ca="1">IF(ISBLANK(AB228),"",
VLOOKUP(AB228,OFFSET(INDIRECT("$A:$B"),0,MATCH(AB$1&amp;"_Verify",INDIRECT("$1:$1"),0)-1),2,0)
)</f>
        <v>fe</v>
      </c>
      <c r="AB228" t="s">
        <v>82</v>
      </c>
      <c r="AC228" t="s">
        <v>204</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2.0818976003084577E-2</v>
      </c>
      <c r="E229">
        <f ca="1">RAND()</f>
        <v>0.83760182999602573</v>
      </c>
      <c r="F229">
        <f ca="1">RAND()</f>
        <v>0.54274924879932274</v>
      </c>
      <c r="G229">
        <f ca="1">RAND()</f>
        <v>0.82115925143919433</v>
      </c>
      <c r="H229">
        <f ca="1">RAND()</f>
        <v>1.9193062194911903E-2</v>
      </c>
      <c r="I229">
        <f ca="1">RAND()</f>
        <v>0.23979340884074862</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Equip8201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29100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201</v>
      </c>
      <c r="W229">
        <v>1</v>
      </c>
      <c r="X229" t="s">
        <v>126</v>
      </c>
      <c r="Z229">
        <v>74200</v>
      </c>
      <c r="AA229" t="str">
        <f ca="1">IF(ISBLANK(AB229),"",
VLOOKUP(AB229,OFFSET(INDIRECT("$A:$B"),0,MATCH(AB$1&amp;"_Verify",INDIRECT("$1:$1"),0)-1),2,0)
)</f>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0.40180135540223549</v>
      </c>
      <c r="E230">
        <f ca="1">RAND()</f>
        <v>0.74467165236769894</v>
      </c>
      <c r="F230">
        <f ca="1">RAND()</f>
        <v>0.58624115135127997</v>
      </c>
      <c r="G230">
        <f ca="1">RAND()</f>
        <v>0.72906722589278694</v>
      </c>
      <c r="H230">
        <f ca="1">RAND()</f>
        <v>0.37136987458441151</v>
      </c>
      <c r="I230">
        <f ca="1">RAND()</f>
        <v>2.2333241938510273E-3</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fl1</v>
      </c>
      <c r="AB230" t="s">
        <v>87</v>
      </c>
      <c r="AC230" t="s">
        <v>427</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ca="1">IF(ROW()=2,AN230,OFFSET(AM230,-1,0)&amp;IF(LEN(AN230)=0,"",","&amp;AN230))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{"dy":23,"sl":8,"tp":"fl1","vl":"Actor1005","cn":1,"pt":"DI","pp":65,"pr":49}</v>
      </c>
    </row>
    <row r="231" spans="1:40">
      <c r="A231">
        <v>23</v>
      </c>
      <c r="B231">
        <v>9</v>
      </c>
      <c r="C231">
        <f>IF(B231&lt;=9,0,
IF(B231=10,1,2))</f>
        <v>0</v>
      </c>
      <c r="D231">
        <f ca="1">RAND()</f>
        <v>0.55072993829894357</v>
      </c>
      <c r="E231">
        <f ca="1">RAND()</f>
        <v>7.7858980491324559E-2</v>
      </c>
      <c r="F231">
        <f ca="1">RAND()</f>
        <v>0.68315858670564178</v>
      </c>
      <c r="G231">
        <f ca="1">RAND()</f>
        <v>0.47797939391326227</v>
      </c>
      <c r="H231">
        <f ca="1">RAND()</f>
        <v>0.63947589070844335</v>
      </c>
      <c r="I231">
        <f ca="1">RAND()</f>
        <v>0.39117059057601822</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9.6214736553643432E-2</v>
      </c>
      <c r="E232">
        <f ca="1">RAND()</f>
        <v>9.1670094232094601E-2</v>
      </c>
      <c r="F232">
        <f ca="1">RAND()</f>
        <v>0.46026072212085878</v>
      </c>
      <c r="G232">
        <f ca="1">RAND()</f>
        <v>0.87472750885863082</v>
      </c>
      <c r="H232">
        <f ca="1">RAND()</f>
        <v>0.12894216641817524</v>
      </c>
      <c r="I232">
        <f ca="1">RAND()</f>
        <v>0.98005762328292345</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Equip0301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8000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130</v>
      </c>
      <c r="Z232">
        <v>29</v>
      </c>
      <c r="AA232" t="str">
        <f ca="1">IF(ISBLANK(AB232),"",
VLOOKUP(AB232,OFFSET(INDIRECT("$A:$B"),0,MATCH(AB$1&amp;"_Verify",INDIRECT("$1:$1"),0)-1),2,0)
)</f>
        <v>upn</v>
      </c>
      <c r="AB232" t="s">
        <v>92</v>
      </c>
      <c r="AC232">
        <v>11471</v>
      </c>
      <c r="AD232">
        <v>12</v>
      </c>
      <c r="AE232" t="s">
        <v>443</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{"dy":24,"sl":0,"tp":"upn","vl":"11471","cn":12,"pt":"DI","pr":4}</v>
      </c>
    </row>
    <row r="233" spans="1:40">
      <c r="A233">
        <v>24</v>
      </c>
      <c r="B233">
        <v>1</v>
      </c>
      <c r="C233">
        <f>IF(B233&lt;=9,0,
IF(B233=10,1,2))</f>
        <v>0</v>
      </c>
      <c r="D233">
        <f ca="1">RAND()</f>
        <v>0.72238837100807352</v>
      </c>
      <c r="E233">
        <f ca="1">RAND()</f>
        <v>0.26568659664506389</v>
      </c>
      <c r="F233">
        <f ca="1">RAND()</f>
        <v>0.29020101160154554</v>
      </c>
      <c r="G233">
        <f ca="1">RAND()</f>
        <v>0.70399307831892677</v>
      </c>
      <c r="H233">
        <f ca="1">RAND()</f>
        <v>0.87917404130010735</v>
      </c>
      <c r="I233">
        <f ca="1">RAND()</f>
        <v>0.16985170777019898</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Equip2102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1100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250</v>
      </c>
      <c r="W233">
        <v>1</v>
      </c>
      <c r="X233" t="s">
        <v>126</v>
      </c>
      <c r="Z233">
        <v>1000</v>
      </c>
      <c r="AA233" t="str">
        <f ca="1">IF(ISBLANK(AB233),"",
VLOOKUP(AB233,OFFSET(INDIRECT("$A:$B"),0,MATCH(AB$1&amp;"_Verify",INDIRECT("$1:$1"),0)-1),2,0)
)</f>
        <v>fe</v>
      </c>
      <c r="AB233" t="s">
        <v>82</v>
      </c>
      <c r="AC233" t="s">
        <v>439</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0.67111059986389454</v>
      </c>
      <c r="E234">
        <f ca="1">RAND()</f>
        <v>0.41735333236454053</v>
      </c>
      <c r="F234">
        <f ca="1">RAND()</f>
        <v>0.26678818996418729</v>
      </c>
      <c r="G234">
        <f ca="1">RAND()</f>
        <v>0.41357159442268132</v>
      </c>
      <c r="H234">
        <f ca="1">RAND()</f>
        <v>0.23600029197780759</v>
      </c>
      <c r="I234">
        <f ca="1">RAND()</f>
        <v>2.3792222099494165E-2</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41735</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8</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2400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126</v>
      </c>
      <c r="Z234">
        <v>1200</v>
      </c>
      <c r="AA234" t="str">
        <f ca="1">IF(ISBLANK(AB234),"",
VLOOKUP(AB234,OFFSET(INDIRECT("$A:$B"),0,MATCH(AB$1&amp;"_Verify",INDIRECT("$1:$1"),0)-1),2,0)
)</f>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0.22992775647328312</v>
      </c>
      <c r="E235">
        <f ca="1">RAND()</f>
        <v>0.30404212620248749</v>
      </c>
      <c r="F235">
        <f ca="1">RAND()</f>
        <v>8.4608604482772187E-2</v>
      </c>
      <c r="G235">
        <f ca="1">RAND()</f>
        <v>0.1266604833919025</v>
      </c>
      <c r="H235">
        <f ca="1">RAND()</f>
        <v>0.6331751507794583</v>
      </c>
      <c r="I235">
        <f ca="1">RAND()</f>
        <v>7.2630855789892257E-2</v>
      </c>
      <c r="M235" t="str">
        <f ca="1">IF(LEN(J235)&lt;&gt;0,J235,VLOOKUP(D235+$B235,$BJ:$BK,MATCH($BK$1,$BJ$1:$BK$1,0),1))</f>
        <v>안 지정 캐릭터 PP 영웅등급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30404</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6</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1800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126</v>
      </c>
      <c r="Z235">
        <v>900</v>
      </c>
      <c r="AA235" t="str">
        <f ca="1">IF(ISBLANK(AB235),"",
VLOOKUP(AB235,OFFSET(INDIRECT("$A:$B"),0,MATCH(AB$1&amp;"_Verify",INDIRECT("$1:$1"),0)-1),2,0)
)</f>
        <v>fe</v>
      </c>
      <c r="AB235" t="s">
        <v>82</v>
      </c>
      <c r="AC235" t="s">
        <v>438</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ca="1">IF(ROW()=2,AN235,OFFSET(AM235,-1,0)&amp;IF(LEN(AN235)=0,"",","&amp;AN235))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{"dy":24,"sl":3,"tp":"fe","vl":"Equip2102","cn":1,"pt":"GO","pr":1000}</v>
      </c>
    </row>
    <row r="236" spans="1:40">
      <c r="A236">
        <v>24</v>
      </c>
      <c r="B236">
        <v>4</v>
      </c>
      <c r="C236">
        <f>IF(B236&lt;=9,0,
IF(B236=10,1,2))</f>
        <v>0</v>
      </c>
      <c r="D236">
        <f ca="1">RAND()</f>
        <v>0.28673493989506815</v>
      </c>
      <c r="E236">
        <f ca="1">RAND()</f>
        <v>0.9005963365905163</v>
      </c>
      <c r="F236">
        <f ca="1">RAND()</f>
        <v>0.11964849117764109</v>
      </c>
      <c r="G236">
        <f ca="1">RAND()</f>
        <v>0.1176729717153242</v>
      </c>
      <c r="H236">
        <f ca="1">RAND()</f>
        <v>0.76640900194475747</v>
      </c>
      <c r="I236">
        <f ca="1">RAND()</f>
        <v>0.50317387018392923</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90059</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126</v>
      </c>
      <c r="Z236">
        <v>1400</v>
      </c>
      <c r="AA236" t="str">
        <f ca="1">IF(ISBLANK(AB236),"",
VLOOKUP(AB236,OFFSET(INDIRECT("$A:$B"),0,MATCH(AB$1&amp;"_Verify",INDIRECT("$1:$1"),0)-1),2,0)
)</f>
        <v>fe</v>
      </c>
      <c r="AB236" t="s">
        <v>82</v>
      </c>
      <c r="AC236" t="s">
        <v>441</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ca="1">IF(ROW()=2,AN236,OFFSET(AM236,-1,0)&amp;IF(LEN(AN236)=0,"",","&amp;AN236))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{"dy":24,"sl":4,"tp":"fe","vl":"Equip3001","cn":1,"pt":"GO","pr":700}</v>
      </c>
    </row>
    <row r="237" spans="1:40">
      <c r="A237">
        <v>24</v>
      </c>
      <c r="B237">
        <v>5</v>
      </c>
      <c r="C237">
        <f>IF(B237&lt;=9,0,
IF(B237=10,1,2))</f>
        <v>0</v>
      </c>
      <c r="D237">
        <f ca="1">RAND()</f>
        <v>0.23940151392804687</v>
      </c>
      <c r="E237">
        <f ca="1">RAND()</f>
        <v>0.73102667225759921</v>
      </c>
      <c r="F237">
        <f ca="1">RAND()</f>
        <v>9.8526951039513255E-2</v>
      </c>
      <c r="G237">
        <f ca="1">RAND()</f>
        <v>0.25694889686577993</v>
      </c>
      <c r="H237">
        <f ca="1">RAND()</f>
        <v>0.2454830850143539</v>
      </c>
      <c r="I237">
        <f ca="1">RAND()</f>
        <v>3.2967211871851698E-2</v>
      </c>
      <c r="M237" t="str">
        <f ca="1">IF(LEN(J237)&lt;&gt;0,J237,VLOOKUP(D237+$B237,$BJ:$BK,MATCH($BK$1,$BJ$1:$BK$1,0),1))</f>
        <v>지정 장비</v>
      </c>
      <c r="N237" t="str">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Equip6201</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8900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126</v>
      </c>
      <c r="Z237">
        <v>900</v>
      </c>
      <c r="AA237" t="str">
        <f ca="1">IF(ISBLANK(AB237),"",
VLOOKUP(AB237,OFFSET(INDIRECT("$A:$B"),0,MATCH(AB$1&amp;"_Verify",INDIRECT("$1:$1"),0)-1),2,0)
)</f>
        <v>fe</v>
      </c>
      <c r="AB237" t="s">
        <v>82</v>
      </c>
      <c r="AC237" t="s">
        <v>440</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ca="1">IF(ROW()=2,AN237,OFFSET(AM237,-1,0)&amp;IF(LEN(AN237)=0,"",","&amp;AN237))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{"dy":24,"sl":5,"tp":"fe","vl":"Equip4101","cn":1,"pt":"GO","pr":1100}</v>
      </c>
    </row>
    <row r="238" spans="1:40">
      <c r="A238">
        <v>24</v>
      </c>
      <c r="B238">
        <v>6</v>
      </c>
      <c r="C238">
        <f>IF(B238&lt;=9,0,
IF(B238=10,1,2))</f>
        <v>0</v>
      </c>
      <c r="D238">
        <f ca="1">RAND()</f>
        <v>0.2121196804787564</v>
      </c>
      <c r="E238">
        <f ca="1">RAND()</f>
        <v>0.14083141046914849</v>
      </c>
      <c r="F238">
        <f ca="1">RAND()</f>
        <v>0.92049542852219779</v>
      </c>
      <c r="G238">
        <f ca="1">RAND()</f>
        <v>0.67829636181427011</v>
      </c>
      <c r="H238">
        <f ca="1">RAND()</f>
        <v>0.19798676388383918</v>
      </c>
      <c r="I238">
        <f ca="1">RAND()</f>
        <v>0.17077009366326812</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Equip1301</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7100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187</v>
      </c>
      <c r="W238">
        <v>1</v>
      </c>
      <c r="X238" t="s">
        <v>126</v>
      </c>
      <c r="Z238">
        <v>74400</v>
      </c>
      <c r="AA238" t="str">
        <f ca="1">IF(ISBLANK(AB238),"",
VLOOKUP(AB238,OFFSET(INDIRECT("$A:$B"),0,MATCH(AB$1&amp;"_Verify",INDIRECT("$1:$1"),0)-1),2,0)
)</f>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0.20170501701228938</v>
      </c>
      <c r="E239">
        <f ca="1">RAND()</f>
        <v>0.58933180997137269</v>
      </c>
      <c r="F239">
        <f ca="1">RAND()</f>
        <v>0.18533622778586212</v>
      </c>
      <c r="G239">
        <f ca="1">RAND()</f>
        <v>0.44978461853725327</v>
      </c>
      <c r="H239">
        <f ca="1">RAND()</f>
        <v>0.83809333720367285</v>
      </c>
      <c r="I239">
        <f ca="1">RAND()</f>
        <v>6.3145416782679487E-2</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Equip7001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1700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253</v>
      </c>
      <c r="W239">
        <v>1</v>
      </c>
      <c r="X239" t="s">
        <v>126</v>
      </c>
      <c r="Z239">
        <v>700</v>
      </c>
      <c r="AA239" t="str">
        <f ca="1">IF(ISBLANK(AB239),"",
VLOOKUP(AB239,OFFSET(INDIRECT("$A:$B"),0,MATCH(AB$1&amp;"_Verify",INDIRECT("$1:$1"),0)-1),2,0)
)</f>
        <v>fe</v>
      </c>
      <c r="AB239" t="s">
        <v>82</v>
      </c>
      <c r="AC239" t="s">
        <v>446</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ca="1">IF(ROW()=2,AN239,OFFSET(AM239,-1,0)&amp;IF(LEN(AN239)=0,"",","&amp;AN239))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{"dy":24,"sl":7,"tp":"fe","vl":"Equip6101","cn":1,"pt":"GO","pr":3100}</v>
      </c>
    </row>
    <row r="240" spans="1:40">
      <c r="A240">
        <v>24</v>
      </c>
      <c r="B240">
        <v>8</v>
      </c>
      <c r="C240">
        <f>IF(B240&lt;=9,0,
IF(B240=10,1,2))</f>
        <v>0</v>
      </c>
      <c r="D240">
        <f ca="1">RAND()</f>
        <v>0.37132945580810628</v>
      </c>
      <c r="E240">
        <f ca="1">RAND()</f>
        <v>0.98469090418980065</v>
      </c>
      <c r="F240">
        <f ca="1">RAND()</f>
        <v>0.97417586936562772</v>
      </c>
      <c r="G240">
        <f ca="1">RAND()</f>
        <v>0.26885016873597756</v>
      </c>
      <c r="H240">
        <f ca="1">RAND()</f>
        <v>2.5905209798091633E-3</v>
      </c>
      <c r="I240">
        <f ca="1">RAND()</f>
        <v>0.40618417173798127</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fl1</v>
      </c>
      <c r="AB240" t="s">
        <v>87</v>
      </c>
      <c r="AC240" t="s">
        <v>431</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ca="1">IF(ROW()=2,AN240,OFFSET(AM240,-1,0)&amp;IF(LEN(AN240)=0,"",","&amp;AN240))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{"dy":24,"sl":8,"tp":"fl1","vl":"Actor2011","cn":1,"pt":"DI","pp":60,"pr":46}</v>
      </c>
    </row>
    <row r="241" spans="1:40">
      <c r="A241">
        <v>24</v>
      </c>
      <c r="B241">
        <v>9</v>
      </c>
      <c r="C241">
        <f>IF(B241&lt;=9,0,
IF(B241=10,1,2))</f>
        <v>0</v>
      </c>
      <c r="D241">
        <f ca="1">RAND()</f>
        <v>1.3555601845493981E-2</v>
      </c>
      <c r="E241">
        <f ca="1">RAND()</f>
        <v>0.12269607745377986</v>
      </c>
      <c r="F241">
        <f ca="1">RAND()</f>
        <v>0.8518458723206952</v>
      </c>
      <c r="G241">
        <f ca="1">RAND()</f>
        <v>0.2136108574651816</v>
      </c>
      <c r="H241">
        <f ca="1">RAND()</f>
        <v>8.0679910759592577E-2</v>
      </c>
      <c r="I241">
        <f ca="1">RAND()</f>
        <v>0.84590463081262823</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0.52824387035534182</v>
      </c>
      <c r="E242">
        <f ca="1">RAND()</f>
        <v>0.68212754949120669</v>
      </c>
      <c r="F242">
        <f ca="1">RAND()</f>
        <v>0.49422552765365479</v>
      </c>
      <c r="G242">
        <f ca="1">RAND()</f>
        <v>1.2487064725137831E-2</v>
      </c>
      <c r="H242">
        <f ca="1">RAND()</f>
        <v>0.68749635368537521</v>
      </c>
      <c r="I242">
        <f ca="1">RAND()</f>
        <v>3.2032299676054921E-2</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Equip6002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1700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241</v>
      </c>
      <c r="W242">
        <v>1</v>
      </c>
      <c r="X242" t="s">
        <v>126</v>
      </c>
      <c r="Z242">
        <v>800</v>
      </c>
      <c r="AA242" t="str">
        <f ca="1">IF(ISBLANK(AB242),"",
VLOOKUP(AB242,OFFSET(INDIRECT("$A:$B"),0,MATCH(AB$1&amp;"_Verify",INDIRECT("$1:$1"),0)-1),2,0)
)</f>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ca="1">IF(ROW()=2,AN242,OFFSET(AM242,-1,0)&amp;IF(LEN(AN242)=0,"",","&amp;AN242))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{"dy":25,"sl":0,"tp":"fe","vl":"Equip5002","cn":1,"pt":"GO","pr":800}</v>
      </c>
    </row>
    <row r="243" spans="1:40">
      <c r="A243">
        <v>25</v>
      </c>
      <c r="B243">
        <v>1</v>
      </c>
      <c r="C243">
        <f>IF(B243&lt;=9,0,
IF(B243=10,1,2))</f>
        <v>0</v>
      </c>
      <c r="D243">
        <f ca="1">RAND()</f>
        <v>8.2871679684476618E-2</v>
      </c>
      <c r="E243">
        <f ca="1">RAND()</f>
        <v>0.27936694522737804</v>
      </c>
      <c r="F243">
        <f ca="1">RAND()</f>
        <v>0.82390786491751178</v>
      </c>
      <c r="G243">
        <f ca="1">RAND()</f>
        <v>5.8651651970455632E-2</v>
      </c>
      <c r="H243">
        <f ca="1">RAND()</f>
        <v>0.22323719133928932</v>
      </c>
      <c r="I243">
        <f ca="1">RAND()</f>
        <v>0.57605494520353362</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Equip2201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5</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295</v>
      </c>
      <c r="W243">
        <v>1</v>
      </c>
      <c r="X243" t="s">
        <v>126</v>
      </c>
      <c r="Z243">
        <v>1500</v>
      </c>
      <c r="AA243" t="str">
        <f ca="1">IF(ISBLANK(AB243),"",
VLOOKUP(AB243,OFFSET(INDIRECT("$A:$B"),0,MATCH(AB$1&amp;"_Verify",INDIRECT("$1:$1"),0)-1),2,0)
)</f>
        <v>fe</v>
      </c>
      <c r="AB243" t="s">
        <v>82</v>
      </c>
      <c r="AC243" t="s">
        <v>450</v>
      </c>
      <c r="AD243">
        <v>1</v>
      </c>
      <c r="AE243" t="s">
        <v>443</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전설</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ca="1">IF(ROW()=2,AN243,OFFSET(AM243,-1,0)&amp;IF(LEN(AN243)=0,"",","&amp;AN243))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{"dy":25,"sl":1,"tp":"fe","vl":"Equip3401","cn":1,"pt":"DI","pp":179,"pr":119}</v>
      </c>
    </row>
    <row r="244" spans="1:40">
      <c r="A244">
        <v>25</v>
      </c>
      <c r="B244">
        <v>2</v>
      </c>
      <c r="C244">
        <f>IF(B244&lt;=9,0,
IF(B244=10,1,2))</f>
        <v>0</v>
      </c>
      <c r="D244">
        <f ca="1">RAND()</f>
        <v>2.4899448954462722E-2</v>
      </c>
      <c r="E244">
        <f ca="1">RAND()</f>
        <v>0.10429028597820877</v>
      </c>
      <c r="F244">
        <f ca="1">RAND()</f>
        <v>0.68313097688794755</v>
      </c>
      <c r="G244">
        <f ca="1">RAND()</f>
        <v>0.70567344055207426</v>
      </c>
      <c r="H244">
        <f ca="1">RAND()</f>
        <v>0.54672513030750802</v>
      </c>
      <c r="I244">
        <f ca="1">RAND()</f>
        <v>0.84754028132680437</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10429</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126</v>
      </c>
      <c r="Z244">
        <v>1400</v>
      </c>
      <c r="AA244" t="str">
        <f ca="1">IF(ISBLANK(AB244),"",
VLOOKUP(AB244,OFFSET(INDIRECT("$A:$B"),0,MATCH(AB$1&amp;"_Verify",INDIRECT("$1:$1"),0)-1),2,0)
)</f>
        <v>fe</v>
      </c>
      <c r="AB244" t="s">
        <v>82</v>
      </c>
      <c r="AC244" t="s">
        <v>436</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ca="1">IF(ROW()=2,AN244,OFFSET(AM244,-1,0)&amp;IF(LEN(AN244)=0,"",","&amp;AN244))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{"dy":25,"sl":2,"tp":"fe","vl":"Equip0101","cn":1,"pt":"GO","pr":1200}</v>
      </c>
    </row>
    <row r="245" spans="1:40">
      <c r="A245">
        <v>25</v>
      </c>
      <c r="B245">
        <v>3</v>
      </c>
      <c r="C245">
        <f>IF(B245&lt;=9,0,
IF(B245=10,1,2))</f>
        <v>0</v>
      </c>
      <c r="D245">
        <f ca="1">RAND()</f>
        <v>0.84655637149648943</v>
      </c>
      <c r="E245">
        <f ca="1">RAND()</f>
        <v>8.663255481916321E-2</v>
      </c>
      <c r="F245">
        <f ca="1">RAND()</f>
        <v>0.20298209767401243</v>
      </c>
      <c r="G245">
        <f ca="1">RAND()</f>
        <v>0.10033379312293744</v>
      </c>
      <c r="H245">
        <f ca="1">RAND()</f>
        <v>0.38285850063369931</v>
      </c>
      <c r="I245">
        <f ca="1">RAND()</f>
        <v>0.71014929160703644</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8663</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126</v>
      </c>
      <c r="Z245">
        <v>1400</v>
      </c>
      <c r="AA245" t="str">
        <f ca="1">IF(ISBLANK(AB245),"",
VLOOKUP(AB245,OFFSET(INDIRECT("$A:$B"),0,MATCH(AB$1&amp;"_Verify",INDIRECT("$1:$1"),0)-1),2,0)
)</f>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{"dy":25,"sl":3,"tp":"uph","vl":"84832","cn":11,"pt":"GO","pr":3300}</v>
      </c>
    </row>
    <row r="246" spans="1:40">
      <c r="A246">
        <v>25</v>
      </c>
      <c r="B246">
        <v>4</v>
      </c>
      <c r="C246">
        <f>IF(B246&lt;=9,0,
IF(B246=10,1,2))</f>
        <v>0</v>
      </c>
      <c r="D246">
        <f ca="1">RAND()</f>
        <v>0.59673426227195914</v>
      </c>
      <c r="E246">
        <f ca="1">RAND()</f>
        <v>5.4981632387253954E-2</v>
      </c>
      <c r="F246">
        <f ca="1">RAND()</f>
        <v>0.36736316825921778</v>
      </c>
      <c r="G246">
        <f ca="1">RAND()</f>
        <v>6.8695788101498234E-2</v>
      </c>
      <c r="H246">
        <f ca="1">RAND()</f>
        <v>0.40338168631252591</v>
      </c>
      <c r="I246">
        <f ca="1">RAND()</f>
        <v>0.20648897613837658</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5498</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3</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900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126</v>
      </c>
      <c r="Z246">
        <v>900</v>
      </c>
      <c r="AA246" t="str">
        <f ca="1">IF(ISBLANK(AB246),"",
VLOOKUP(AB246,OFFSET(INDIRECT("$A:$B"),0,MATCH(AB$1&amp;"_Verify",INDIRECT("$1:$1"),0)-1),2,0)
)</f>
        <v>upn</v>
      </c>
      <c r="AB246" t="s">
        <v>92</v>
      </c>
      <c r="AC246">
        <v>94548</v>
      </c>
      <c r="AD246">
        <v>14</v>
      </c>
      <c r="AE246" t="s">
        <v>443</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{"dy":25,"sl":4,"tp":"upn","vl":"94548","cn":14,"pt":"DI","pr":4}</v>
      </c>
    </row>
    <row r="247" spans="1:40">
      <c r="A247">
        <v>25</v>
      </c>
      <c r="B247">
        <v>5</v>
      </c>
      <c r="C247">
        <f>IF(B247&lt;=9,0,
IF(B247=10,1,2))</f>
        <v>0</v>
      </c>
      <c r="D247">
        <f ca="1">RAND()</f>
        <v>0.1624637523103738</v>
      </c>
      <c r="E247">
        <f ca="1">RAND()</f>
        <v>0.19400240458236651</v>
      </c>
      <c r="F247">
        <f ca="1">RAND()</f>
        <v>0.28617584087106684</v>
      </c>
      <c r="G247">
        <f ca="1">RAND()</f>
        <v>0.74508842163357436</v>
      </c>
      <c r="H247">
        <f ca="1">RAND()</f>
        <v>0.18045590591153593</v>
      </c>
      <c r="I247">
        <f ca="1">RAND()</f>
        <v>0.68244857546274307</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Equip1301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7700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126</v>
      </c>
      <c r="Z247">
        <v>1000</v>
      </c>
      <c r="AA247" t="str">
        <f ca="1">IF(ISBLANK(AB247),"",
VLOOKUP(AB247,OFFSET(INDIRECT("$A:$B"),0,MATCH(AB$1&amp;"_Verify",INDIRECT("$1:$1"),0)-1),2,0)
)</f>
        <v>fe</v>
      </c>
      <c r="AB247" t="s">
        <v>82</v>
      </c>
      <c r="AC247" t="s">
        <v>437</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0.18777336270312095</v>
      </c>
      <c r="E248">
        <f ca="1">RAND()</f>
        <v>0.94291539520487022</v>
      </c>
      <c r="F248">
        <f ca="1">RAND()</f>
        <v>8.3474968174648945E-2</v>
      </c>
      <c r="G248">
        <f ca="1">RAND()</f>
        <v>0.54231496919387423</v>
      </c>
      <c r="H248">
        <f ca="1">RAND()</f>
        <v>3.3986413825484951E-2</v>
      </c>
      <c r="I248">
        <f ca="1">RAND()</f>
        <v>0.7649143406965172</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Equip8101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8300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185</v>
      </c>
      <c r="W248">
        <v>1</v>
      </c>
      <c r="X248" t="s">
        <v>126</v>
      </c>
      <c r="Z248">
        <v>3600</v>
      </c>
      <c r="AA248" t="str">
        <f ca="1">IF(ISBLANK(AB248),"",
VLOOKUP(AB248,OFFSET(INDIRECT("$A:$B"),0,MATCH(AB$1&amp;"_Verify",INDIRECT("$1:$1"),0)-1),2,0)
)</f>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{"dy":25,"sl":6,"tp":"upn","vl":"14628","cn":9,"pt":"GO","pr":2700}</v>
      </c>
    </row>
    <row r="249" spans="1:40">
      <c r="A249">
        <v>25</v>
      </c>
      <c r="B249">
        <v>7</v>
      </c>
      <c r="C249">
        <f>IF(B249&lt;=9,0,
IF(B249=10,1,2))</f>
        <v>0</v>
      </c>
      <c r="D249">
        <f ca="1">RAND()</f>
        <v>0.2885867296579625</v>
      </c>
      <c r="E249">
        <f ca="1">RAND()</f>
        <v>0.61240211306496928</v>
      </c>
      <c r="F249">
        <f ca="1">RAND()</f>
        <v>0.32071868384424362</v>
      </c>
      <c r="G249">
        <f ca="1">RAND()</f>
        <v>0.47941013077621941</v>
      </c>
      <c r="H249">
        <f ca="1">RAND()</f>
        <v>0.46425237852578016</v>
      </c>
      <c r="I249">
        <f ca="1">RAND()</f>
        <v>0.91963148867226607</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Equip7101</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295</v>
      </c>
      <c r="W249">
        <v>1</v>
      </c>
      <c r="X249" t="s">
        <v>126</v>
      </c>
      <c r="Z249">
        <v>1200</v>
      </c>
      <c r="AA249" t="str">
        <f ca="1">IF(ISBLANK(AB249),"",
VLOOKUP(AB249,OFFSET(INDIRECT("$A:$B"),0,MATCH(AB$1&amp;"_Verify",INDIRECT("$1:$1"),0)-1),2,0)
)</f>
        <v>uph</v>
      </c>
      <c r="AB249" t="s">
        <v>91</v>
      </c>
      <c r="AC249">
        <v>31175</v>
      </c>
      <c r="AD249">
        <v>10</v>
      </c>
      <c r="AE249" t="s">
        <v>443</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{"dy":25,"sl":7,"tp":"uph","vl":"31175","cn":10,"pt":"DI","pr":3}</v>
      </c>
    </row>
    <row r="250" spans="1:40">
      <c r="A250">
        <v>25</v>
      </c>
      <c r="B250">
        <v>8</v>
      </c>
      <c r="C250">
        <f>IF(B250&lt;=9,0,
IF(B250=10,1,2))</f>
        <v>0</v>
      </c>
      <c r="D250">
        <f ca="1">RAND()</f>
        <v>0.60816772774405259</v>
      </c>
      <c r="E250">
        <f ca="1">RAND()</f>
        <v>0.29844450389614541</v>
      </c>
      <c r="F250">
        <f ca="1">RAND()</f>
        <v>0.34701501679397084</v>
      </c>
      <c r="G250">
        <f ca="1">RAND()</f>
        <v>6.281612934451497E-2</v>
      </c>
      <c r="H250">
        <f ca="1">RAND()</f>
        <v>0.94712979834002975</v>
      </c>
      <c r="I250">
        <f ca="1">RAND()</f>
        <v>0.35341942587534181</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fl1</v>
      </c>
      <c r="AB250" t="s">
        <v>87</v>
      </c>
      <c r="AC250" t="s">
        <v>430</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ca="1">IF(ROW()=2,AN250,OFFSET(AM250,-1,0)&amp;IF(LEN(AN250)=0,"",","&amp;AN250))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{"dy":25,"sl":8,"tp":"fl1","vl":"Actor3021","cn":1,"pt":"DI","pp":54,"pr":39}</v>
      </c>
    </row>
    <row r="251" spans="1:40">
      <c r="A251">
        <v>25</v>
      </c>
      <c r="B251">
        <v>9</v>
      </c>
      <c r="C251">
        <f>IF(B251&lt;=9,0,
IF(B251=10,1,2))</f>
        <v>0</v>
      </c>
      <c r="D251">
        <f ca="1">RAND()</f>
        <v>0.40924667179442464</v>
      </c>
      <c r="E251">
        <f ca="1">RAND()</f>
        <v>0.77648574674947246</v>
      </c>
      <c r="F251">
        <f ca="1">RAND()</f>
        <v>0.11619588744395248</v>
      </c>
      <c r="G251">
        <f ca="1">RAND()</f>
        <v>0.10705943535199758</v>
      </c>
      <c r="H251">
        <f ca="1">RAND()</f>
        <v>0.33405611103580368</v>
      </c>
      <c r="I251">
        <f ca="1">RAND()</f>
        <v>2.7338168084761416E-2</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0.30390315119471489</v>
      </c>
      <c r="E252">
        <f ca="1">RAND()</f>
        <v>0.81971627943183889</v>
      </c>
      <c r="F252">
        <f ca="1">RAND()</f>
        <v>0.66109737967884785</v>
      </c>
      <c r="G252">
        <f ca="1">RAND()</f>
        <v>0.65446627603752172</v>
      </c>
      <c r="H252">
        <f ca="1">RAND()</f>
        <v>0.24029804303102409</v>
      </c>
      <c r="I252">
        <f ca="1">RAND()</f>
        <v>7.1369516636017538E-2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Equip7102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3100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194</v>
      </c>
      <c r="W252">
        <v>1</v>
      </c>
      <c r="X252" t="s">
        <v>126</v>
      </c>
      <c r="Z252">
        <v>1900</v>
      </c>
      <c r="AA252" t="str">
        <f ca="1">IF(ISBLANK(AB252),"",
VLOOKUP(AB252,OFFSET(INDIRECT("$A:$B"),0,MATCH(AB$1&amp;"_Verify",INDIRECT("$1:$1"),0)-1),2,0)
)</f>
        <v>fe</v>
      </c>
      <c r="AB252" t="s">
        <v>82</v>
      </c>
      <c r="AC252" t="s">
        <v>442</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ca="1">IF(ROW()=2,AN252,OFFSET(AM252,-1,0)&amp;IF(LEN(AN252)=0,"",","&amp;AN252))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{"dy":26,"sl":0,"tp":"fe","vl":"Equip0201","cn":1,"pt":"GO","pr":3100}</v>
      </c>
    </row>
    <row r="253" spans="1:40">
      <c r="A253">
        <v>26</v>
      </c>
      <c r="B253">
        <v>1</v>
      </c>
      <c r="C253">
        <f>IF(B253&lt;=9,0,
IF(B253=10,1,2))</f>
        <v>0</v>
      </c>
      <c r="D253">
        <f ca="1">RAND()</f>
        <v>9.1718744018557063E-2</v>
      </c>
      <c r="E253">
        <f ca="1">RAND()</f>
        <v>0.19968381600956653</v>
      </c>
      <c r="F253">
        <f ca="1">RAND()</f>
        <v>0.78272081591487919</v>
      </c>
      <c r="G253">
        <f ca="1">RAND()</f>
        <v>0.82565022736151605</v>
      </c>
      <c r="H253">
        <f ca="1">RAND()</f>
        <v>0.73669080533663134</v>
      </c>
      <c r="I253">
        <f ca="1">RAND()</f>
        <v>0.63881462517837073</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Equip1301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7700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185</v>
      </c>
      <c r="W253">
        <v>1</v>
      </c>
      <c r="X253" t="s">
        <v>126</v>
      </c>
      <c r="Z253">
        <v>3800</v>
      </c>
      <c r="AA253" t="str">
        <f ca="1">IF(ISBLANK(AB253),"",
VLOOKUP(AB253,OFFSET(INDIRECT("$A:$B"),0,MATCH(AB$1&amp;"_Verify",INDIRECT("$1:$1"),0)-1),2,0)
)</f>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{"dy":26,"sl":1,"tp":"upn","vl":"5727","cn":9,"pt":"GO","pr":2700}</v>
      </c>
    </row>
    <row r="254" spans="1:40">
      <c r="A254">
        <v>26</v>
      </c>
      <c r="B254">
        <v>2</v>
      </c>
      <c r="C254">
        <f>IF(B254&lt;=9,0,
IF(B254=10,1,2))</f>
        <v>0</v>
      </c>
      <c r="D254">
        <f ca="1">RAND()</f>
        <v>0.97658919017476842</v>
      </c>
      <c r="E254">
        <f ca="1">RAND()</f>
        <v>0.2792372016211413</v>
      </c>
      <c r="F254">
        <f ca="1">RAND()</f>
        <v>0.86656579351001572</v>
      </c>
      <c r="G254">
        <f ca="1">RAND()</f>
        <v>0.92969331577975844</v>
      </c>
      <c r="H254">
        <f ca="1">RAND()</f>
        <v>0.41714264999244666</v>
      </c>
      <c r="I254">
        <f ca="1">RAND()</f>
        <v>0.43273849530017772</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27923</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126</v>
      </c>
      <c r="Z254">
        <v>1200</v>
      </c>
      <c r="AA254" t="str">
        <f ca="1">IF(ISBLANK(AB254),"",
VLOOKUP(AB254,OFFSET(INDIRECT("$A:$B"),0,MATCH(AB$1&amp;"_Verify",INDIRECT("$1:$1"),0)-1),2,0)
)</f>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{"dy":26,"sl":2,"tp":"upn","vl":"56908","cn":12,"pt":"GO","pr":3600}</v>
      </c>
    </row>
    <row r="255" spans="1:40">
      <c r="A255">
        <v>26</v>
      </c>
      <c r="B255">
        <v>3</v>
      </c>
      <c r="C255">
        <f>IF(B255&lt;=9,0,
IF(B255=10,1,2))</f>
        <v>0</v>
      </c>
      <c r="D255">
        <f ca="1">RAND()</f>
        <v>0.57644547489628917</v>
      </c>
      <c r="E255">
        <f ca="1">RAND()</f>
        <v>0.56192071066608762</v>
      </c>
      <c r="F255">
        <f ca="1">RAND()</f>
        <v>0.88799753465937969</v>
      </c>
      <c r="G255">
        <f ca="1">RAND()</f>
        <v>0.9252970065148064</v>
      </c>
      <c r="H255">
        <f ca="1">RAND()</f>
        <v>0.53317251812143296</v>
      </c>
      <c r="I255">
        <f ca="1">RAND()</f>
        <v>8.0041595298565915E-2</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56192</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9</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2700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126</v>
      </c>
      <c r="Z255">
        <v>900</v>
      </c>
      <c r="AA255" t="str">
        <f ca="1">IF(ISBLANK(AB255),"",
VLOOKUP(AB255,OFFSET(INDIRECT("$A:$B"),0,MATCH(AB$1&amp;"_Verify",INDIRECT("$1:$1"),0)-1),2,0)
)</f>
        <v>fe</v>
      </c>
      <c r="AB255" t="s">
        <v>82</v>
      </c>
      <c r="AC255" t="s">
        <v>243</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ca="1">IF(ROW()=2,AN255,OFFSET(AM255,-1,0)&amp;IF(LEN(AN255)=0,"",","&amp;AN255))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{"dy":26,"sl":3,"tp":"fe","vl":"Equip3101","cn":1,"pt":"GO","pr":1500}</v>
      </c>
    </row>
    <row r="256" spans="1:40">
      <c r="A256">
        <v>26</v>
      </c>
      <c r="B256">
        <v>4</v>
      </c>
      <c r="C256">
        <f>IF(B256&lt;=9,0,
IF(B256=10,1,2))</f>
        <v>0</v>
      </c>
      <c r="D256">
        <f ca="1">RAND()</f>
        <v>0.51336957161950947</v>
      </c>
      <c r="E256">
        <f ca="1">RAND()</f>
        <v>0.99384256266666737</v>
      </c>
      <c r="F256">
        <f ca="1">RAND()</f>
        <v>0.33029222748082609</v>
      </c>
      <c r="G256">
        <f ca="1">RAND()</f>
        <v>0.82398556347264029</v>
      </c>
      <c r="H256">
        <f ca="1">RAND()</f>
        <v>1.5881417782795504E-2</v>
      </c>
      <c r="I256">
        <f ca="1">RAND()</f>
        <v>6.8131603403490115E-2</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99384</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14</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4200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126</v>
      </c>
      <c r="Z256">
        <v>900</v>
      </c>
      <c r="AA256" t="str">
        <f ca="1">IF(ISBLANK(AB256),"",
VLOOKUP(AB256,OFFSET(INDIRECT("$A:$B"),0,MATCH(AB$1&amp;"_Verify",INDIRECT("$1:$1"),0)-1),2,0)
)</f>
        <v>fe</v>
      </c>
      <c r="AB256" t="s">
        <v>82</v>
      </c>
      <c r="AC256" t="s">
        <v>186</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ca="1">IF(ROW()=2,AN256,OFFSET(AM256,-1,0)&amp;IF(LEN(AN256)=0,"",","&amp;AN256))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{"dy":26,"sl":4,"tp":"fe","vl":"Equip1302","cn":1,"pt":"GO","pr":7300}</v>
      </c>
    </row>
    <row r="257" spans="1:40">
      <c r="A257">
        <v>26</v>
      </c>
      <c r="B257">
        <v>5</v>
      </c>
      <c r="C257">
        <f>IF(B257&lt;=9,0,
IF(B257=10,1,2))</f>
        <v>0</v>
      </c>
      <c r="D257">
        <f ca="1">RAND()</f>
        <v>0.99462916703976967</v>
      </c>
      <c r="E257">
        <f ca="1">RAND()</f>
        <v>0.58605440953032273</v>
      </c>
      <c r="F257">
        <f ca="1">RAND()</f>
        <v>0.6033514455014457</v>
      </c>
      <c r="G257">
        <f ca="1">RAND()</f>
        <v>0.30316573485251974</v>
      </c>
      <c r="H257">
        <f ca="1">RAND()</f>
        <v>0.61015006375740022</v>
      </c>
      <c r="I257">
        <f ca="1">RAND()</f>
        <v>0.64650183218287793</v>
      </c>
      <c r="M257" t="str">
        <f ca="1">IF(LEN(J257)&lt;&gt;0,J257,VLOOKUP(D257+$B257,$BJ:$BK,MATCH($BK$1,$BJ$1:$BK$1,0),1))</f>
        <v>안 지정 캐릭터 PP 일반등급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58605</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10</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3000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126</v>
      </c>
      <c r="Z257">
        <v>1300</v>
      </c>
      <c r="AA257" t="str">
        <f ca="1">IF(ISBLANK(AB257),"",
VLOOKUP(AB257,OFFSET(INDIRECT("$A:$B"),0,MATCH(AB$1&amp;"_Verify",INDIRECT("$1:$1"),0)-1),2,0)
)</f>
        <v>fe</v>
      </c>
      <c r="AB257" t="s">
        <v>82</v>
      </c>
      <c r="AC257" t="s">
        <v>448</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2.4897288386022121E-2</v>
      </c>
      <c r="E258">
        <f ca="1">RAND()</f>
        <v>0.93692289282928742</v>
      </c>
      <c r="F258">
        <f ca="1">RAND()</f>
        <v>0.6640270095641474</v>
      </c>
      <c r="G258">
        <f ca="1">RAND()</f>
        <v>0.37775326815401733</v>
      </c>
      <c r="H258">
        <f ca="1">RAND()</f>
        <v>5.800081260695078E-2</v>
      </c>
      <c r="I258">
        <f ca="1">RAND()</f>
        <v>0.50152049231192664</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Equip8002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5000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260</v>
      </c>
      <c r="W258">
        <v>1</v>
      </c>
      <c r="X258" t="s">
        <v>126</v>
      </c>
      <c r="Z258">
        <v>3100</v>
      </c>
      <c r="AA258" t="str">
        <f ca="1">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IF(B259&lt;=9,0,
IF(B259=10,1,2))</f>
        <v>0</v>
      </c>
      <c r="D259">
        <f ca="1">RAND()</f>
        <v>0.28981821669394403</v>
      </c>
      <c r="E259">
        <f ca="1">RAND()</f>
        <v>0.84054638558196959</v>
      </c>
      <c r="F259">
        <f ca="1">RAND()</f>
        <v>0.41612055902851341</v>
      </c>
      <c r="G259">
        <f ca="1">RAND()</f>
        <v>0.51808751480063087</v>
      </c>
      <c r="H259">
        <f ca="1">RAND()</f>
        <v>2.5411578249243338E-2</v>
      </c>
      <c r="I259">
        <f ca="1">RAND()</f>
        <v>0.79529569735109973</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Equip8201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29700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243</v>
      </c>
      <c r="W259">
        <v>1</v>
      </c>
      <c r="X259" t="s">
        <v>126</v>
      </c>
      <c r="Z259">
        <v>1500</v>
      </c>
      <c r="AA259" t="str">
        <f ca="1">IF(ISBLANK(AB259),"",
VLOOKUP(AB259,OFFSET(INDIRECT("$A:$B"),0,MATCH(AB$1&amp;"_Verify",INDIRECT("$1:$1"),0)-1),2,0)
)</f>
        <v>fe</v>
      </c>
      <c r="AB259" t="s">
        <v>82</v>
      </c>
      <c r="AC259" t="s">
        <v>447</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ca="1">IF(ROW()=2,AN259,OFFSET(AM259,-1,0)&amp;IF(LEN(AN259)=0,"",","&amp;AN259))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{"dy":26,"sl":7,"tp":"fe","vl":"Equip6102","cn":1,"pt":"GO","pr":3800}</v>
      </c>
    </row>
    <row r="260" spans="1:40">
      <c r="A260">
        <v>26</v>
      </c>
      <c r="B260">
        <v>8</v>
      </c>
      <c r="C260">
        <f>IF(B260&lt;=9,0,
IF(B260=10,1,2))</f>
        <v>0</v>
      </c>
      <c r="D260">
        <f ca="1">RAND()</f>
        <v>0.6370404997078829</v>
      </c>
      <c r="E260">
        <f ca="1">RAND()</f>
        <v>0.40489651495748868</v>
      </c>
      <c r="F260">
        <f ca="1">RAND()</f>
        <v>0.87377251696292102</v>
      </c>
      <c r="G260">
        <f ca="1">RAND()</f>
        <v>0.5221964570943477</v>
      </c>
      <c r="H260">
        <f ca="1">RAND()</f>
        <v>0.4175480071024098</v>
      </c>
      <c r="I260">
        <f ca="1">RAND()</f>
        <v>0.12269830022016104</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fl1</v>
      </c>
      <c r="AB260" t="s">
        <v>87</v>
      </c>
      <c r="AC260" t="s">
        <v>429</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ca="1">IF(ROW()=2,AN260,OFFSET(AM260,-1,0)&amp;IF(LEN(AN260)=0,"",","&amp;AN260))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{"dy":26,"sl":8,"tp":"fl1","vl":"Actor2010","cn":1,"pt":"DI","pp":59,"pr":43}</v>
      </c>
    </row>
    <row r="261" spans="1:40">
      <c r="A261">
        <v>26</v>
      </c>
      <c r="B261">
        <v>9</v>
      </c>
      <c r="C261">
        <f>IF(B261&lt;=9,0,
IF(B261=10,1,2))</f>
        <v>0</v>
      </c>
      <c r="D261">
        <f ca="1">RAND()</f>
        <v>0.19242400227587075</v>
      </c>
      <c r="E261">
        <f ca="1">RAND()</f>
        <v>0.72507018021704539</v>
      </c>
      <c r="F261">
        <f ca="1">RAND()</f>
        <v>0.93839469048828994</v>
      </c>
      <c r="G261">
        <f ca="1">RAND()</f>
        <v>1.6140064109294583E-2</v>
      </c>
      <c r="H261">
        <f ca="1">RAND()</f>
        <v>0.40449546635225442</v>
      </c>
      <c r="I261">
        <f ca="1">RAND()</f>
        <v>0.79278984240019568</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0.16945483427825792</v>
      </c>
      <c r="E262">
        <f ca="1">RAND()</f>
        <v>0.89804377720712636</v>
      </c>
      <c r="F262">
        <f ca="1">RAND()</f>
        <v>5.5178591591354076E-2</v>
      </c>
      <c r="G262">
        <f ca="1">RAND()</f>
        <v>8.861932234800951E-2</v>
      </c>
      <c r="H262">
        <f ca="1">RAND()</f>
        <v>0.51690216841227943</v>
      </c>
      <c r="I262">
        <f ca="1">RAND()</f>
        <v>0.94781372051073542</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Equip8001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5500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179</v>
      </c>
      <c r="W262">
        <v>1</v>
      </c>
      <c r="X262" t="s">
        <v>126</v>
      </c>
      <c r="Z262">
        <v>1000</v>
      </c>
      <c r="AA262" t="str">
        <f ca="1">IF(ISBLANK(AB262),"",
VLOOKUP(AB262,OFFSET(INDIRECT("$A:$B"),0,MATCH(AB$1&amp;"_Verify",INDIRECT("$1:$1"),0)-1),2,0)
)</f>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ca="1">IF(ROW()=2,AN262,OFFSET(AM262,-1,0)&amp;IF(LEN(AN262)=0,"",","&amp;AN262))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{"dy":27,"sl":0,"tp":"fe","vl":"Equip4101","cn":1,"pt":"GO","pr":1400}</v>
      </c>
    </row>
    <row r="263" spans="1:40">
      <c r="A263">
        <v>27</v>
      </c>
      <c r="B263">
        <v>1</v>
      </c>
      <c r="C263">
        <f>IF(B263&lt;=9,0,
IF(B263=10,1,2))</f>
        <v>0</v>
      </c>
      <c r="D263">
        <f ca="1">RAND()</f>
        <v>7.1516531657435101E-2</v>
      </c>
      <c r="E263">
        <f ca="1">RAND()</f>
        <v>7.0768466351463388E-2</v>
      </c>
      <c r="F263">
        <f ca="1">RAND()</f>
        <v>9.3634853122946726E-2</v>
      </c>
      <c r="G263">
        <f ca="1">RAND()</f>
        <v>0.77636899356656996</v>
      </c>
      <c r="H263">
        <f ca="1">RAND()</f>
        <v>0.79603744926520803</v>
      </c>
      <c r="I263">
        <f ca="1">RAND()</f>
        <v>0.10768799602436274</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Equip0202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2600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279</v>
      </c>
      <c r="W263">
        <v>1</v>
      </c>
      <c r="X263" t="s">
        <v>126</v>
      </c>
      <c r="Z263">
        <v>1400</v>
      </c>
      <c r="AA263" t="str">
        <f ca="1">IF(ISBLANK(AB263),"",
VLOOKUP(AB263,OFFSET(INDIRECT("$A:$B"),0,MATCH(AB$1&amp;"_Verify",INDIRECT("$1:$1"),0)-1),2,0)
)</f>
        <v>upn</v>
      </c>
      <c r="AB263" t="s">
        <v>92</v>
      </c>
      <c r="AC263">
        <v>46336</v>
      </c>
      <c r="AD263">
        <v>11</v>
      </c>
      <c r="AE263" t="s">
        <v>126</v>
      </c>
      <c r="AG263">
        <v>1100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{"dy":27,"sl":1,"tp":"upn","vl":"46336","cn":11,"pt":"GO","pr":1100}</v>
      </c>
    </row>
    <row r="264" spans="1:40">
      <c r="A264">
        <v>27</v>
      </c>
      <c r="B264">
        <v>2</v>
      </c>
      <c r="C264">
        <f>IF(B264&lt;=9,0,
IF(B264=10,1,2))</f>
        <v>0</v>
      </c>
      <c r="D264">
        <f ca="1">RAND()</f>
        <v>1.5963441209171592E-2</v>
      </c>
      <c r="E264">
        <f ca="1">RAND()</f>
        <v>0.45944801739066521</v>
      </c>
      <c r="F264">
        <f ca="1">RAND()</f>
        <v>0.54991652755082698</v>
      </c>
      <c r="G264">
        <f ca="1">RAND()</f>
        <v>0.46961314046780267</v>
      </c>
      <c r="H264">
        <f ca="1">RAND()</f>
        <v>0.70302676356002258</v>
      </c>
      <c r="I264">
        <f ca="1">RAND()</f>
        <v>0.77745495097891537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45944</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8</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2400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126</v>
      </c>
      <c r="Z264">
        <v>900</v>
      </c>
      <c r="AA264" t="str">
        <f ca="1">IF(ISBLANK(AB264),"",
VLOOKUP(AB264,OFFSET(INDIRECT("$A:$B"),0,MATCH(AB$1&amp;"_Verify",INDIRECT("$1:$1"),0)-1),2,0)
)</f>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ca="1">IF(ROW()=2,AN264,OFFSET(AM264,-1,0)&amp;IF(LEN(AN264)=0,"",","&amp;AN264))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{"dy":27,"sl":2,"tp":"fe","vl":"Equip6101","cn":1,"pt":"GO","pr":3200}</v>
      </c>
    </row>
    <row r="265" spans="1:40">
      <c r="A265">
        <v>27</v>
      </c>
      <c r="B265">
        <v>3</v>
      </c>
      <c r="C265">
        <f>IF(B265&lt;=9,0,
IF(B265=10,1,2))</f>
        <v>0</v>
      </c>
      <c r="D265">
        <f ca="1">RAND()</f>
        <v>0.59451803034045547</v>
      </c>
      <c r="E265">
        <f ca="1">RAND()</f>
        <v>0.13620992560016065</v>
      </c>
      <c r="F265">
        <f ca="1">RAND()</f>
        <v>0.55260045116460155</v>
      </c>
      <c r="G265">
        <f ca="1">RAND()</f>
        <v>0.97513085236608521</v>
      </c>
      <c r="H265">
        <f ca="1">RAND()</f>
        <v>5.9811642841307688E-2</v>
      </c>
      <c r="I265">
        <f ca="1">RAND()</f>
        <v>1.1921684102738528E-2</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13620</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4</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1200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126</v>
      </c>
      <c r="Z265">
        <v>1100</v>
      </c>
      <c r="AA265" t="str">
        <f ca="1">IF(ISBLANK(AB265),"",
VLOOKUP(AB265,OFFSET(INDIRECT("$A:$B"),0,MATCH(AB$1&amp;"_Verify",INDIRECT("$1:$1"),0)-1),2,0)
)</f>
        <v>fe</v>
      </c>
      <c r="AB265" t="s">
        <v>82</v>
      </c>
      <c r="AC265" t="s">
        <v>193</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ca="1">IF(ROW()=2,AN265,OFFSET(AM265,-1,0)&amp;IF(LEN(AN265)=0,"",","&amp;AN265))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{"dy":27,"sl":3,"tp":"fe","vl":"Equip2102","cn":1,"pt":"GO","pr":1400}</v>
      </c>
    </row>
    <row r="266" spans="1:40">
      <c r="A266">
        <v>27</v>
      </c>
      <c r="B266">
        <v>4</v>
      </c>
      <c r="C266">
        <f>IF(B266&lt;=9,0,
IF(B266=10,1,2))</f>
        <v>0</v>
      </c>
      <c r="D266">
        <f ca="1">RAND()</f>
        <v>0.89141442999831277</v>
      </c>
      <c r="E266">
        <f ca="1">RAND()</f>
        <v>0.9313832701122039</v>
      </c>
      <c r="F266">
        <f ca="1">RAND()</f>
        <v>0.89404286191914872</v>
      </c>
      <c r="G266">
        <f ca="1">RAND()</f>
        <v>0.13319738863708408</v>
      </c>
      <c r="H266">
        <f ca="1">RAND()</f>
        <v>0.68185708218843821</v>
      </c>
      <c r="I266">
        <f ca="1">RAND()</f>
        <v>0.48827512449130506</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93138</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4200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126</v>
      </c>
      <c r="Z266">
        <v>1000</v>
      </c>
      <c r="AA266" t="str">
        <f ca="1">IF(ISBLANK(AB266),"",
VLOOKUP(AB266,OFFSET(INDIRECT("$A:$B"),0,MATCH(AB$1&amp;"_Verify",INDIRECT("$1:$1"),0)-1),2,0)
)</f>
        <v>upn</v>
      </c>
      <c r="AB266" t="s">
        <v>92</v>
      </c>
      <c r="AC266">
        <v>58093</v>
      </c>
      <c r="AD266">
        <v>12</v>
      </c>
      <c r="AE266" t="s">
        <v>126</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40">
      <c r="A267">
        <v>27</v>
      </c>
      <c r="B267">
        <v>5</v>
      </c>
      <c r="C267">
        <f>IF(B267&lt;=9,0,
IF(B267=10,1,2))</f>
        <v>0</v>
      </c>
      <c r="D267">
        <f ca="1">RAND()</f>
        <v>0.28603153677714277</v>
      </c>
      <c r="E267">
        <f ca="1">RAND()</f>
        <v>0.42801725526108336</v>
      </c>
      <c r="F267">
        <f ca="1">RAND()</f>
        <v>0.71967272886550904</v>
      </c>
      <c r="G267">
        <f ca="1">RAND()</f>
        <v>0.68142605667367839</v>
      </c>
      <c r="H267">
        <f ca="1">RAND()</f>
        <v>0.53179445173077233</v>
      </c>
      <c r="I267">
        <f ca="1">RAND()</f>
        <v>0.35910627470521039</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Equip3301</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7300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126</v>
      </c>
      <c r="Z267">
        <v>1300</v>
      </c>
      <c r="AA267" t="str">
        <f ca="1">IF(ISBLANK(AB267),"",
VLOOKUP(AB267,OFFSET(INDIRECT("$A:$B"),0,MATCH(AB$1&amp;"_Verify",INDIRECT("$1:$1"),0)-1),2,0)
)</f>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ca="1">IF(ROW()=2,AN267,OFFSET(AM267,-1,0)&amp;IF(LEN(AN267)=0,"",","&amp;AN267))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40">
      <c r="A268">
        <v>27</v>
      </c>
      <c r="B268">
        <v>6</v>
      </c>
      <c r="C268">
        <f>IF(B268&lt;=9,0,
IF(B268=10,1,2))</f>
        <v>0</v>
      </c>
      <c r="D268">
        <f ca="1">RAND()</f>
        <v>0.920764338180449</v>
      </c>
      <c r="E268">
        <f ca="1">RAND()</f>
        <v>0.56478234965166674</v>
      </c>
      <c r="F268">
        <f ca="1">RAND()</f>
        <v>5.9283790273891745E-2</v>
      </c>
      <c r="G268">
        <f ca="1">RAND()</f>
        <v>0.5137944621056233</v>
      </c>
      <c r="H268">
        <f ca="1">RAND()</f>
        <v>0.55397434673835844</v>
      </c>
      <c r="I268">
        <f ca="1">RAND()</f>
        <v>0.16030502446149786</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Equip6102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3200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246</v>
      </c>
      <c r="W268">
        <v>1</v>
      </c>
      <c r="X268" t="s">
        <v>126</v>
      </c>
      <c r="Z268">
        <v>600</v>
      </c>
      <c r="AA268" t="str">
        <f ca="1">IF(ISBLANK(AB268),"",
VLOOKUP(AB268,OFFSET(INDIRECT("$A:$B"),0,MATCH(AB$1&amp;"_Verify",INDIRECT("$1:$1"),0)-1),2,0)
)</f>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ca="1">IF(ROW()=2,AN268,OFFSET(AM268,-1,0)&amp;IF(LEN(AN268)=0,"",","&amp;AN268))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{"dy":27,"sl":6,"tp":"fe","vl":"Equip8202","cn":1,"pt":"GO","pr":29100}</v>
      </c>
    </row>
    <row r="269" spans="1:40">
      <c r="A269">
        <v>27</v>
      </c>
      <c r="B269">
        <v>7</v>
      </c>
      <c r="C269">
        <f>IF(B269&lt;=9,0,
IF(B269=10,1,2))</f>
        <v>0</v>
      </c>
      <c r="D269">
        <f ca="1">RAND()</f>
        <v>0.92730601452202088</v>
      </c>
      <c r="E269">
        <f ca="1">RAND()</f>
        <v>0.62434283368935317</v>
      </c>
      <c r="F269">
        <f ca="1">RAND()</f>
        <v>0.63754434041176145</v>
      </c>
      <c r="G269">
        <f ca="1">RAND()</f>
        <v>0.99729780571129534</v>
      </c>
      <c r="H269">
        <f ca="1">RAND()</f>
        <v>0.67742883437407886</v>
      </c>
      <c r="I269">
        <f ca="1">RAND()</f>
        <v>0.57746895870720472</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Equip7102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3600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201</v>
      </c>
      <c r="W269">
        <v>1</v>
      </c>
      <c r="X269" t="s">
        <v>126</v>
      </c>
      <c r="Z269">
        <v>74600</v>
      </c>
      <c r="AA269" t="str">
        <f ca="1">IF(ISBLANK(AB269),"",
VLOOKUP(AB269,OFFSET(INDIRECT("$A:$B"),0,MATCH(AB$1&amp;"_Verify",INDIRECT("$1:$1"),0)-1),2,0)
)</f>
        <v>uph</v>
      </c>
      <c r="AB269" t="s">
        <v>91</v>
      </c>
      <c r="AC269">
        <v>34952</v>
      </c>
      <c r="AD269">
        <v>11</v>
      </c>
      <c r="AE269" t="s">
        <v>126</v>
      </c>
      <c r="AG269">
        <v>1100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{"dy":27,"sl":7,"tp":"uph","vl":"34952","cn":11,"pt":"GO","pr":1100}</v>
      </c>
    </row>
    <row r="270" spans="1:40">
      <c r="A270">
        <v>27</v>
      </c>
      <c r="B270">
        <v>8</v>
      </c>
      <c r="C270">
        <f>IF(B270&lt;=9,0,
IF(B270=10,1,2))</f>
        <v>0</v>
      </c>
      <c r="D270">
        <f ca="1">RAND()</f>
        <v>0.23597022350961072</v>
      </c>
      <c r="E270">
        <f ca="1">RAND()</f>
        <v>0.47475207283695442</v>
      </c>
      <c r="F270">
        <f ca="1">RAND()</f>
        <v>7.270391747651872E-2</v>
      </c>
      <c r="G270">
        <f ca="1">RAND()</f>
        <v>0.16986233105155724</v>
      </c>
      <c r="H270">
        <f ca="1">RAND()</f>
        <v>0.24371903036747578</v>
      </c>
      <c r="I270">
        <f ca="1">RAND()</f>
        <v>0.47940580710399461</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0.50326324006973322</v>
      </c>
      <c r="E271">
        <f ca="1">RAND()</f>
        <v>0.42687978490923195</v>
      </c>
      <c r="F271">
        <f ca="1">RAND()</f>
        <v>0.14541022987517449</v>
      </c>
      <c r="G271">
        <f ca="1">RAND()</f>
        <v>0.11966995716464468</v>
      </c>
      <c r="H271">
        <f ca="1">RAND()</f>
        <v>0.93383707749500033</v>
      </c>
      <c r="I271">
        <f ca="1">RAND()</f>
        <v>0.77499500014907385</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0.52757912077322866</v>
      </c>
      <c r="E272">
        <f ca="1">RAND()</f>
        <v>0.5864120586095396</v>
      </c>
      <c r="F272">
        <f ca="1">RAND()</f>
        <v>0.69802088324755174</v>
      </c>
      <c r="G272">
        <f ca="1">RAND()</f>
        <v>0.11386520277984546</v>
      </c>
      <c r="H272">
        <f ca="1">RAND()</f>
        <v>0.29194863045702857</v>
      </c>
      <c r="I272">
        <f ca="1">RAND()</f>
        <v>0.425904956697988</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Equip5101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1200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207</v>
      </c>
      <c r="W272">
        <v>1</v>
      </c>
      <c r="X272" t="s">
        <v>126</v>
      </c>
      <c r="Z272">
        <v>3200</v>
      </c>
      <c r="AA272" t="str">
        <f ca="1">IF(ISBLANK(AB272),"",
VLOOKUP(AB272,OFFSET(INDIRECT("$A:$B"),0,MATCH(AB$1&amp;"_Verify",INDIRECT("$1:$1"),0)-1),2,0)
)</f>
        <v>fe</v>
      </c>
      <c r="AB272" t="s">
        <v>82</v>
      </c>
      <c r="AC272" t="s">
        <v>297</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ca="1">IF(ROW()=2,AN272,OFFSET(AM272,-1,0)&amp;IF(LEN(AN272)=0,"",","&amp;AN272))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{"dy":28,"sl":0,"tp":"fe","vl":"Equip1101","cn":1,"pt":"GO","pr":1100}</v>
      </c>
    </row>
    <row r="273" spans="1:40">
      <c r="A273">
        <v>28</v>
      </c>
      <c r="B273">
        <v>1</v>
      </c>
      <c r="C273">
        <f>IF(B273&lt;=9,0,
IF(B273=10,1,2))</f>
        <v>0</v>
      </c>
      <c r="D273">
        <f ca="1">RAND()</f>
        <v>0.20450780934760582</v>
      </c>
      <c r="E273">
        <f ca="1">RAND()</f>
        <v>0.74473910163126078</v>
      </c>
      <c r="F273">
        <f ca="1">RAND()</f>
        <v>9.7799043699682842E-2</v>
      </c>
      <c r="G273">
        <f ca="1">RAND()</f>
        <v>0.84349280506581747</v>
      </c>
      <c r="H273">
        <f ca="1">RAND()</f>
        <v>0.87450723939018948</v>
      </c>
      <c r="I273">
        <f ca="1">RAND()</f>
        <v>0.42921221194976777</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Equip6202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9300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248</v>
      </c>
      <c r="W273">
        <v>1</v>
      </c>
      <c r="X273" t="s">
        <v>126</v>
      </c>
      <c r="Z273">
        <v>900</v>
      </c>
      <c r="AA273" t="str">
        <f ca="1">IF(ISBLANK(AB273),"",
VLOOKUP(AB273,OFFSET(INDIRECT("$A:$B"),0,MATCH(AB$1&amp;"_Verify",INDIRECT("$1:$1"),0)-1),2,0)
)</f>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ca="1">IF(ROW()=2,AN273,OFFSET(AM273,-1,0)&amp;IF(LEN(AN273)=0,"",","&amp;AN273))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{"dy":28,"sl":1,"tp":"fe","vl":"Equip3201","cn":1,"pt":"DI","pr":4}</v>
      </c>
    </row>
    <row r="274" spans="1:40">
      <c r="A274">
        <v>28</v>
      </c>
      <c r="B274">
        <v>2</v>
      </c>
      <c r="C274">
        <f>IF(B274&lt;=9,0,
IF(B274=10,1,2))</f>
        <v>0</v>
      </c>
      <c r="D274">
        <f ca="1">RAND()</f>
        <v>9.8367555921848537E-2</v>
      </c>
      <c r="E274">
        <f ca="1">RAND()</f>
        <v>0.23887968962269002</v>
      </c>
      <c r="F274">
        <f ca="1">RAND()</f>
        <v>0.94940612074957342</v>
      </c>
      <c r="G274">
        <f ca="1">RAND()</f>
        <v>0.41734493767763836</v>
      </c>
      <c r="H274">
        <f ca="1">RAND()</f>
        <v>0.8644817022455823</v>
      </c>
      <c r="I274">
        <f ca="1">RAND()</f>
        <v>0.42252115193572393</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23887</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5</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1500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126</v>
      </c>
      <c r="Z274">
        <v>1000</v>
      </c>
      <c r="AA274" t="str">
        <f ca="1">IF(ISBLANK(AB274),"",
VLOOKUP(AB274,OFFSET(INDIRECT("$A:$B"),0,MATCH(AB$1&amp;"_Verify",INDIRECT("$1:$1"),0)-1),2,0)
)</f>
        <v>fe</v>
      </c>
      <c r="AB274" t="s">
        <v>82</v>
      </c>
      <c r="AC274" t="s">
        <v>456</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ca="1">IF(ROW()=2,AN274,OFFSET(AM274,-1,0)&amp;IF(LEN(AN274)=0,"",","&amp;AN274))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{"dy":28,"sl":2,"tp":"fe","vl":"Equip4301","cn":1,"pt":"GO","pr":7400}</v>
      </c>
    </row>
    <row r="275" spans="1:40">
      <c r="A275">
        <v>28</v>
      </c>
      <c r="B275">
        <v>3</v>
      </c>
      <c r="C275">
        <f>IF(B275&lt;=9,0,
IF(B275=10,1,2))</f>
        <v>0</v>
      </c>
      <c r="D275">
        <f ca="1">RAND()</f>
        <v>4.4535436842128462E-2</v>
      </c>
      <c r="E275">
        <f ca="1">RAND()</f>
        <v>2.3013884751450497E-2</v>
      </c>
      <c r="F275">
        <f ca="1">RAND()</f>
        <v>0.91915550134143142</v>
      </c>
      <c r="G275">
        <f ca="1">RAND()</f>
        <v>0.51587834271071586</v>
      </c>
      <c r="H275">
        <f ca="1">RAND()</f>
        <v>0.53245845045066154</v>
      </c>
      <c r="I275">
        <f ca="1">RAND()</f>
        <v>0.35709618430310408</v>
      </c>
      <c r="M275" t="str">
        <f ca="1">IF(LEN(J275)&lt;&gt;0,J275,VLOOKUP(D275+$B275,$BJ:$BK,MATCH($BK$1,$BJ$1:$BK$1,0),1))</f>
        <v>안 지정 캐릭터 PP 영웅등급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2301</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126</v>
      </c>
      <c r="Z275">
        <v>1100</v>
      </c>
      <c r="AA275" t="str">
        <f ca="1">IF(ISBLANK(AB275),"",
VLOOKUP(AB275,OFFSET(INDIRECT("$A:$B"),0,MATCH(AB$1&amp;"_Verify",INDIRECT("$1:$1"),0)-1),2,0)
)</f>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ca="1">IF(ROW()=2,AN275,OFFSET(AM275,-1,0)&amp;IF(LEN(AN275)=0,"",","&amp;AN275))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{"dy":28,"sl":3,"tp":"fe","vl":"Equip0102","cn":1,"pt":"GO","pr":1200}</v>
      </c>
    </row>
    <row r="276" spans="1:40">
      <c r="A276">
        <v>28</v>
      </c>
      <c r="B276">
        <v>4</v>
      </c>
      <c r="C276">
        <f>IF(B276&lt;=9,0,
IF(B276=10,1,2))</f>
        <v>0</v>
      </c>
      <c r="D276">
        <f ca="1">RAND()</f>
        <v>0.55838728418826367</v>
      </c>
      <c r="E276">
        <f ca="1">RAND()</f>
        <v>0.56779908423393843</v>
      </c>
      <c r="F276">
        <f ca="1">RAND()</f>
        <v>0.50348008101482966</v>
      </c>
      <c r="G276">
        <f ca="1">RAND()</f>
        <v>0.9939355799824483</v>
      </c>
      <c r="H276">
        <f ca="1">RAND()</f>
        <v>0.9370337620999476</v>
      </c>
      <c r="I276">
        <f ca="1">RAND()</f>
        <v>0.1474809033986525</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56779</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126</v>
      </c>
      <c r="Z276">
        <v>1300</v>
      </c>
      <c r="AA276" t="str">
        <f ca="1">IF(ISBLANK(AB276),"",
VLOOKUP(AB276,OFFSET(INDIRECT("$A:$B"),0,MATCH(AB$1&amp;"_Verify",INDIRECT("$1:$1"),0)-1),2,0)
)</f>
        <v>fe</v>
      </c>
      <c r="AB276" t="s">
        <v>82</v>
      </c>
      <c r="AC276" t="s">
        <v>249</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ca="1">IF(ROW()=2,AN276,OFFSET(AM276,-1,0)&amp;IF(LEN(AN276)=0,"",","&amp;AN276))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{"dy":28,"sl":4,"tp":"fe","vl":"Equip7202","cn":1,"pt":"GO","pr":9600}</v>
      </c>
    </row>
    <row r="277" spans="1:40">
      <c r="A277">
        <v>28</v>
      </c>
      <c r="B277">
        <v>5</v>
      </c>
      <c r="C277">
        <f>IF(B277&lt;=9,0,
IF(B277=10,1,2))</f>
        <v>0</v>
      </c>
      <c r="D277">
        <f ca="1">RAND()</f>
        <v>0.28343679849941561</v>
      </c>
      <c r="E277">
        <f ca="1">RAND()</f>
        <v>0.36597203887914065</v>
      </c>
      <c r="F277">
        <f ca="1">RAND()</f>
        <v>0.43237399512245378</v>
      </c>
      <c r="G277">
        <f ca="1">RAND()</f>
        <v>0.38541794407877206</v>
      </c>
      <c r="H277">
        <f ca="1">RAND()</f>
        <v>0.44595438927508768</v>
      </c>
      <c r="I277">
        <f ca="1">RAND()</f>
        <v>0.73233583145680847</v>
      </c>
      <c r="M277" t="str">
        <f ca="1">IF(LEN(J277)&lt;&gt;0,J277,VLOOKUP(D277+$B277,$BJ:$BK,MATCH($BK$1,$BJ$1:$BK$1,0),1))</f>
        <v>지정 장비</v>
      </c>
      <c r="N277" t="str">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Equip3101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1400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126</v>
      </c>
      <c r="Z277">
        <v>900</v>
      </c>
      <c r="AA277" t="str">
        <f ca="1">IF(ISBLANK(AB277),"",
VLOOKUP(AB277,OFFSET(INDIRECT("$A:$B"),0,MATCH(AB$1&amp;"_Verify",INDIRECT("$1:$1"),0)-1),2,0)
)</f>
        <v>uph</v>
      </c>
      <c r="AB277" t="s">
        <v>91</v>
      </c>
      <c r="AC277">
        <v>35730</v>
      </c>
      <c r="AD277">
        <v>11</v>
      </c>
      <c r="AE277" t="s">
        <v>126</v>
      </c>
      <c r="AG277">
        <v>1100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{"dy":28,"sl":5,"tp":"uph","vl":"35730","cn":11,"pt":"GO","pr":1100}</v>
      </c>
    </row>
    <row r="278" spans="1:40">
      <c r="A278">
        <v>28</v>
      </c>
      <c r="B278">
        <v>6</v>
      </c>
      <c r="C278">
        <f>IF(B278&lt;=9,0,
IF(B278=10,1,2))</f>
        <v>0</v>
      </c>
      <c r="D278">
        <f ca="1">RAND()</f>
        <v>0.29158090254556046</v>
      </c>
      <c r="E278">
        <f ca="1">RAND()</f>
        <v>0.81094181703369383</v>
      </c>
      <c r="F278">
        <f ca="1">RAND()</f>
        <v>0.33540251541511412</v>
      </c>
      <c r="G278">
        <f ca="1">RAND()</f>
        <v>0.79208063027993014</v>
      </c>
      <c r="H278">
        <f ca="1">RAND()</f>
        <v>0.91084849921156541</v>
      </c>
      <c r="I278">
        <f ca="1">RAND()</f>
        <v>0.26258695951318145</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Equip7201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9100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262</v>
      </c>
      <c r="W278">
        <v>1</v>
      </c>
      <c r="X278" t="s">
        <v>126</v>
      </c>
      <c r="Z278">
        <v>8000</v>
      </c>
      <c r="AA278" t="str">
        <f ca="1">IF(ISBLANK(AB278),"",
VLOOKUP(AB278,OFFSET(INDIRECT("$A:$B"),0,MATCH(AB$1&amp;"_Verify",INDIRECT("$1:$1"),0)-1),2,0)
)</f>
        <v>upn</v>
      </c>
      <c r="AB278" t="s">
        <v>92</v>
      </c>
      <c r="AC278">
        <v>13144</v>
      </c>
      <c r="AD278">
        <v>9</v>
      </c>
      <c r="AE278" t="s">
        <v>126</v>
      </c>
      <c r="AG278">
        <v>900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{"dy":28,"sl":6,"tp":"upn","vl":"13144","cn":9,"pt":"GO","pr":900}</v>
      </c>
    </row>
    <row r="279" spans="1:40">
      <c r="A279">
        <v>28</v>
      </c>
      <c r="B279">
        <v>7</v>
      </c>
      <c r="C279">
        <f>IF(B279&lt;=9,0,
IF(B279=10,1,2))</f>
        <v>0</v>
      </c>
      <c r="D279">
        <f ca="1">RAND()</f>
        <v>0.10325592848569387</v>
      </c>
      <c r="E279">
        <f ca="1">RAND()</f>
        <v>0.69319142558080038</v>
      </c>
      <c r="F279">
        <f ca="1">RAND()</f>
        <v>0.79093161319408078</v>
      </c>
      <c r="G279">
        <f ca="1">RAND()</f>
        <v>0.79133782113063977</v>
      </c>
      <c r="H279">
        <f ca="1">RAND()</f>
        <v>0.77081556129695361</v>
      </c>
      <c r="I279">
        <f ca="1">RAND()</f>
        <v>3.0246571444812909E-2</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Equip8001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4500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258</v>
      </c>
      <c r="W279">
        <v>1</v>
      </c>
      <c r="X279" t="s">
        <v>126</v>
      </c>
      <c r="Z279">
        <v>2000</v>
      </c>
      <c r="AA279" t="str">
        <f ca="1">IF(ISBLANK(AB279),"",
VLOOKUP(AB279,OFFSET(INDIRECT("$A:$B"),0,MATCH(AB$1&amp;"_Verify",INDIRECT("$1:$1"),0)-1),2,0)
)</f>
        <v>upn</v>
      </c>
      <c r="AB279" t="s">
        <v>92</v>
      </c>
      <c r="AC279">
        <v>41165</v>
      </c>
      <c r="AD279">
        <v>11</v>
      </c>
      <c r="AE279" t="s">
        <v>126</v>
      </c>
      <c r="AG279">
        <v>1100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{"dy":28,"sl":7,"tp":"upn","vl":"41165","cn":11,"pt":"GO","pr":1100}</v>
      </c>
    </row>
    <row r="280" spans="1:40">
      <c r="A280">
        <v>28</v>
      </c>
      <c r="B280">
        <v>8</v>
      </c>
      <c r="C280">
        <f>IF(B280&lt;=9,0,
IF(B280=10,1,2))</f>
        <v>0</v>
      </c>
      <c r="D280">
        <f ca="1">RAND()</f>
        <v>8.4845205470704843E-2</v>
      </c>
      <c r="E280">
        <f ca="1">RAND()</f>
        <v>0.7569481651540485</v>
      </c>
      <c r="F280">
        <f ca="1">RAND()</f>
        <v>0.66822054997733249</v>
      </c>
      <c r="G280">
        <f ca="1">RAND()</f>
        <v>0.13952056785778644</v>
      </c>
      <c r="H280">
        <f ca="1">RAND()</f>
        <v>0.97141442108686971</v>
      </c>
      <c r="I280">
        <f ca="1">RAND()</f>
        <v>0.40835098731339681</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0.76528422873024593</v>
      </c>
      <c r="E281">
        <f ca="1">RAND()</f>
        <v>0.40559739282428653</v>
      </c>
      <c r="F281">
        <f ca="1">RAND()</f>
        <v>4.3610932136700642E-2</v>
      </c>
      <c r="G281">
        <f ca="1">RAND()</f>
        <v>0.42694241512218545</v>
      </c>
      <c r="H281">
        <f ca="1">RAND()</f>
        <v>0.1799804854758168</v>
      </c>
      <c r="I281">
        <f ca="1">RAND()</f>
        <v>6.4818219623712037E-2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1.7763133873227033E-2</v>
      </c>
      <c r="E282">
        <f ca="1">RAND()</f>
        <v>0.79513777618412318</v>
      </c>
      <c r="F282">
        <f ca="1">RAND()</f>
        <v>0.46133731016929758</v>
      </c>
      <c r="G282">
        <f ca="1">RAND()</f>
        <v>0.1287030297913172</v>
      </c>
      <c r="H282">
        <f ca="1">RAND()</f>
        <v>0.40488149447068422</v>
      </c>
      <c r="I282">
        <f ca="1">RAND()</f>
        <v>0.17056207376642551</v>
      </c>
      <c r="M282" t="str">
        <f ca="1">IF(LEN(J282)&lt;&gt;0,J282,VLOOKUP(D282+$B282,$BJ:$BK,MATCH($BK$1,$BJ$1:$BK$1,0),1))</f>
        <v>지정 장비</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Equip7002</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1800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130</v>
      </c>
      <c r="Z282">
        <v>29</v>
      </c>
      <c r="AA282" t="str">
        <f ca="1">IF(ISBLANK(AB282),"",
VLOOKUP(AB282,OFFSET(INDIRECT("$A:$B"),0,MATCH(AB$1&amp;"_Verify",INDIRECT("$1:$1"),0)-1),2,0)
)</f>
        <v>bh</v>
      </c>
      <c r="AB282" t="s">
        <v>84</v>
      </c>
      <c r="AD282">
        <v>1</v>
      </c>
      <c r="AE282" t="s">
        <v>130</v>
      </c>
      <c r="AG282">
        <v>149</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{"dy":29,"sl":0,"tp":"bh","cn":1,"pt":"DI","pr":149}</v>
      </c>
    </row>
    <row r="283" spans="1:40">
      <c r="A283">
        <v>29</v>
      </c>
      <c r="B283">
        <v>1</v>
      </c>
      <c r="C283">
        <f>IF(B283&lt;=9,0,
IF(B283=10,1,2))</f>
        <v>0</v>
      </c>
      <c r="D283">
        <f ca="1">RAND()</f>
        <v>0.79423151815517212</v>
      </c>
      <c r="E283">
        <f ca="1">RAND()</f>
        <v>0.27274576407500273</v>
      </c>
      <c r="F283">
        <f ca="1">RAND()</f>
        <v>0.92899708966082362</v>
      </c>
      <c r="G283">
        <f ca="1">RAND()</f>
        <v>0.10624132743763481</v>
      </c>
      <c r="H283">
        <f ca="1">RAND()</f>
        <v>0.4767172860210076</v>
      </c>
      <c r="I283">
        <f ca="1">RAND()</f>
        <v>0.14436520825866694</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Equip2102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1000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202</v>
      </c>
      <c r="W283">
        <v>1</v>
      </c>
      <c r="X283" t="s">
        <v>126</v>
      </c>
      <c r="Z283">
        <v>3200</v>
      </c>
      <c r="AA283" t="str">
        <f ca="1">IF(ISBLANK(AB283),"",
VLOOKUP(AB283,OFFSET(INDIRECT("$A:$B"),0,MATCH(AB$1&amp;"_Verify",INDIRECT("$1:$1"),0)-1),2,0)
)</f>
        <v>fe</v>
      </c>
      <c r="AB283" t="s">
        <v>82</v>
      </c>
      <c r="AC283" t="s">
        <v>191</v>
      </c>
      <c r="AD283">
        <v>1</v>
      </c>
      <c r="AE283" t="s">
        <v>126</v>
      </c>
      <c r="AG283">
        <v>7400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오디세이 픽액스</v>
      </c>
      <c r="AL283">
        <v>1</v>
      </c>
      <c r="AM283" t="str">
        <f ca="1">IF(ROW()=2,AN283,OFFSET(AM283,-1,0)&amp;IF(LEN(AN283)=0,"",","&amp;AN283))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{"dy":29,"sl":1,"tp":"fe","vl":"Equip0302","cn":1,"pt":"GO","pr":7400}</v>
      </c>
    </row>
    <row r="284" spans="1:40">
      <c r="A284">
        <v>29</v>
      </c>
      <c r="B284">
        <v>2</v>
      </c>
      <c r="C284">
        <f>IF(B284&lt;=9,0,
IF(B284=10,1,2))</f>
        <v>0</v>
      </c>
      <c r="D284">
        <f ca="1">RAND()</f>
        <v>0.82884535453164743</v>
      </c>
      <c r="E284">
        <f ca="1">RAND()</f>
        <v>0.73567727863304511</v>
      </c>
      <c r="F284">
        <f ca="1">RAND()</f>
        <v>0.82944760364955228</v>
      </c>
      <c r="G284">
        <f ca="1">RAND()</f>
        <v>0.68769684260264174</v>
      </c>
      <c r="H284">
        <f ca="1">RAND()</f>
        <v>0.40346088193571672</v>
      </c>
      <c r="I284">
        <f ca="1">RAND()</f>
        <v>0.65941834479029926</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73567</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11</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3300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126</v>
      </c>
      <c r="Z284">
        <v>1200</v>
      </c>
      <c r="AA284" t="str">
        <f ca="1">IF(ISBLANK(AB284),"",
VLOOKUP(AB284,OFFSET(INDIRECT("$A:$B"),0,MATCH(AB$1&amp;"_Verify",INDIRECT("$1:$1"),0)-1),2,0)
)</f>
        <v>fe</v>
      </c>
      <c r="AB284" t="s">
        <v>82</v>
      </c>
      <c r="AC284" t="s">
        <v>245</v>
      </c>
      <c r="AD284">
        <v>1</v>
      </c>
      <c r="AE284" t="s">
        <v>130</v>
      </c>
      <c r="AG284">
        <v>12</v>
      </c>
      <c r="AH284" t="str">
        <f ca="1">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 ca="1">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영롱한 반증</v>
      </c>
      <c r="AL284">
        <v>1</v>
      </c>
      <c r="AM284" t="str">
        <f ca="1">IF(ROW()=2,AN284,OFFSET(AM284,-1,0)&amp;IF(LEN(AN284)=0,"",","&amp;AN284))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{"dy":29,"sl":2,"tp":"fe","vl":"Equip5301","cn":1,"pt":"DI","pr":12}</v>
      </c>
    </row>
    <row r="285" spans="1:40">
      <c r="A285">
        <v>29</v>
      </c>
      <c r="B285">
        <v>3</v>
      </c>
      <c r="C285">
        <f>IF(B285&lt;=9,0,
IF(B285=10,1,2))</f>
        <v>0</v>
      </c>
      <c r="D285">
        <f ca="1">RAND()</f>
        <v>0.91817265629772282</v>
      </c>
      <c r="E285">
        <f ca="1">RAND()</f>
        <v>0.24396237883464289</v>
      </c>
      <c r="F285">
        <f ca="1">RAND()</f>
        <v>0.46972420546631399</v>
      </c>
      <c r="G285">
        <f ca="1">RAND()</f>
        <v>0.329449609830884</v>
      </c>
      <c r="H285">
        <f ca="1">RAND()</f>
        <v>0.73487002414434155</v>
      </c>
      <c r="I285">
        <f ca="1">RAND()</f>
        <v>0.49064940474058516</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24396</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5</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1500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126</v>
      </c>
      <c r="Z285">
        <v>1100</v>
      </c>
      <c r="AA285" t="str">
        <f ca="1">IF(ISBLANK(AB285),"",
VLOOKUP(AB285,OFFSET(INDIRECT("$A:$B"),0,MATCH(AB$1&amp;"_Verify",INDIRECT("$1:$1"),0)-1),2,0)
)</f>
        <v>uph</v>
      </c>
      <c r="AB285" t="s">
        <v>91</v>
      </c>
      <c r="AC285">
        <v>10094</v>
      </c>
      <c r="AD285">
        <v>11</v>
      </c>
      <c r="AE285" t="s">
        <v>126</v>
      </c>
      <c r="AG285">
        <v>1100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ca="1">IF(ROW()=2,AN285,OFFSET(AM285,-1,0)&amp;IF(LEN(AN285)=0,"",","&amp;AN285))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{"dy":29,"sl":3,"tp":"uph","vl":"10094","cn":11,"pt":"GO","pr":1100}</v>
      </c>
    </row>
    <row r="286" spans="1:40">
      <c r="A286">
        <v>29</v>
      </c>
      <c r="B286">
        <v>4</v>
      </c>
      <c r="C286">
        <f>IF(B286&lt;=9,0,
IF(B286=10,1,2))</f>
        <v>0</v>
      </c>
      <c r="D286">
        <f ca="1">RAND()</f>
        <v>0.24586189269491898</v>
      </c>
      <c r="E286">
        <f ca="1">RAND()</f>
        <v>0.77345452645422308</v>
      </c>
      <c r="F286">
        <f ca="1">RAND()</f>
        <v>0.78852186900964116</v>
      </c>
      <c r="G286">
        <f ca="1">RAND()</f>
        <v>0.6166335305834495</v>
      </c>
      <c r="H286">
        <f ca="1">RAND()</f>
        <v>0.44662199945788916</v>
      </c>
      <c r="I286">
        <f ca="1">RAND()</f>
        <v>0.88413340857466627</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77345</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126</v>
      </c>
      <c r="Z286">
        <v>1400</v>
      </c>
      <c r="AA286" t="str">
        <f ca="1">IF(ISBLANK(AB286),"",
VLOOKUP(AB286,OFFSET(INDIRECT("$A:$B"),0,MATCH(AB$1&amp;"_Verify",INDIRECT("$1:$1"),0)-1),2,0)
)</f>
        <v>upn</v>
      </c>
      <c r="AB286" t="s">
        <v>92</v>
      </c>
      <c r="AC286">
        <v>71291</v>
      </c>
      <c r="AD286">
        <v>9</v>
      </c>
      <c r="AE286" t="s">
        <v>126</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{"dy":29,"sl":4,"tp":"upn","vl":"71291","cn":9,"pt":"GO","pr":900}</v>
      </c>
    </row>
    <row r="287" spans="1:40">
      <c r="A287">
        <v>29</v>
      </c>
      <c r="B287">
        <v>5</v>
      </c>
      <c r="C287">
        <f>IF(B287&lt;=9,0,
IF(B287=10,1,2))</f>
        <v>0</v>
      </c>
      <c r="D287">
        <f ca="1">RAND()</f>
        <v>0.69038173180317242</v>
      </c>
      <c r="E287">
        <f ca="1">RAND()</f>
        <v>0.58325800796544869</v>
      </c>
      <c r="F287">
        <f ca="1">RAND()</f>
        <v>0.64246971775486594</v>
      </c>
      <c r="G287">
        <f ca="1">RAND()</f>
        <v>0.57620268619163217</v>
      </c>
      <c r="H287">
        <f ca="1">RAND()</f>
        <v>0.63334316580883609</v>
      </c>
      <c r="I287">
        <f ca="1">RAND()</f>
        <v>0.4748658760819261</v>
      </c>
      <c r="M287" t="str">
        <f ca="1">IF(LEN(J287)&lt;&gt;0,J287,VLOOKUP(D287+$B287,$BJ:$BK,MATCH($BK$1,$BJ$1:$BK$1,0),1))</f>
        <v>안 지정 캐릭터 PP 영웅등급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58325</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9</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2700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244</v>
      </c>
      <c r="W287">
        <v>1</v>
      </c>
      <c r="X287" t="s">
        <v>130</v>
      </c>
      <c r="Z287">
        <v>10</v>
      </c>
      <c r="AA287" t="str">
        <f ca="1">IF(ISBLANK(AB287),"",
VLOOKUP(AB287,OFFSET(INDIRECT("$A:$B"),0,MATCH(AB$1&amp;"_Verify",INDIRECT("$1:$1"),0)-1),2,0)
)</f>
        <v>fe</v>
      </c>
      <c r="AB287" t="s">
        <v>82</v>
      </c>
      <c r="AC287" t="s">
        <v>298</v>
      </c>
      <c r="AD287">
        <v>1</v>
      </c>
      <c r="AE287" t="s">
        <v>126</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강철 마울</v>
      </c>
      <c r="AL287">
        <v>1</v>
      </c>
      <c r="AM287" t="str">
        <f ca="1">IF(ROW()=2,AN287,OFFSET(AM287,-1,0)&amp;IF(LEN(AN287)=0,"",","&amp;AN287))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{"dy":29,"sl":5,"tp":"fe","vl":"Equip4102","cn":1,"pt":"GO","pr":1400}</v>
      </c>
    </row>
    <row r="288" spans="1:40">
      <c r="A288">
        <v>29</v>
      </c>
      <c r="B288">
        <v>6</v>
      </c>
      <c r="C288">
        <f>IF(B288&lt;=9,0,
IF(B288=10,1,2))</f>
        <v>0</v>
      </c>
      <c r="D288">
        <f ca="1">RAND()</f>
        <v>0.38474296463084012</v>
      </c>
      <c r="E288">
        <f ca="1">RAND()</f>
        <v>0.65669540412161542</v>
      </c>
      <c r="F288">
        <f ca="1">RAND()</f>
        <v>0.52904392312551729</v>
      </c>
      <c r="G288">
        <f ca="1">RAND()</f>
        <v>0.81259966939432582</v>
      </c>
      <c r="H288">
        <f ca="1">RAND()</f>
        <v>5.9133880955038465E-2</v>
      </c>
      <c r="I288">
        <f ca="1">RAND()</f>
        <v>0.52480080429006526</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Equip6301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22500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114</v>
      </c>
      <c r="W288">
        <v>1</v>
      </c>
      <c r="X288" t="s">
        <v>126</v>
      </c>
      <c r="Z288">
        <v>1500</v>
      </c>
      <c r="AA288" t="str">
        <f ca="1">IF(ISBLANK(AB288),"",
VLOOKUP(AB288,OFFSET(INDIRECT("$A:$B"),0,MATCH(AB$1&amp;"_Verify",INDIRECT("$1:$1"),0)-1),2,0)
)</f>
        <v>fe</v>
      </c>
      <c r="AB288" t="s">
        <v>82</v>
      </c>
      <c r="AC288" t="s">
        <v>185</v>
      </c>
      <c r="AD288">
        <v>1</v>
      </c>
      <c r="AE288" t="s">
        <v>126</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ca="1">IF(ROW()=2,AN288,OFFSET(AM288,-1,0)&amp;IF(LEN(AN288)=0,"",","&amp;AN288))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40">
      <c r="A289">
        <v>29</v>
      </c>
      <c r="B289">
        <v>7</v>
      </c>
      <c r="C289">
        <f>IF(B289&lt;=9,0,
IF(B289=10,1,2))</f>
        <v>0</v>
      </c>
      <c r="D289">
        <f ca="1">RAND()</f>
        <v>0.773425965303007</v>
      </c>
      <c r="E289">
        <f ca="1">RAND()</f>
        <v>0.5995652271241988</v>
      </c>
      <c r="F289">
        <f ca="1">RAND()</f>
        <v>0.24892017079033257</v>
      </c>
      <c r="G289">
        <f ca="1">RAND()</f>
        <v>0.24704650006567286</v>
      </c>
      <c r="H289">
        <f ca="1">RAND()</f>
        <v>9.9630469307520508E-2</v>
      </c>
      <c r="I289">
        <f ca="1">RAND()</f>
        <v>0.32966261871805924</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Equip7002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1900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184</v>
      </c>
      <c r="W289">
        <v>1</v>
      </c>
      <c r="X289" t="s">
        <v>126</v>
      </c>
      <c r="Z289">
        <v>2900</v>
      </c>
      <c r="AA289" t="str">
        <f ca="1">IF(ISBLANK(AB289),"",
VLOOKUP(AB289,OFFSET(INDIRECT("$A:$B"),0,MATCH(AB$1&amp;"_Verify",INDIRECT("$1:$1"),0)-1),2,0)
)</f>
        <v>fe</v>
      </c>
      <c r="AB289" t="s">
        <v>82</v>
      </c>
      <c r="AC289" t="s">
        <v>296</v>
      </c>
      <c r="AD289">
        <v>1</v>
      </c>
      <c r="AE289" t="s">
        <v>126</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결사대의 활</v>
      </c>
      <c r="AL289">
        <v>1</v>
      </c>
      <c r="AM289" t="str">
        <f ca="1">IF(ROW()=2,AN289,OFFSET(AM289,-1,0)&amp;IF(LEN(AN289)=0,"",","&amp;AN289))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{"dy":29,"sl":7,"tp":"fe","vl":"Equip2101","cn":1,"pt":"GO","pr":1100}</v>
      </c>
    </row>
    <row r="290" spans="1:40">
      <c r="A290">
        <v>29</v>
      </c>
      <c r="B290">
        <v>8</v>
      </c>
      <c r="C290">
        <f>IF(B290&lt;=9,0,
IF(B290=10,1,2))</f>
        <v>0</v>
      </c>
      <c r="D290">
        <f ca="1">RAND()</f>
        <v>0.43461022729204091</v>
      </c>
      <c r="E290">
        <f ca="1">RAND()</f>
        <v>0.13037430247797588</v>
      </c>
      <c r="F290">
        <f ca="1">RAND()</f>
        <v>0.21477071506881329</v>
      </c>
      <c r="G290">
        <f ca="1">RAND()</f>
        <v>7.6757081706589125E-2</v>
      </c>
      <c r="H290">
        <f ca="1">RAND()</f>
        <v>0.33996029915615777</v>
      </c>
      <c r="I290">
        <f ca="1">RAND()</f>
        <v>0.32045328795262307</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ca="1">IF(ROW()=2,AN290,OFFSET(AM290,-1,0)&amp;IF(LEN(AN290)=0,"",","&amp;AN290))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40">
      <c r="A291">
        <v>29</v>
      </c>
      <c r="B291">
        <v>9</v>
      </c>
      <c r="C291">
        <f>IF(B291&lt;=9,0,
IF(B291=10,1,2))</f>
        <v>0</v>
      </c>
      <c r="D291">
        <f ca="1">RAND()</f>
        <v>0.95652195802777307</v>
      </c>
      <c r="E291">
        <f ca="1">RAND()</f>
        <v>3.5048098081477574E-2</v>
      </c>
      <c r="F291">
        <f ca="1">RAND()</f>
        <v>0.16800012025983191</v>
      </c>
      <c r="G291">
        <f ca="1">RAND()</f>
        <v>0.90933298429444831</v>
      </c>
      <c r="H291">
        <f ca="1">RAND()</f>
        <v>0.42813583040641712</v>
      </c>
      <c r="I291">
        <f ca="1">RAND()</f>
        <v>0.59925778720931189</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ca="1">IF(ROW()=2,AN291,OFFSET(AM291,-1,0)&amp;IF(LEN(AN291)=0,"",","&amp;AN291))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40">
      <c r="A292">
        <v>30</v>
      </c>
      <c r="B292">
        <v>0</v>
      </c>
      <c r="C292">
        <f>IF(B292&lt;=9,0,
IF(B292=10,1,2))</f>
        <v>0</v>
      </c>
      <c r="D292">
        <f ca="1">RAND()</f>
        <v>0.93065739254196655</v>
      </c>
      <c r="E292">
        <f ca="1">RAND()</f>
        <v>0.73944634077542382</v>
      </c>
      <c r="F292">
        <f ca="1">RAND()</f>
        <v>0.89999486410777541</v>
      </c>
      <c r="G292">
        <f ca="1">RAND()</f>
        <v>0.85892173384814796</v>
      </c>
      <c r="H292">
        <f ca="1">RAND()</f>
        <v>0.89166094673200369</v>
      </c>
      <c r="I292">
        <f ca="1">RAND()</f>
        <v>0.16746194745105358</v>
      </c>
      <c r="M292" t="str">
        <f ca="1">IF(LEN(J292)&lt;&gt;0,J292,VLOOKUP(D292+$B292,$BJ:$BK,MATCH($BK$1,$BJ$1:$BK$1,0),1))</f>
        <v>캐릭터 상자 일반등급</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삭제</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29</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248</v>
      </c>
      <c r="W292">
        <v>1</v>
      </c>
      <c r="X292" t="s">
        <v>126</v>
      </c>
      <c r="Z292">
        <v>600</v>
      </c>
      <c r="AA292" t="str">
        <f ca="1">IF(ISBLANK(AB292),"",
VLOOKUP(AB292,OFFSET(INDIRECT("$A:$B"),0,MATCH(AB$1&amp;"_Verify",INDIRECT("$1:$1"),0)-1),2,0)
)</f>
        <v>fe</v>
      </c>
      <c r="AB292" t="s">
        <v>82</v>
      </c>
      <c r="AC292" t="s">
        <v>248</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숨겨온 원한</v>
      </c>
      <c r="AL292">
        <v>1</v>
      </c>
      <c r="AM292" t="str">
        <f ca="1">IF(ROW()=2,AN292,OFFSET(AM292,-1,0)&amp;IF(LEN(AN292)=0,"",","&amp;AN292))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{"dy":30,"sl":0,"tp":"fe","vl":"Equip1002","cn":1,"pt":"GO","pr":600}</v>
      </c>
    </row>
    <row r="293" spans="1:40">
      <c r="A293">
        <v>30</v>
      </c>
      <c r="B293">
        <v>1</v>
      </c>
      <c r="C293">
        <f>IF(B293&lt;=9,0,
IF(B293=10,1,2))</f>
        <v>0</v>
      </c>
      <c r="D293">
        <f ca="1">RAND()</f>
        <v>0.52146529528789565</v>
      </c>
      <c r="E293">
        <f ca="1">RAND()</f>
        <v>0.46510071006205655</v>
      </c>
      <c r="F293">
        <f ca="1">RAND()</f>
        <v>0.7096439763733644</v>
      </c>
      <c r="G293">
        <f ca="1">RAND()</f>
        <v>0.12396427396532239</v>
      </c>
      <c r="H293">
        <f ca="1">RAND()</f>
        <v>0.15083132888603334</v>
      </c>
      <c r="I293">
        <f ca="1">RAND()</f>
        <v>0.29497405224040363</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Equip4002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700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243</v>
      </c>
      <c r="W293">
        <v>1</v>
      </c>
      <c r="X293" t="s">
        <v>126</v>
      </c>
      <c r="Z293">
        <v>1300</v>
      </c>
      <c r="AA293" t="str">
        <f ca="1">IF(ISBLANK(AB293),"",
VLOOKUP(AB293,OFFSET(INDIRECT("$A:$B"),0,MATCH(AB$1&amp;"_Verify",INDIRECT("$1:$1"),0)-1),2,0)
)</f>
        <v>fe</v>
      </c>
      <c r="AB293" t="s">
        <v>82</v>
      </c>
      <c r="AC293" t="s">
        <v>243</v>
      </c>
      <c r="AD293">
        <v>1</v>
      </c>
      <c r="AE293" t="s">
        <v>126</v>
      </c>
      <c r="AG293">
        <v>1300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{"dy":30,"sl":1,"tp":"fe","vl":"Equip3101","cn":1,"pt":"GO","pr":1300}</v>
      </c>
    </row>
    <row r="294" spans="1:40">
      <c r="A294">
        <v>30</v>
      </c>
      <c r="B294">
        <v>2</v>
      </c>
      <c r="C294">
        <f>IF(B294&lt;=9,0,
IF(B294=10,1,2))</f>
        <v>0</v>
      </c>
      <c r="D294">
        <f ca="1">RAND()</f>
        <v>0.59557098059419555</v>
      </c>
      <c r="E294">
        <f ca="1">RAND()</f>
        <v>0.94920479076154063</v>
      </c>
      <c r="F294">
        <f ca="1">RAND()</f>
        <v>0.30782599171128422</v>
      </c>
      <c r="G294">
        <f ca="1">RAND()</f>
        <v>4.7149595214581397E-2</v>
      </c>
      <c r="H294">
        <f ca="1">RAND()</f>
        <v>0.60824095354829555</v>
      </c>
      <c r="I294">
        <f ca="1">RAND()</f>
        <v>0.48162144953148345</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94920</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4200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126</v>
      </c>
      <c r="Z294">
        <v>1200</v>
      </c>
      <c r="AA294" t="str">
        <f ca="1">IF(ISBLANK(AB294),"",
VLOOKUP(AB294,OFFSET(INDIRECT("$A:$B"),0,MATCH(AB$1&amp;"_Verify",INDIRECT("$1:$1"),0)-1),2,0)
)</f>
        <v>fe</v>
      </c>
      <c r="AB294" t="s">
        <v>82</v>
      </c>
      <c r="AC294" t="s">
        <v>184</v>
      </c>
      <c r="AD294">
        <v>1</v>
      </c>
      <c r="AE294" t="s">
        <v>126</v>
      </c>
      <c r="AG294">
        <v>2900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이중 날개 활</v>
      </c>
      <c r="AL294">
        <v>1</v>
      </c>
      <c r="AM294" t="str">
        <f ca="1">IF(ROW()=2,AN294,OFFSET(AM294,-1,0)&amp;IF(LEN(AN294)=0,"",","&amp;AN294))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{"dy":30,"sl":2,"tp":"fe","vl":"Equip2201","cn":1,"pt":"GO","pr":2900}</v>
      </c>
    </row>
    <row r="295" spans="1:40">
      <c r="A295">
        <v>30</v>
      </c>
      <c r="B295">
        <v>3</v>
      </c>
      <c r="C295">
        <f>IF(B295&lt;=9,0,
IF(B295=10,1,2))</f>
        <v>0</v>
      </c>
      <c r="D295">
        <f ca="1">RAND()</f>
        <v>0.55940808676631504</v>
      </c>
      <c r="E295">
        <f ca="1">RAND()</f>
        <v>0.18670154904255598</v>
      </c>
      <c r="F295">
        <f ca="1">RAND()</f>
        <v>0.36833231933523691</v>
      </c>
      <c r="G295">
        <f ca="1">RAND()</f>
        <v>0.92373715434937953</v>
      </c>
      <c r="H295">
        <f ca="1">RAND()</f>
        <v>0.57000325365375859</v>
      </c>
      <c r="I295">
        <f ca="1">RAND()</f>
        <v>0.64366753280818967</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18670</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5</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1500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126</v>
      </c>
      <c r="Z295">
        <v>1400</v>
      </c>
      <c r="AA295" t="str">
        <f ca="1">IF(ISBLANK(AB295),"",
VLOOKUP(AB295,OFFSET(INDIRECT("$A:$B"),0,MATCH(AB$1&amp;"_Verify",INDIRECT("$1:$1"),0)-1),2,0)
)</f>
        <v>upn</v>
      </c>
      <c r="AB295" t="s">
        <v>92</v>
      </c>
      <c r="AC295">
        <v>98140</v>
      </c>
      <c r="AD295">
        <v>10</v>
      </c>
      <c r="AE295" t="s">
        <v>126</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{"dy":30,"sl":3,"tp":"upn","vl":"98140","cn":10,"pt":"GO","pr":1000}</v>
      </c>
    </row>
    <row r="296" spans="1:40">
      <c r="A296">
        <v>30</v>
      </c>
      <c r="B296">
        <v>4</v>
      </c>
      <c r="C296">
        <f>IF(B296&lt;=9,0,
IF(B296=10,1,2))</f>
        <v>0</v>
      </c>
      <c r="D296">
        <f ca="1">RAND()</f>
        <v>0.30338117674463705</v>
      </c>
      <c r="E296">
        <f ca="1">RAND()</f>
        <v>0.3477092010681806</v>
      </c>
      <c r="F296">
        <f ca="1">RAND()</f>
        <v>0.71747227281317405</v>
      </c>
      <c r="G296">
        <f ca="1">RAND()</f>
        <v>0.21775481834965238</v>
      </c>
      <c r="H296">
        <f ca="1">RAND()</f>
        <v>0.61754207313197063</v>
      </c>
      <c r="I296">
        <f ca="1">RAND()</f>
        <v>5.84715545444211E-2</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34770</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7</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2100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126</v>
      </c>
      <c r="Z296">
        <v>1400</v>
      </c>
      <c r="AA296" t="str">
        <f ca="1">IF(ISBLANK(AB296),"",
VLOOKUP(AB296,OFFSET(INDIRECT("$A:$B"),0,MATCH(AB$1&amp;"_Verify",INDIRECT("$1:$1"),0)-1),2,0)
)</f>
        <v>fe</v>
      </c>
      <c r="AB296" t="s">
        <v>82</v>
      </c>
      <c r="AC296" t="s">
        <v>303</v>
      </c>
      <c r="AD296">
        <v>1</v>
      </c>
      <c r="AE296" t="s">
        <v>126</v>
      </c>
      <c r="AG296">
        <v>1200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별의 계시</v>
      </c>
      <c r="AL296">
        <v>1</v>
      </c>
      <c r="AM296" t="str">
        <f ca="1">IF(ROW()=2,AN296,OFFSET(AM296,-1,0)&amp;IF(LEN(AN296)=0,"",","&amp;AN296))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{"dy":30,"sl":4,"tp":"fe","vl":"Equip4101","cn":1,"pt":"GO","pr":1200}</v>
      </c>
    </row>
    <row r="297" spans="1:40">
      <c r="A297">
        <v>30</v>
      </c>
      <c r="B297">
        <v>5</v>
      </c>
      <c r="C297">
        <f>IF(B297&lt;=9,0,
IF(B297=10,1,2))</f>
        <v>0</v>
      </c>
      <c r="D297">
        <f ca="1">RAND()</f>
        <v>0.99140076452245074</v>
      </c>
      <c r="E297">
        <f ca="1">RAND()</f>
        <v>0.70114120716209882</v>
      </c>
      <c r="F297">
        <f ca="1">RAND()</f>
        <v>0.8421448950619963</v>
      </c>
      <c r="G297">
        <f ca="1">RAND()</f>
        <v>0.8056871697575344</v>
      </c>
      <c r="H297">
        <f ca="1">RAND()</f>
        <v>0.52643122720190516</v>
      </c>
      <c r="I297">
        <f ca="1">RAND()</f>
        <v>0.23457335499409282</v>
      </c>
      <c r="M297" t="str">
        <f ca="1">IF(LEN(J297)&lt;&gt;0,J297,VLOOKUP(D297+$B297,$BJ:$BK,MATCH($BK$1,$BJ$1:$BK$1,0),1))</f>
        <v>안 지정 캐릭터 PP 일반등급</v>
      </c>
      <c r="N297">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70114</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3300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126</v>
      </c>
      <c r="Z297">
        <v>1100</v>
      </c>
      <c r="AA297" t="str">
        <f ca="1">IF(ISBLANK(AB297),"",
VLOOKUP(AB297,OFFSET(INDIRECT("$A:$B"),0,MATCH(AB$1&amp;"_Verify",INDIRECT("$1:$1"),0)-1),2,0)
)</f>
        <v>fe</v>
      </c>
      <c r="AB297" t="s">
        <v>82</v>
      </c>
      <c r="AC297" t="s">
        <v>300</v>
      </c>
      <c r="AD297">
        <v>1</v>
      </c>
      <c r="AE297" t="s">
        <v>126</v>
      </c>
      <c r="AG297">
        <v>3000</v>
      </c>
      <c r="AH297" t="str">
        <f ca="1">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 ca="1">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성스러운 휘장</v>
      </c>
      <c r="AL297">
        <v>1</v>
      </c>
      <c r="AM297" t="str">
        <f ca="1">IF(ROW()=2,AN297,OFFSET(AM297,-1,0)&amp;IF(LEN(AN297)=0,"",","&amp;AN297))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{"dy":30,"sl":5,"tp":"fe","vl":"Equip5201","cn":1,"pt":"GO","pr":3000}</v>
      </c>
    </row>
    <row r="298" spans="1:40">
      <c r="A298">
        <v>30</v>
      </c>
      <c r="B298">
        <v>6</v>
      </c>
      <c r="C298">
        <f>IF(B298&lt;=9,0,
IF(B298=10,1,2))</f>
        <v>0</v>
      </c>
      <c r="D298">
        <f ca="1">RAND()</f>
        <v>0.38766843239674131</v>
      </c>
      <c r="E298">
        <f ca="1">RAND()</f>
        <v>0.81776723825474706</v>
      </c>
      <c r="F298">
        <f ca="1">RAND()</f>
        <v>5.3396186727511341E-2</v>
      </c>
      <c r="G298">
        <f ca="1">RAND()</f>
        <v>0.54158966691765309</v>
      </c>
      <c r="H298">
        <f ca="1">RAND()</f>
        <v>8.9226525457997141E-4</v>
      </c>
      <c r="I298">
        <f ca="1">RAND()</f>
        <v>0.57132850044400096</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Equip7201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9500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112</v>
      </c>
      <c r="W298">
        <v>1</v>
      </c>
      <c r="X298" t="s">
        <v>126</v>
      </c>
      <c r="Z298">
        <v>700</v>
      </c>
      <c r="AA298" t="str">
        <f ca="1">IF(ISBLANK(AB298),"",
VLOOKUP(AB298,OFFSET(INDIRECT("$A:$B"),0,MATCH(AB$1&amp;"_Verify",INDIRECT("$1:$1"),0)-1),2,0)
)</f>
        <v>fe</v>
      </c>
      <c r="AB298" t="s">
        <v>82</v>
      </c>
      <c r="AC298" t="s">
        <v>204</v>
      </c>
      <c r="AD298">
        <v>1</v>
      </c>
      <c r="AE298" t="s">
        <v>126</v>
      </c>
      <c r="AG298">
        <v>2200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템플러 쉴드</v>
      </c>
      <c r="AL298">
        <v>1</v>
      </c>
      <c r="AM298" t="str">
        <f ca="1">IF(ROW()=2,AN298,OFFSET(AM298,-1,0)&amp;IF(LEN(AN298)=0,"",","&amp;AN298))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{"dy":30,"sl":6,"tp":"fe","vl":"Equip7001","cn":1,"pt":"GO","pr":2200}</v>
      </c>
    </row>
    <row r="299" spans="1:40">
      <c r="A299">
        <v>30</v>
      </c>
      <c r="B299">
        <v>7</v>
      </c>
      <c r="C299">
        <f>IF(B299&lt;=9,0,
IF(B299=10,1,2))</f>
        <v>0</v>
      </c>
      <c r="D299">
        <f ca="1">RAND()</f>
        <v>7.9898419044016733E-2</v>
      </c>
      <c r="E299">
        <f ca="1">RAND()</f>
        <v>0.9289691334819743</v>
      </c>
      <c r="F299">
        <f ca="1">RAND()</f>
        <v>0.7848362258723478</v>
      </c>
      <c r="G299">
        <f ca="1">RAND()</f>
        <v>0.34147877608723698</v>
      </c>
      <c r="H299">
        <f ca="1">RAND()</f>
        <v>0.14939618824298218</v>
      </c>
      <c r="I299">
        <f ca="1">RAND()</f>
        <v>0.74347715097511513</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Equip8301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74700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280</v>
      </c>
      <c r="W299">
        <v>1</v>
      </c>
      <c r="X299" t="s">
        <v>126</v>
      </c>
      <c r="Z299">
        <v>3300</v>
      </c>
      <c r="AA299" t="str">
        <f ca="1">IF(ISBLANK(AB299),"",
VLOOKUP(AB299,OFFSET(INDIRECT("$A:$B"),0,MATCH(AB$1&amp;"_Verify",INDIRECT("$1:$1"),0)-1),2,0)
)</f>
        <v>fe</v>
      </c>
      <c r="AB299" t="s">
        <v>82</v>
      </c>
      <c r="AC299" t="s">
        <v>301</v>
      </c>
      <c r="AD299">
        <v>1</v>
      </c>
      <c r="AE299" t="s">
        <v>126</v>
      </c>
      <c r="AG299">
        <v>3300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작은 별 완드</v>
      </c>
      <c r="AL299">
        <v>1</v>
      </c>
      <c r="AM299" t="str">
        <f ca="1">IF(ROW()=2,AN299,OFFSET(AM299,-1,0)&amp;IF(LEN(AN299)=0,"",","&amp;AN299))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{"dy":30,"sl":7,"tp":"fe","vl":"Equip3202","cn":1,"pt":"GO","pr":3300}</v>
      </c>
    </row>
    <row r="300" spans="1:40">
      <c r="A300">
        <v>30</v>
      </c>
      <c r="B300">
        <v>8</v>
      </c>
      <c r="C300">
        <f>IF(B300&lt;=9,0,
IF(B300=10,1,2))</f>
        <v>0</v>
      </c>
      <c r="D300">
        <f ca="1">RAND()</f>
        <v>0.16675366258014279</v>
      </c>
      <c r="E300">
        <f ca="1">RAND()</f>
        <v>0.58072408263394848</v>
      </c>
      <c r="F300">
        <f ca="1">RAND()</f>
        <v>0.20908685284523731</v>
      </c>
      <c r="G300">
        <f ca="1">RAND()</f>
        <v>0.43603958845151536</v>
      </c>
      <c r="H300">
        <f ca="1">RAND()</f>
        <v>0.41750062076552708</v>
      </c>
      <c r="I300">
        <f ca="1">RAND()</f>
        <v>0.73000214307731903</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0.1286230342543988</v>
      </c>
      <c r="E301">
        <f ca="1">RAND()</f>
        <v>1.8587626528108747E-2</v>
      </c>
      <c r="F301">
        <f ca="1">RAND()</f>
        <v>0.10362261624941849</v>
      </c>
      <c r="G301">
        <f ca="1">RAND()</f>
        <v>0.24657408391912317</v>
      </c>
      <c r="H301">
        <f ca="1">RAND()</f>
        <v>0.67593563164802495</v>
      </c>
      <c r="I301">
        <f ca="1">RAND()</f>
        <v>0.45394350813841289</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9.4118596424887069E-2</v>
      </c>
      <c r="E302">
        <f ca="1">RAND()</f>
        <v>0.62701842656612006</v>
      </c>
      <c r="F302">
        <f ca="1">RAND()</f>
        <v>0.3714097972648297</v>
      </c>
      <c r="G302">
        <f ca="1">RAND()</f>
        <v>0.25563485247678319</v>
      </c>
      <c r="H302">
        <f ca="1">RAND()</f>
        <v>9.3552839562978884E-2</v>
      </c>
      <c r="I302">
        <f ca="1">RAND()</f>
        <v>0.7253448210447041</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Equip5202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DI</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5</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248</v>
      </c>
      <c r="W302">
        <v>1</v>
      </c>
      <c r="X302" t="s">
        <v>126</v>
      </c>
      <c r="Z302">
        <v>900</v>
      </c>
      <c r="AA302" t="str">
        <f ca="1">IF(ISBLANK(AB302),"",
VLOOKUP(AB302,OFFSET(INDIRECT("$A:$B"),0,MATCH(AB$1&amp;"_Verify",INDIRECT("$1:$1"),0)-1),2,0)
)</f>
        <v>bn</v>
      </c>
      <c r="AB302" t="s">
        <v>83</v>
      </c>
      <c r="AD302">
        <v>1</v>
      </c>
      <c r="AE302" t="s">
        <v>130</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ca="1">IF(ROW()=2,AN302,OFFSET(AM302,-1,0)&amp;IF(LEN(AN302)=0,"",","&amp;AN302))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40">
      <c r="A303">
        <v>31</v>
      </c>
      <c r="B303">
        <v>1</v>
      </c>
      <c r="C303">
        <f>IF(B303&lt;=9,0,
IF(B303=10,1,2))</f>
        <v>0</v>
      </c>
      <c r="D303">
        <f ca="1">RAND()</f>
        <v>0.52748842617660752</v>
      </c>
      <c r="E303">
        <f ca="1">RAND()</f>
        <v>0.22168945251001093</v>
      </c>
      <c r="F303">
        <f ca="1">RAND()</f>
        <v>0.34640113456298993</v>
      </c>
      <c r="G303">
        <f ca="1">RAND()</f>
        <v>0.92519059174132656</v>
      </c>
      <c r="H303">
        <f ca="1">RAND()</f>
        <v>0.79907781216536977</v>
      </c>
      <c r="I303">
        <f ca="1">RAND()</f>
        <v>0.14113846229659688</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Equip1402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29</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전설</v>
      </c>
      <c r="U303" t="s">
        <v>82</v>
      </c>
      <c r="V303" t="s">
        <v>256</v>
      </c>
      <c r="W303">
        <v>1</v>
      </c>
      <c r="X303" t="s">
        <v>126</v>
      </c>
      <c r="Z303">
        <v>3800</v>
      </c>
      <c r="AA303" t="str">
        <f ca="1">IF(ISBLANK(AB303),"",
VLOOKUP(AB303,OFFSET(INDIRECT("$A:$B"),0,MATCH(AB$1&amp;"_Verify",INDIRECT("$1:$1"),0)-1),2,0)
)</f>
        <v>fe</v>
      </c>
      <c r="AB303" t="s">
        <v>82</v>
      </c>
      <c r="AC303" t="s">
        <v>193</v>
      </c>
      <c r="AD303">
        <v>1</v>
      </c>
      <c r="AE303" t="s">
        <v>126</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ca="1">IF(ROW()=2,AN303,OFFSET(AM303,-1,0)&amp;IF(LEN(AN303)=0,"",","&amp;AN303))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40">
      <c r="A304">
        <v>31</v>
      </c>
      <c r="B304">
        <v>2</v>
      </c>
      <c r="C304">
        <f>IF(B304&lt;=9,0,
IF(B304=10,1,2))</f>
        <v>0</v>
      </c>
      <c r="D304">
        <f ca="1">RAND()</f>
        <v>0.32168871794814169</v>
      </c>
      <c r="E304">
        <f ca="1">RAND()</f>
        <v>0.54563877078824596</v>
      </c>
      <c r="F304">
        <f ca="1">RAND()</f>
        <v>0.82183055677007433</v>
      </c>
      <c r="G304">
        <f ca="1">RAND()</f>
        <v>0.19097341902919485</v>
      </c>
      <c r="H304">
        <f ca="1">RAND()</f>
        <v>0.86940421709938875</v>
      </c>
      <c r="I304">
        <f ca="1">RAND()</f>
        <v>0.79113152138699627</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54563</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9</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2700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126</v>
      </c>
      <c r="Z304">
        <v>1100</v>
      </c>
      <c r="AA304" t="str">
        <f ca="1">IF(ISBLANK(AB304),"",
VLOOKUP(AB304,OFFSET(INDIRECT("$A:$B"),0,MATCH(AB$1&amp;"_Verify",INDIRECT("$1:$1"),0)-1),2,0)
)</f>
        <v>uph</v>
      </c>
      <c r="AB304" t="s">
        <v>91</v>
      </c>
      <c r="AC304">
        <v>42475</v>
      </c>
      <c r="AD304">
        <v>11</v>
      </c>
      <c r="AE304" t="s">
        <v>126</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ca="1">IF(ROW()=2,AN304,OFFSET(AM304,-1,0)&amp;IF(LEN(AN304)=0,"",","&amp;AN304))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40">
      <c r="A305">
        <v>31</v>
      </c>
      <c r="B305">
        <v>3</v>
      </c>
      <c r="C305">
        <f>IF(B305&lt;=9,0,
IF(B305=10,1,2))</f>
        <v>0</v>
      </c>
      <c r="D305">
        <f ca="1">RAND()</f>
        <v>0.62980137910003997</v>
      </c>
      <c r="E305">
        <f ca="1">RAND()</f>
        <v>0.41486507352011293</v>
      </c>
      <c r="F305">
        <f ca="1">RAND()</f>
        <v>0.42629827701432577</v>
      </c>
      <c r="G305">
        <f ca="1">RAND()</f>
        <v>0.93952572012570412</v>
      </c>
      <c r="H305">
        <f ca="1">RAND()</f>
        <v>2.1106658094429243E-2</v>
      </c>
      <c r="I305">
        <f ca="1">RAND()</f>
        <v>1.029774850306131E-2</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41486</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7</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2100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126</v>
      </c>
      <c r="Z305">
        <v>1200</v>
      </c>
      <c r="AA305" t="str">
        <f ca="1">IF(ISBLANK(AB305),"",
VLOOKUP(AB305,OFFSET(INDIRECT("$A:$B"),0,MATCH(AB$1&amp;"_Verify",INDIRECT("$1:$1"),0)-1),2,0)
)</f>
        <v>upn</v>
      </c>
      <c r="AB305" t="s">
        <v>92</v>
      </c>
      <c r="AC305">
        <v>9817</v>
      </c>
      <c r="AD305">
        <v>9</v>
      </c>
      <c r="AE305" t="s">
        <v>126</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ca="1">IF(ROW()=2,AN305,OFFSET(AM305,-1,0)&amp;IF(LEN(AN305)=0,"",","&amp;AN305))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40">
      <c r="A306">
        <v>31</v>
      </c>
      <c r="B306">
        <v>4</v>
      </c>
      <c r="C306">
        <f>IF(B306&lt;=9,0,
IF(B306=10,1,2))</f>
        <v>0</v>
      </c>
      <c r="D306">
        <f ca="1">RAND()</f>
        <v>0.19502425363579867</v>
      </c>
      <c r="E306">
        <f ca="1">RAND()</f>
        <v>0.29786617561983031</v>
      </c>
      <c r="F306">
        <f ca="1">RAND()</f>
        <v>7.7158310719081413E-2</v>
      </c>
      <c r="G306">
        <f ca="1">RAND()</f>
        <v>0.18271622079689631</v>
      </c>
      <c r="H306">
        <f ca="1">RAND()</f>
        <v>0.3462571604078738</v>
      </c>
      <c r="I306">
        <f ca="1">RAND()</f>
        <v>0.77281270175390782</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29786</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6</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1800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126</v>
      </c>
      <c r="Z306">
        <v>1000</v>
      </c>
      <c r="AA306" t="str">
        <f ca="1">IF(ISBLANK(AB306),"",
VLOOKUP(AB306,OFFSET(INDIRECT("$A:$B"),0,MATCH(AB$1&amp;"_Verify",INDIRECT("$1:$1"),0)-1),2,0)
)</f>
        <v>upn</v>
      </c>
      <c r="AB306" t="s">
        <v>92</v>
      </c>
      <c r="AC306">
        <v>28048</v>
      </c>
      <c r="AD306">
        <v>10</v>
      </c>
      <c r="AE306" t="s">
        <v>126</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ca="1">IF(ROW()=2,AN306,OFFSET(AM306,-1,0)&amp;IF(LEN(AN306)=0,"",","&amp;AN306))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40">
      <c r="A307">
        <v>31</v>
      </c>
      <c r="B307">
        <v>5</v>
      </c>
      <c r="C307">
        <f>IF(B307&lt;=9,0,
IF(B307=10,1,2))</f>
        <v>0</v>
      </c>
      <c r="D307">
        <f ca="1">RAND()</f>
        <v>0.1997481807669933</v>
      </c>
      <c r="E307">
        <f ca="1">RAND()</f>
        <v>0.6663719791208077</v>
      </c>
      <c r="F307">
        <f ca="1">RAND()</f>
        <v>0.50290875546726532</v>
      </c>
      <c r="G307">
        <f ca="1">RAND()</f>
        <v>0.63236558951770339</v>
      </c>
      <c r="H307">
        <f ca="1">RAND()</f>
        <v>0.21869212381571701</v>
      </c>
      <c r="I307">
        <f ca="1">RAND()</f>
        <v>0.61925235559512526</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Equip5402</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DI</v>
      </c>
      <c r="Q307">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26</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18</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전설</v>
      </c>
      <c r="U307" t="s">
        <v>82</v>
      </c>
      <c r="V307" t="s">
        <v>259</v>
      </c>
      <c r="W307">
        <v>1</v>
      </c>
      <c r="X307" t="s">
        <v>126</v>
      </c>
      <c r="Z307">
        <v>1000</v>
      </c>
      <c r="AA307" t="str">
        <f ca="1">IF(ISBLANK(AB307),"",
VLOOKUP(AB307,OFFSET(INDIRECT("$A:$B"),0,MATCH(AB$1&amp;"_Verify",INDIRECT("$1:$1"),0)-1),2,0)
)</f>
        <v>uph</v>
      </c>
      <c r="AB307" t="s">
        <v>91</v>
      </c>
      <c r="AC307">
        <v>30799</v>
      </c>
      <c r="AD307">
        <v>10</v>
      </c>
      <c r="AE307" t="s">
        <v>126</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40">
      <c r="A308">
        <v>31</v>
      </c>
      <c r="B308">
        <v>6</v>
      </c>
      <c r="C308">
        <f>IF(B308&lt;=9,0,
IF(B308=10,1,2))</f>
        <v>0</v>
      </c>
      <c r="D308">
        <f ca="1">RAND()</f>
        <v>9.6622568121242591E-2</v>
      </c>
      <c r="E308">
        <f ca="1">RAND()</f>
        <v>0.48339862044271797</v>
      </c>
      <c r="F308">
        <f ca="1">RAND()</f>
        <v>0.27786270402466429</v>
      </c>
      <c r="G308">
        <f ca="1">RAND()</f>
        <v>0.44894938792898142</v>
      </c>
      <c r="H308">
        <f ca="1">RAND()</f>
        <v>0.91260185130565319</v>
      </c>
      <c r="I308">
        <f ca="1">RAND()</f>
        <v>0.38118196210799005</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Equip6001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1900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257</v>
      </c>
      <c r="W308">
        <v>1</v>
      </c>
      <c r="X308" t="s">
        <v>126</v>
      </c>
      <c r="Z308">
        <v>3300</v>
      </c>
      <c r="AA308" t="str">
        <f ca="1">IF(ISBLANK(AB308),"",
VLOOKUP(AB308,OFFSET(INDIRECT("$A:$B"),0,MATCH(AB$1&amp;"_Verify",INDIRECT("$1:$1"),0)-1),2,0)
)</f>
        <v>fe</v>
      </c>
      <c r="AB308" t="s">
        <v>82</v>
      </c>
      <c r="AC308" t="s">
        <v>249</v>
      </c>
      <c r="AD308">
        <v>1</v>
      </c>
      <c r="AE308" t="s">
        <v>130</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40">
      <c r="A309">
        <v>31</v>
      </c>
      <c r="B309">
        <v>7</v>
      </c>
      <c r="C309">
        <f>IF(B309&lt;=9,0,
IF(B309=10,1,2))</f>
        <v>0</v>
      </c>
      <c r="D309">
        <f ca="1">RAND()</f>
        <v>0.81635930441404236</v>
      </c>
      <c r="E309">
        <f ca="1">RAND()</f>
        <v>0.76076397442222032</v>
      </c>
      <c r="F309">
        <f ca="1">RAND()</f>
        <v>0.16943832714850304</v>
      </c>
      <c r="G309">
        <f ca="1">RAND()</f>
        <v>0.16610240359489625</v>
      </c>
      <c r="H309">
        <f ca="1">RAND()</f>
        <v>0.66385569885479689</v>
      </c>
      <c r="I309">
        <f ca="1">RAND()</f>
        <v>0.12731872411689149</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Equip8101</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7600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251</v>
      </c>
      <c r="W309">
        <v>1</v>
      </c>
      <c r="X309" t="s">
        <v>126</v>
      </c>
      <c r="Z309">
        <v>3200</v>
      </c>
      <c r="AA309" t="str">
        <f ca="1">IF(ISBLANK(AB309),"",
VLOOKUP(AB309,OFFSET(INDIRECT("$A:$B"),0,MATCH(AB$1&amp;"_Verify",INDIRECT("$1:$1"),0)-1),2,0)
)</f>
        <v>fe</v>
      </c>
      <c r="AB309" t="s">
        <v>82</v>
      </c>
      <c r="AC309" t="s">
        <v>186</v>
      </c>
      <c r="AD309">
        <v>1</v>
      </c>
      <c r="AE309" t="s">
        <v>126</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ca="1">IF(ROW()=2,AN309,OFFSET(AM309,-1,0)&amp;IF(LEN(AN309)=0,"",","&amp;AN309))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40">
      <c r="A310">
        <v>31</v>
      </c>
      <c r="B310">
        <v>8</v>
      </c>
      <c r="C310">
        <f>IF(B310&lt;=9,0,
IF(B310=10,1,2))</f>
        <v>0</v>
      </c>
      <c r="D310">
        <f ca="1">RAND()</f>
        <v>0.37948539527163794</v>
      </c>
      <c r="E310">
        <f ca="1">RAND()</f>
        <v>0.52219743210457359</v>
      </c>
      <c r="F310">
        <f ca="1">RAND()</f>
        <v>0.93278710021475042</v>
      </c>
      <c r="G310">
        <f ca="1">RAND()</f>
        <v>0.57787932337369718</v>
      </c>
      <c r="H310">
        <f ca="1">RAND()</f>
        <v>0.58955685758498344</v>
      </c>
      <c r="I310">
        <f ca="1">RAND()</f>
        <v>8.0016041449627373E-2</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8.203722921194645E-3</v>
      </c>
      <c r="E311">
        <f ca="1">RAND()</f>
        <v>0.6414302257892055</v>
      </c>
      <c r="F311">
        <f ca="1">RAND()</f>
        <v>0.60750727809838745</v>
      </c>
      <c r="G311">
        <f ca="1">RAND()</f>
        <v>0.50333620171436844</v>
      </c>
      <c r="H311">
        <f ca="1">RAND()</f>
        <v>0.57781797227600262</v>
      </c>
      <c r="I311">
        <f ca="1">RAND()</f>
        <v>0.56591569481701132</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0.14047965095923987</v>
      </c>
      <c r="E312">
        <f ca="1">RAND()</f>
        <v>0.31164764604592965</v>
      </c>
      <c r="F312">
        <f ca="1">RAND()</f>
        <v>0.45340389585904239</v>
      </c>
      <c r="G312">
        <f ca="1">RAND()</f>
        <v>0.70455305452924755</v>
      </c>
      <c r="H312">
        <f ca="1">RAND()</f>
        <v>0.4201494792677215</v>
      </c>
      <c r="I312">
        <f ca="1">RAND()</f>
        <v>1.9123993553701091E-2</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0.50503995718699923</v>
      </c>
      <c r="E313">
        <f ca="1">RAND()</f>
        <v>0.94424163533807159</v>
      </c>
      <c r="F313">
        <f ca="1">RAND()</f>
        <v>0.82198101105826382</v>
      </c>
      <c r="G313">
        <f ca="1">RAND()</f>
        <v>0.70651305160907196</v>
      </c>
      <c r="H313">
        <f ca="1">RAND()</f>
        <v>3.2990811345078197E-2</v>
      </c>
      <c r="I313">
        <f ca="1">RAND()</f>
        <v>0.39238608468131575</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3.1648114006434636E-2</v>
      </c>
      <c r="E314">
        <f ca="1">RAND()</f>
        <v>0.75840983682515961</v>
      </c>
      <c r="F314">
        <f ca="1">RAND()</f>
        <v>0.19246609482179133</v>
      </c>
      <c r="G314">
        <f ca="1">RAND()</f>
        <v>0.88431859685364356</v>
      </c>
      <c r="H314">
        <f ca="1">RAND()</f>
        <v>0.5958540980938708</v>
      </c>
      <c r="I314">
        <f ca="1">RAND()</f>
        <v>0.83084047600077338</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0.53872880827257041</v>
      </c>
      <c r="E315">
        <f ca="1">RAND()</f>
        <v>0.49888608994752515</v>
      </c>
      <c r="F315">
        <f ca="1">RAND()</f>
        <v>0.85662667023646721</v>
      </c>
      <c r="G315">
        <f ca="1">RAND()</f>
        <v>0.83067146633175037</v>
      </c>
      <c r="H315">
        <f ca="1">RAND()</f>
        <v>0.64882555412136256</v>
      </c>
      <c r="I315">
        <f ca="1">RAND()</f>
        <v>4.2444952453098761E-2</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0.40760290083814799</v>
      </c>
      <c r="E316">
        <f ca="1">RAND()</f>
        <v>0.53698534142509657</v>
      </c>
      <c r="F316">
        <f ca="1">RAND()</f>
        <v>4.9864365739340277E-2</v>
      </c>
      <c r="G316">
        <f ca="1">RAND()</f>
        <v>0.94287620006463235</v>
      </c>
      <c r="H316">
        <f ca="1">RAND()</f>
        <v>0.11009717721301471</v>
      </c>
      <c r="I316">
        <f ca="1">RAND()</f>
        <v>0.7000413913016108</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0.37304289060944806</v>
      </c>
      <c r="E317">
        <f ca="1">RAND()</f>
        <v>0.71460081151961752</v>
      </c>
      <c r="F317">
        <f ca="1">RAND()</f>
        <v>4.3336642535215852E-2</v>
      </c>
      <c r="G317">
        <f ca="1">RAND()</f>
        <v>0.18163019715980677</v>
      </c>
      <c r="H317">
        <f ca="1">RAND()</f>
        <v>0.17841110195777199</v>
      </c>
      <c r="I317">
        <f ca="1">RAND()</f>
        <v>0.68054654694214256</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0.61054421048348473</v>
      </c>
      <c r="E318">
        <f ca="1">RAND()</f>
        <v>0.80594715371154846</v>
      </c>
      <c r="F318">
        <f ca="1">RAND()</f>
        <v>0.68577588910070264</v>
      </c>
      <c r="G318">
        <f ca="1">RAND()</f>
        <v>0.76777621946530594</v>
      </c>
      <c r="H318">
        <f ca="1">RAND()</f>
        <v>0.72624149081691047</v>
      </c>
      <c r="I318">
        <f ca="1">RAND()</f>
        <v>6.1545969830224423E-2</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5.3026011849782617E-2</v>
      </c>
      <c r="E319">
        <f ca="1">RAND()</f>
        <v>0.66619145902385291</v>
      </c>
      <c r="F319">
        <f ca="1">RAND()</f>
        <v>0.16180730915679375</v>
      </c>
      <c r="G319">
        <f ca="1">RAND()</f>
        <v>0.8580953859491447</v>
      </c>
      <c r="H319">
        <f ca="1">RAND()</f>
        <v>0.61705438073175733</v>
      </c>
      <c r="I319">
        <f ca="1">RAND()</f>
        <v>0.75029624498424274</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0.73888679854489225</v>
      </c>
      <c r="E320">
        <f ca="1">RAND()</f>
        <v>0.61793913007700907</v>
      </c>
      <c r="F320">
        <f ca="1">RAND()</f>
        <v>7.4130035294643348E-2</v>
      </c>
      <c r="G320">
        <f ca="1">RAND()</f>
        <v>0.76132629580963007</v>
      </c>
      <c r="H320">
        <f ca="1">RAND()</f>
        <v>0.65566237053050025</v>
      </c>
      <c r="I320">
        <f ca="1">RAND()</f>
        <v>0.60036207591904223</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0.7802041161657618</v>
      </c>
      <c r="E321">
        <f ca="1">RAND()</f>
        <v>0.17483793100243228</v>
      </c>
      <c r="F321">
        <f ca="1">RAND()</f>
        <v>0.44460011669079524</v>
      </c>
      <c r="G321">
        <f ca="1">RAND()</f>
        <v>0.89874557922113207</v>
      </c>
      <c r="H321">
        <f ca="1">RAND()</f>
        <v>0.89297646344744808</v>
      </c>
      <c r="I321">
        <f ca="1">RAND()</f>
        <v>0.89370544973096888</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0.93263839198335152</v>
      </c>
      <c r="E322">
        <f ca="1">RAND()</f>
        <v>0.3967024060448876</v>
      </c>
      <c r="F322">
        <f ca="1">RAND()</f>
        <v>0.67937573233741744</v>
      </c>
      <c r="G322">
        <f ca="1">RAND()</f>
        <v>0.96874355534357071</v>
      </c>
      <c r="H322">
        <f ca="1">RAND()</f>
        <v>0.13632403250000702</v>
      </c>
      <c r="I322">
        <f ca="1">RAND()</f>
        <v>0.59917438639038467</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0.92312941472679966</v>
      </c>
      <c r="E323">
        <f ca="1">RAND()</f>
        <v>0.73242467087302376</v>
      </c>
      <c r="F323">
        <f ca="1">RAND()</f>
        <v>0.1743662460122799</v>
      </c>
      <c r="G323">
        <f ca="1">RAND()</f>
        <v>0.33673550339704394</v>
      </c>
      <c r="H323">
        <f ca="1">RAND()</f>
        <v>0.23711103906584396</v>
      </c>
      <c r="I323">
        <f ca="1">RAND()</f>
        <v>0.58633066151025337</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0.83916875428571436</v>
      </c>
      <c r="E324">
        <f ca="1">RAND()</f>
        <v>0.90047085435992646</v>
      </c>
      <c r="F324">
        <f ca="1">RAND()</f>
        <v>0.39757358213091498</v>
      </c>
      <c r="G324">
        <f ca="1">RAND()</f>
        <v>0.68800283462094913</v>
      </c>
      <c r="H324">
        <f ca="1">RAND()</f>
        <v>0.44060356273191681</v>
      </c>
      <c r="I324">
        <f ca="1">RAND()</f>
        <v>0.20416122505222645</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0.47781560105297949</v>
      </c>
      <c r="E325">
        <f ca="1">RAND()</f>
        <v>0.55112147811846568</v>
      </c>
      <c r="F325">
        <f ca="1">RAND()</f>
        <v>7.6989514419766758E-2</v>
      </c>
      <c r="G325">
        <f ca="1">RAND()</f>
        <v>0.48242723093944251</v>
      </c>
      <c r="H325">
        <f ca="1">RAND()</f>
        <v>0.70776494298108961</v>
      </c>
      <c r="I325">
        <f ca="1">RAND()</f>
        <v>0.3254955797821899</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0.1274120182764974</v>
      </c>
      <c r="E326">
        <f ca="1">RAND()</f>
        <v>0.47944907222994282</v>
      </c>
      <c r="F326">
        <f ca="1">RAND()</f>
        <v>0.27061274428495563</v>
      </c>
      <c r="G326">
        <f ca="1">RAND()</f>
        <v>0.4745386295932793</v>
      </c>
      <c r="H326">
        <f ca="1">RAND()</f>
        <v>0.70984008524234143</v>
      </c>
      <c r="I326">
        <f ca="1">RAND()</f>
        <v>0.70654647817001337</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0.48756304207161283</v>
      </c>
      <c r="E327">
        <f ca="1">RAND()</f>
        <v>0.39405630033120675</v>
      </c>
      <c r="F327">
        <f ca="1">RAND()</f>
        <v>0.73261934991294386</v>
      </c>
      <c r="G327">
        <f ca="1">RAND()</f>
        <v>0.11783626494174371</v>
      </c>
      <c r="H327">
        <f ca="1">RAND()</f>
        <v>0.93879873807551739</v>
      </c>
      <c r="I327">
        <f ca="1">RAND()</f>
        <v>0.38580604932301943</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0.26559410594183586</v>
      </c>
      <c r="E328">
        <f ca="1">RAND()</f>
        <v>0.58168547314572105</v>
      </c>
      <c r="F328">
        <f ca="1">RAND()</f>
        <v>0.15679969926523574</v>
      </c>
      <c r="G328">
        <f ca="1">RAND()</f>
        <v>0.13671342619362037</v>
      </c>
      <c r="H328">
        <f ca="1">RAND()</f>
        <v>0.31918815334657746</v>
      </c>
      <c r="I328">
        <f ca="1">RAND()</f>
        <v>0.57997834141352467</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0.33139269629159973</v>
      </c>
      <c r="E329">
        <f ca="1">RAND()</f>
        <v>0.93309745206892181</v>
      </c>
      <c r="F329">
        <f ca="1">RAND()</f>
        <v>0.27818568173134195</v>
      </c>
      <c r="G329">
        <f ca="1">RAND()</f>
        <v>0.26642218569147347</v>
      </c>
      <c r="H329">
        <f ca="1">RAND()</f>
        <v>0.97492366205327485</v>
      </c>
      <c r="I329">
        <f ca="1">RAND()</f>
        <v>0.39351168912539969</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0.90169861834555487</v>
      </c>
      <c r="E330">
        <f ca="1">RAND()</f>
        <v>0.16321411951891007</v>
      </c>
      <c r="F330">
        <f ca="1">RAND()</f>
        <v>0.38002242458127344</v>
      </c>
      <c r="G330">
        <f ca="1">RAND()</f>
        <v>0.23777901029636594</v>
      </c>
      <c r="H330">
        <f ca="1">RAND()</f>
        <v>0.24586612983310008</v>
      </c>
      <c r="I330">
        <f ca="1">RAND()</f>
        <v>0.88753405832608123</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0.63113081292016415</v>
      </c>
      <c r="E331">
        <f ca="1">RAND()</f>
        <v>0.3202003877328341</v>
      </c>
      <c r="F331">
        <f ca="1">RAND()</f>
        <v>0.66299359320035178</v>
      </c>
      <c r="G331">
        <f ca="1">RAND()</f>
        <v>0.48020263287910803</v>
      </c>
      <c r="H331">
        <f ca="1">RAND()</f>
        <v>0.82899911843841034</v>
      </c>
      <c r="I331">
        <f ca="1">RAND()</f>
        <v>0.63290528918822875</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0.23671359633269484</v>
      </c>
      <c r="E332">
        <f ca="1">RAND()</f>
        <v>0.69349918189059567</v>
      </c>
      <c r="F332">
        <f ca="1">RAND()</f>
        <v>0.72061128592374157</v>
      </c>
      <c r="G332">
        <f ca="1">RAND()</f>
        <v>0.10086455928429816</v>
      </c>
      <c r="H332">
        <f ca="1">RAND()</f>
        <v>0.3273212837483479</v>
      </c>
      <c r="I332">
        <f ca="1">RAND()</f>
        <v>0.82390885948147274</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0.96636981992452098</v>
      </c>
      <c r="E333">
        <f ca="1">RAND()</f>
        <v>0.96880971320608211</v>
      </c>
      <c r="F333">
        <f ca="1">RAND()</f>
        <v>0.51117811989526329</v>
      </c>
      <c r="G333">
        <f ca="1">RAND()</f>
        <v>0.42834991659198263</v>
      </c>
      <c r="H333">
        <f ca="1">RAND()</f>
        <v>0.52812770121615038</v>
      </c>
      <c r="I333">
        <f ca="1">RAND()</f>
        <v>0.30965490471698043</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0.59147285051097076</v>
      </c>
      <c r="E334">
        <f ca="1">RAND()</f>
        <v>0.15935166913494148</v>
      </c>
      <c r="F334">
        <f ca="1">RAND()</f>
        <v>0.79115845102461357</v>
      </c>
      <c r="G334">
        <f ca="1">RAND()</f>
        <v>0.9163459380273411</v>
      </c>
      <c r="H334">
        <f ca="1">RAND()</f>
        <v>0.81632121179690798</v>
      </c>
      <c r="I334">
        <f ca="1">RAND()</f>
        <v>0.20862600219059135</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0.46736291547057462</v>
      </c>
      <c r="E335">
        <f ca="1">RAND()</f>
        <v>0.7646888193539314</v>
      </c>
      <c r="F335">
        <f ca="1">RAND()</f>
        <v>0.45706015171448355</v>
      </c>
      <c r="G335">
        <f ca="1">RAND()</f>
        <v>0.99948357367333751</v>
      </c>
      <c r="H335">
        <f ca="1">RAND()</f>
        <v>0.11547115341803305</v>
      </c>
      <c r="I335">
        <f ca="1">RAND()</f>
        <v>0.52271796744080046</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0.57345471972731099</v>
      </c>
      <c r="E336">
        <f ca="1">RAND()</f>
        <v>0.93672638830923904</v>
      </c>
      <c r="F336">
        <f ca="1">RAND()</f>
        <v>0.69065670032563409</v>
      </c>
      <c r="G336">
        <f ca="1">RAND()</f>
        <v>0.79970540744483687</v>
      </c>
      <c r="H336">
        <f ca="1">RAND()</f>
        <v>0.85452729736361588</v>
      </c>
      <c r="I336">
        <f ca="1">RAND()</f>
        <v>0.48786664172869088</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fc</v>
      </c>
      <c r="AB336" t="s">
        <v>85</v>
      </c>
      <c r="AC336" t="s">
        <v>426</v>
      </c>
      <c r="AD336">
        <v>1</v>
      </c>
      <c r="AE336" t="s">
        <v>130</v>
      </c>
      <c r="AF336">
        <v>219</v>
      </c>
      <c r="AG336">
        <v>169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닉스</v>
      </c>
      <c r="AL336">
        <v>1</v>
      </c>
      <c r="AM336" t="str">
        <f ca="1">IF(ROW()=2,AN336,OFFSET(AM336,-1,0)&amp;IF(LEN(AN336)=0,"",","&amp;AN336))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{"dy":25,"sl":10,"tp":"fc","vl":"Actor1109","cn":1,"pt":"DI","pp":219,"pr":169}</v>
      </c>
    </row>
    <row r="337" spans="1:40">
      <c r="A337">
        <v>26</v>
      </c>
      <c r="B337">
        <v>10</v>
      </c>
      <c r="C337">
        <f>IF(B337&lt;=9,0,
IF(B337=10,1,2))</f>
        <v>1</v>
      </c>
      <c r="D337">
        <f ca="1">RAND()</f>
        <v>0.24996319776141229</v>
      </c>
      <c r="E337">
        <f ca="1">RAND()</f>
        <v>0.17057891344087972</v>
      </c>
      <c r="F337">
        <f ca="1">RAND()</f>
        <v>0.18688273875666317</v>
      </c>
      <c r="G337">
        <f ca="1">RAND()</f>
        <v>5.8237336554966768E-2</v>
      </c>
      <c r="H337">
        <f ca="1">RAND()</f>
        <v>0.43438094796124205</v>
      </c>
      <c r="I337">
        <f ca="1">RAND()</f>
        <v>0.51917699573240084</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fc</v>
      </c>
      <c r="AB337" t="s">
        <v>85</v>
      </c>
      <c r="AC337" t="s">
        <v>426</v>
      </c>
      <c r="AD337">
        <v>1</v>
      </c>
      <c r="AE337" t="s">
        <v>130</v>
      </c>
      <c r="AF337">
        <v>219</v>
      </c>
      <c r="AG337">
        <v>169</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닉스</v>
      </c>
      <c r="AL337">
        <v>1</v>
      </c>
      <c r="AM337" t="str">
        <f ca="1">IF(ROW()=2,AN337,OFFSET(AM337,-1,0)&amp;IF(LEN(AN337)=0,"",","&amp;AN337))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{"dy":26,"sl":10,"tp":"fc","vl":"Actor1109","cn":1,"pt":"DI","pp":219,"pr":169}</v>
      </c>
    </row>
    <row r="338" spans="1:40">
      <c r="A338">
        <v>27</v>
      </c>
      <c r="B338">
        <v>10</v>
      </c>
      <c r="C338">
        <f>IF(B338&lt;=9,0,
IF(B338=10,1,2))</f>
        <v>1</v>
      </c>
      <c r="D338">
        <f ca="1">RAND()</f>
        <v>0.80149036782514327</v>
      </c>
      <c r="E338">
        <f ca="1">RAND()</f>
        <v>0.98348965493720808</v>
      </c>
      <c r="F338">
        <f ca="1">RAND()</f>
        <v>0.93341743742776417</v>
      </c>
      <c r="G338">
        <f ca="1">RAND()</f>
        <v>0.77518156562511387</v>
      </c>
      <c r="H338">
        <f ca="1">RAND()</f>
        <v>0.53269123979859279</v>
      </c>
      <c r="I338">
        <f ca="1">RAND()</f>
        <v>0.86268848863211356</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fl2</v>
      </c>
      <c r="AB338" t="s">
        <v>88</v>
      </c>
      <c r="AC338" t="s">
        <v>455</v>
      </c>
      <c r="AD338">
        <v>1</v>
      </c>
      <c r="AE338" t="s">
        <v>130</v>
      </c>
      <c r="AF338">
        <v>70</v>
      </c>
      <c r="AG338">
        <v>49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소하</v>
      </c>
      <c r="AL338">
        <v>1</v>
      </c>
      <c r="AM338" t="str">
        <f ca="1">IF(ROW()=2,AN338,OFFSET(AM338,-1,0)&amp;IF(LEN(AN338)=0,"",","&amp;AN338))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{"dy":27,"sl":10,"tp":"fl2","vl":"Actor1002","cn":1,"pt":"DI","pp":70,"pr":49}</v>
      </c>
    </row>
    <row r="339" spans="1:40">
      <c r="A339">
        <v>28</v>
      </c>
      <c r="B339">
        <v>10</v>
      </c>
      <c r="C339">
        <f>IF(B339&lt;=9,0,
IF(B339=10,1,2))</f>
        <v>1</v>
      </c>
      <c r="D339">
        <f ca="1">RAND()</f>
        <v>0.5482669083892846</v>
      </c>
      <c r="E339">
        <f ca="1">RAND()</f>
        <v>0.34553815783395647</v>
      </c>
      <c r="F339">
        <f ca="1">RAND()</f>
        <v>5.6671013454595909E-2</v>
      </c>
      <c r="G339">
        <f ca="1">RAND()</f>
        <v>0.45639416166634206</v>
      </c>
      <c r="H339">
        <f ca="1">RAND()</f>
        <v>0.78869606840403628</v>
      </c>
      <c r="I339">
        <f ca="1">RAND()</f>
        <v>0.34122688665046508</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fl2</v>
      </c>
      <c r="AB339" t="s">
        <v>88</v>
      </c>
      <c r="AC339" t="s">
        <v>455</v>
      </c>
      <c r="AD339">
        <v>1</v>
      </c>
      <c r="AE339" t="s">
        <v>130</v>
      </c>
      <c r="AF339">
        <v>70</v>
      </c>
      <c r="AG339">
        <v>49</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소하</v>
      </c>
      <c r="AL339">
        <v>1</v>
      </c>
      <c r="AM339" t="str">
        <f ca="1">IF(ROW()=2,AN339,OFFSET(AM339,-1,0)&amp;IF(LEN(AN339)=0,"",","&amp;AN339))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{"dy":28,"sl":10,"tp":"fl2","vl":"Actor1002","cn":1,"pt":"DI","pp":70,"pr":49}</v>
      </c>
    </row>
    <row r="340" spans="1:40">
      <c r="A340">
        <v>29</v>
      </c>
      <c r="B340">
        <v>10</v>
      </c>
      <c r="C340">
        <f>IF(B340&lt;=9,0,
IF(B340=10,1,2))</f>
        <v>1</v>
      </c>
      <c r="D340">
        <f ca="1">RAND()</f>
        <v>0.94225070304917224</v>
      </c>
      <c r="E340">
        <f ca="1">RAND()</f>
        <v>0.38219062329344911</v>
      </c>
      <c r="F340">
        <f ca="1">RAND()</f>
        <v>0.92419940477605211</v>
      </c>
      <c r="G340">
        <f ca="1">RAND()</f>
        <v>0.63127016250881562</v>
      </c>
      <c r="H340">
        <f ca="1">RAND()</f>
        <v>0.51007859650490817</v>
      </c>
      <c r="I340">
        <f ca="1">RAND()</f>
        <v>0.94879491549954942</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0.26636532117376688</v>
      </c>
      <c r="E341">
        <f ca="1">RAND()</f>
        <v>0.78258858598461745</v>
      </c>
      <c r="F341">
        <f ca="1">RAND()</f>
        <v>0.34098741119749187</v>
      </c>
      <c r="G341">
        <f ca="1">RAND()</f>
        <v>0.12768569241930561</v>
      </c>
      <c r="H341">
        <f ca="1">RAND()</f>
        <v>0.72107557370851949</v>
      </c>
      <c r="I341">
        <f ca="1">RAND()</f>
        <v>0.15233085951224612</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fl2</v>
      </c>
      <c r="AB341" t="s">
        <v>88</v>
      </c>
      <c r="AC341" t="s">
        <v>389</v>
      </c>
      <c r="AD341">
        <v>1</v>
      </c>
      <c r="AE341" t="s">
        <v>130</v>
      </c>
      <c r="AF341">
        <v>70</v>
      </c>
      <c r="AG341">
        <v>49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젤리아</v>
      </c>
      <c r="AL341">
        <v>1</v>
      </c>
      <c r="AM341" t="str">
        <f ca="1">IF(ROW()=2,AN341,OFFSET(AM341,-1,0)&amp;IF(LEN(AN341)=0,"",","&amp;AN341))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{"dy":30,"sl":10,"tp":"fl2","vl":"Actor1005","cn":1,"pt":"DI","pp":70,"pr":49}</v>
      </c>
    </row>
    <row r="342" spans="1:40">
      <c r="A342">
        <v>31</v>
      </c>
      <c r="B342">
        <v>10</v>
      </c>
      <c r="C342">
        <f>IF(B342&lt;=9,0,
IF(B342=10,1,2))</f>
        <v>1</v>
      </c>
      <c r="D342">
        <f ca="1">RAND()</f>
        <v>1.442387290325442E-2</v>
      </c>
      <c r="E342">
        <f ca="1">RAND()</f>
        <v>0.14114943541851643</v>
      </c>
      <c r="F342">
        <f ca="1">RAND()</f>
        <v>0.95450535901339373</v>
      </c>
      <c r="G342">
        <f ca="1">RAND()</f>
        <v>0.65903222899631042</v>
      </c>
      <c r="H342">
        <f ca="1">RAND()</f>
        <v>0.82550168769542098</v>
      </c>
      <c r="I342">
        <f ca="1">RAND()</f>
        <v>0.55941089113112896</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fl2</v>
      </c>
      <c r="AB342" t="s">
        <v>88</v>
      </c>
      <c r="AC342" t="s">
        <v>389</v>
      </c>
      <c r="AD342">
        <v>1</v>
      </c>
      <c r="AE342" t="s">
        <v>130</v>
      </c>
      <c r="AF342">
        <v>70</v>
      </c>
      <c r="AG342">
        <v>49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젤리아</v>
      </c>
      <c r="AL342">
        <v>1</v>
      </c>
      <c r="AM342" t="str">
        <f ca="1">IF(ROW()=2,AN342,OFFSET(AM342,-1,0)&amp;IF(LEN(AN342)=0,"",","&amp;AN342))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{"dy":31,"sl":10,"tp":"fl2","vl":"Actor1005","cn":1,"pt":"DI","pp":70,"pr":49}</v>
      </c>
    </row>
    <row r="343" spans="1:40">
      <c r="A343">
        <v>1</v>
      </c>
      <c r="B343">
        <v>11</v>
      </c>
      <c r="C343">
        <f>IF(B343&lt;=9,0,
IF(B343=10,1,2))</f>
        <v>2</v>
      </c>
      <c r="D343">
        <f ca="1">RAND()</f>
        <v>0.67870286684922809</v>
      </c>
      <c r="E343">
        <f ca="1">RAND()</f>
        <v>0.773665864269243</v>
      </c>
      <c r="F343">
        <f ca="1">RAND()</f>
        <v>0.29952948514650213</v>
      </c>
      <c r="G343">
        <f ca="1">RAND()</f>
        <v>0.21239046706269815</v>
      </c>
      <c r="H343">
        <f ca="1">RAND()</f>
        <v>0.12986514830785456</v>
      </c>
      <c r="I343">
        <f ca="1">RAND()</f>
        <v>0.51037391595741188</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0.25508135039976509</v>
      </c>
      <c r="E344">
        <f ca="1">RAND()</f>
        <v>0.8837588676659458</v>
      </c>
      <c r="F344">
        <f ca="1">RAND()</f>
        <v>3.0773133116780649E-2</v>
      </c>
      <c r="G344">
        <f ca="1">RAND()</f>
        <v>0.17809731278003371</v>
      </c>
      <c r="H344">
        <f ca="1">RAND()</f>
        <v>0.27913814070037202</v>
      </c>
      <c r="I344">
        <f ca="1">RAND()</f>
        <v>0.63788214973434942</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0.48871636878224656</v>
      </c>
      <c r="E345">
        <f ca="1">RAND()</f>
        <v>0.21074838309773947</v>
      </c>
      <c r="F345">
        <f ca="1">RAND()</f>
        <v>0.95853332725118434</v>
      </c>
      <c r="G345">
        <f ca="1">RAND()</f>
        <v>0.78562922704922034</v>
      </c>
      <c r="H345">
        <f ca="1">RAND()</f>
        <v>0.31592787763391206</v>
      </c>
      <c r="I345">
        <f ca="1">RAND()</f>
        <v>0.14817148298241301</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0.57586652731296395</v>
      </c>
      <c r="E346">
        <f ca="1">RAND()</f>
        <v>0.27893883415499243</v>
      </c>
      <c r="F346">
        <f ca="1">RAND()</f>
        <v>0.79137701660657322</v>
      </c>
      <c r="G346">
        <f ca="1">RAND()</f>
        <v>0.69829414618077079</v>
      </c>
      <c r="H346">
        <f ca="1">RAND()</f>
        <v>0.42729032808941947</v>
      </c>
      <c r="I346">
        <f ca="1">RAND()</f>
        <v>0.47557714351834512</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4.8977632513739766E-2</v>
      </c>
      <c r="E347">
        <f ca="1">RAND()</f>
        <v>0.58016000108117582</v>
      </c>
      <c r="F347">
        <f ca="1">RAND()</f>
        <v>0.55416956439143406</v>
      </c>
      <c r="G347">
        <f ca="1">RAND()</f>
        <v>0.28486500426793127</v>
      </c>
      <c r="H347">
        <f ca="1">RAND()</f>
        <v>0.77544957214152888</v>
      </c>
      <c r="I347">
        <f ca="1">RAND()</f>
        <v>0.39665854297005698</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0.77444656792264799</v>
      </c>
      <c r="E348">
        <f ca="1">RAND()</f>
        <v>0.19621208628287146</v>
      </c>
      <c r="F348">
        <f ca="1">RAND()</f>
        <v>0.66350279172839466</v>
      </c>
      <c r="G348">
        <f ca="1">RAND()</f>
        <v>5.7859565653817002E-2</v>
      </c>
      <c r="H348">
        <f ca="1">RAND()</f>
        <v>0.4257670953123579</v>
      </c>
      <c r="I348">
        <f ca="1">RAND()</f>
        <v>0.43742627097960007</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0.13667921598344701</v>
      </c>
      <c r="E349">
        <f ca="1">RAND()</f>
        <v>0.81574383181154919</v>
      </c>
      <c r="F349">
        <f ca="1">RAND()</f>
        <v>0.90125169611543221</v>
      </c>
      <c r="G349">
        <f ca="1">RAND()</f>
        <v>2.1926104762266529E-3</v>
      </c>
      <c r="H349">
        <f ca="1">RAND()</f>
        <v>0.7614995595367533</v>
      </c>
      <c r="I349">
        <f ca="1">RAND()</f>
        <v>0.3988772774712932</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0.34604686094706216</v>
      </c>
      <c r="E350">
        <f ca="1">RAND()</f>
        <v>0.68515184080438096</v>
      </c>
      <c r="F350">
        <f ca="1">RAND()</f>
        <v>0.74279479346387034</v>
      </c>
      <c r="G350">
        <f ca="1">RAND()</f>
        <v>0.56998823093811302</v>
      </c>
      <c r="H350">
        <f ca="1">RAND()</f>
        <v>0.53865321914550346</v>
      </c>
      <c r="I350">
        <f ca="1">RAND()</f>
        <v>0.7693659538817027</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0.59866794756703434</v>
      </c>
      <c r="E351">
        <f ca="1">RAND()</f>
        <v>0.54610280120034527</v>
      </c>
      <c r="F351">
        <f ca="1">RAND()</f>
        <v>0.2717375311515231</v>
      </c>
      <c r="G351">
        <f ca="1">RAND()</f>
        <v>0.74781359556730975</v>
      </c>
      <c r="H351">
        <f ca="1">RAND()</f>
        <v>0.49375032404895425</v>
      </c>
      <c r="I351">
        <f ca="1">RAND()</f>
        <v>7.5364679760719366E-2</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0.31275326834957518</v>
      </c>
      <c r="E352">
        <f ca="1">RAND()</f>
        <v>0.81691858843936915</v>
      </c>
      <c r="F352">
        <f ca="1">RAND()</f>
        <v>0.95772237926390347</v>
      </c>
      <c r="G352">
        <f ca="1">RAND()</f>
        <v>0.67888358175282326</v>
      </c>
      <c r="H352">
        <f ca="1">RAND()</f>
        <v>0.44426326266808247</v>
      </c>
      <c r="I352">
        <f ca="1">RAND()</f>
        <v>0.57599489908059276</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0.6281105013244439</v>
      </c>
      <c r="E353">
        <f ca="1">RAND()</f>
        <v>0.26637277715383822</v>
      </c>
      <c r="F353">
        <f ca="1">RAND()</f>
        <v>0.44362164777866708</v>
      </c>
      <c r="G353">
        <f ca="1">RAND()</f>
        <v>0.28277474595258734</v>
      </c>
      <c r="H353">
        <f ca="1">RAND()</f>
        <v>0.43218095065709139</v>
      </c>
      <c r="I353">
        <f ca="1">RAND()</f>
        <v>0.36031199653481905</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0.96403175946262465</v>
      </c>
      <c r="E354">
        <f ca="1">RAND()</f>
        <v>0.46155554636432994</v>
      </c>
      <c r="F354">
        <f ca="1">RAND()</f>
        <v>0.8343766558781589</v>
      </c>
      <c r="G354">
        <f ca="1">RAND()</f>
        <v>0.37559161132631003</v>
      </c>
      <c r="H354">
        <f ca="1">RAND()</f>
        <v>0.30399142195624806</v>
      </c>
      <c r="I354">
        <f ca="1">RAND()</f>
        <v>0.3762696955734518</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0.57101272510388057</v>
      </c>
      <c r="E355">
        <f ca="1">RAND()</f>
        <v>0.44016900472810794</v>
      </c>
      <c r="F355">
        <f ca="1">RAND()</f>
        <v>0.49037476558317494</v>
      </c>
      <c r="G355">
        <f ca="1">RAND()</f>
        <v>0.90608983328876302</v>
      </c>
      <c r="H355">
        <f ca="1">RAND()</f>
        <v>0.92448806730082633</v>
      </c>
      <c r="I355">
        <f ca="1">RAND()</f>
        <v>0.89392802833128471</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0.64745378752721117</v>
      </c>
      <c r="E356">
        <f ca="1">RAND()</f>
        <v>0.55970719235624811</v>
      </c>
      <c r="F356">
        <f ca="1">RAND()</f>
        <v>0.96949687813642427</v>
      </c>
      <c r="G356">
        <f ca="1">RAND()</f>
        <v>0.40338435225527736</v>
      </c>
      <c r="H356">
        <f ca="1">RAND()</f>
        <v>0.37977456474760873</v>
      </c>
      <c r="I356">
        <f ca="1">RAND()</f>
        <v>0.42776478183863342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0.81868704833495431</v>
      </c>
      <c r="E357">
        <f ca="1">RAND()</f>
        <v>9.4640487638908422E-3</v>
      </c>
      <c r="F357">
        <f ca="1">RAND()</f>
        <v>0.59668130200204816</v>
      </c>
      <c r="G357">
        <f ca="1">RAND()</f>
        <v>0.76492911946245934</v>
      </c>
      <c r="H357">
        <f ca="1">RAND()</f>
        <v>0.1535935688396256</v>
      </c>
      <c r="I357">
        <f ca="1">RAND()</f>
        <v>0.72930757945683966</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0.52364149042602248</v>
      </c>
      <c r="E358">
        <f ca="1">RAND()</f>
        <v>0.78319555829324417</v>
      </c>
      <c r="F358">
        <f ca="1">RAND()</f>
        <v>0.81202304245050327</v>
      </c>
      <c r="G358">
        <f ca="1">RAND()</f>
        <v>0.35819765069276499</v>
      </c>
      <c r="H358">
        <f ca="1">RAND()</f>
        <v>0.92969383404621542</v>
      </c>
      <c r="I358">
        <f ca="1">RAND()</f>
        <v>0.63813086152540899</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0.17806066136644227</v>
      </c>
      <c r="E359">
        <f ca="1">RAND()</f>
        <v>0.57295314861921798</v>
      </c>
      <c r="F359">
        <f ca="1">RAND()</f>
        <v>0.92051099963810223</v>
      </c>
      <c r="G359">
        <f ca="1">RAND()</f>
        <v>0.12453465958560095</v>
      </c>
      <c r="H359">
        <f ca="1">RAND()</f>
        <v>0.93072910353195604</v>
      </c>
      <c r="I359">
        <f ca="1">RAND()</f>
        <v>0.52955188849849921</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0.41475532933389681</v>
      </c>
      <c r="E360">
        <f ca="1">RAND()</f>
        <v>0.10961438865637985</v>
      </c>
      <c r="F360">
        <f ca="1">RAND()</f>
        <v>0.50623655972864146</v>
      </c>
      <c r="G360">
        <f ca="1">RAND()</f>
        <v>0.13880769043194063</v>
      </c>
      <c r="H360">
        <f ca="1">RAND()</f>
        <v>0.80302753224719081</v>
      </c>
      <c r="I360">
        <f ca="1">RAND()</f>
        <v>0.80948692559313995</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0.67578766956613512</v>
      </c>
      <c r="E361">
        <f ca="1">RAND()</f>
        <v>0.82964606358653281</v>
      </c>
      <c r="F361">
        <f ca="1">RAND()</f>
        <v>0.90743988600491643</v>
      </c>
      <c r="G361">
        <f ca="1">RAND()</f>
        <v>0.66373451728529786</v>
      </c>
      <c r="H361">
        <f ca="1">RAND()</f>
        <v>0.52379988156902901</v>
      </c>
      <c r="I361">
        <f ca="1">RAND()</f>
        <v>0.52787066296655216</v>
      </c>
      <c r="L361">
        <v>75</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세 칸 모두 입력</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0.82988272354115133</v>
      </c>
      <c r="E362">
        <f ca="1">RAND()</f>
        <v>3.6471333854872445E-2</v>
      </c>
      <c r="F362">
        <f ca="1">RAND()</f>
        <v>0.11480733221117012</v>
      </c>
      <c r="G362">
        <f ca="1">RAND()</f>
        <v>0.66444905571103274</v>
      </c>
      <c r="H362">
        <f ca="1">RAND()</f>
        <v>0.72684979252489834</v>
      </c>
      <c r="I362">
        <f ca="1">RAND()</f>
        <v>0.37728776197866465</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0.1881526382744535</v>
      </c>
      <c r="E363">
        <f ca="1">RAND()</f>
        <v>0.88380075853359075</v>
      </c>
      <c r="F363">
        <f ca="1">RAND()</f>
        <v>0.67966866149294136</v>
      </c>
      <c r="G363">
        <f ca="1">RAND()</f>
        <v>0.64752565755301339</v>
      </c>
      <c r="H363">
        <f ca="1">RAND()</f>
        <v>0.93536933776010545</v>
      </c>
      <c r="I363">
        <f ca="1">RAND()</f>
        <v>0.80841098559437352</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0.30737483654309861</v>
      </c>
      <c r="E364">
        <f ca="1">RAND()</f>
        <v>0.20990704891535461</v>
      </c>
      <c r="F364">
        <f ca="1">RAND()</f>
        <v>0.47288499010375029</v>
      </c>
      <c r="G364">
        <f ca="1">RAND()</f>
        <v>0.76190014121381866</v>
      </c>
      <c r="H364">
        <f ca="1">RAND()</f>
        <v>0.73644262129720561</v>
      </c>
      <c r="I364">
        <f ca="1">RAND()</f>
        <v>0.93701557615531605</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0.71981631277679547</v>
      </c>
      <c r="E365">
        <f ca="1">RAND()</f>
        <v>6.3097113539159921E-2</v>
      </c>
      <c r="F365">
        <f ca="1">RAND()</f>
        <v>0.46102821784056336</v>
      </c>
      <c r="G365">
        <f ca="1">RAND()</f>
        <v>0.26166520182578556</v>
      </c>
      <c r="H365">
        <f ca="1">RAND()</f>
        <v>5.3969689743080806E-3</v>
      </c>
      <c r="I365">
        <f ca="1">RAND()</f>
        <v>2.8824705639819537E-2</v>
      </c>
      <c r="L365">
        <v>85</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세 칸 모두 입력</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0.54859147781249473</v>
      </c>
      <c r="E366">
        <f ca="1">RAND()</f>
        <v>0.52157843723382791</v>
      </c>
      <c r="F366">
        <f ca="1">RAND()</f>
        <v>0.69111057062459047</v>
      </c>
      <c r="G366">
        <f ca="1">RAND()</f>
        <v>0.66323447682181502</v>
      </c>
      <c r="H366">
        <f ca="1">RAND()</f>
        <v>0.12850670171459389</v>
      </c>
      <c r="I366">
        <f ca="1">RAND()</f>
        <v>0.12949797687167119</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0.78315601286876413</v>
      </c>
      <c r="E367">
        <f ca="1">RAND()</f>
        <v>0.17581488081480856</v>
      </c>
      <c r="F367">
        <f ca="1">RAND()</f>
        <v>0.56183904654990691</v>
      </c>
      <c r="G367">
        <f ca="1">RAND()</f>
        <v>0.72373826545340214</v>
      </c>
      <c r="H367">
        <f ca="1">RAND()</f>
        <v>0.49866979503356368</v>
      </c>
      <c r="I367">
        <f ca="1">RAND()</f>
        <v>0.32125088822069459</v>
      </c>
      <c r="L367">
        <v>30</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세 칸 모두 입력</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fp</v>
      </c>
      <c r="AB367" t="s">
        <v>86</v>
      </c>
      <c r="AC367" t="s">
        <v>426</v>
      </c>
      <c r="AD367">
        <v>30</v>
      </c>
      <c r="AE367" t="s">
        <v>130</v>
      </c>
      <c r="AF367">
        <v>52</v>
      </c>
      <c r="AG367">
        <v>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닉스</v>
      </c>
      <c r="AL367">
        <v>1</v>
      </c>
      <c r="AM367" t="str">
        <f ca="1">IF(ROW()=2,AN367,OFFSET(AM367,-1,0)&amp;IF(LEN(AN367)=0,"",","&amp;AN367))</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{"dy":25,"sl":11,"tp":"fp","vl":"Actor1109","cn":30,"pt":"DI","pp":52,"pr":29}</v>
      </c>
    </row>
    <row r="368" spans="1:40">
      <c r="A368">
        <v>26</v>
      </c>
      <c r="B368">
        <v>11</v>
      </c>
      <c r="C368">
        <f>IF(B368&lt;=9,0,
IF(B368=10,1,2))</f>
        <v>2</v>
      </c>
      <c r="D368">
        <f ca="1">RAND()</f>
        <v>0.63142685521566888</v>
      </c>
      <c r="E368">
        <f ca="1">RAND()</f>
        <v>0.48601002634461599</v>
      </c>
      <c r="F368">
        <f ca="1">RAND()</f>
        <v>0.96312880310577731</v>
      </c>
      <c r="G368">
        <f ca="1">RAND()</f>
        <v>0.30747102719046204</v>
      </c>
      <c r="H368">
        <f ca="1">RAND()</f>
        <v>0.6255534875063341</v>
      </c>
      <c r="I368">
        <f ca="1">RAND()</f>
        <v>0.85804843303609468</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fp</v>
      </c>
      <c r="AB368" t="s">
        <v>86</v>
      </c>
      <c r="AC368" t="s">
        <v>426</v>
      </c>
      <c r="AD368">
        <v>30</v>
      </c>
      <c r="AE368" t="s">
        <v>130</v>
      </c>
      <c r="AF368">
        <v>52</v>
      </c>
      <c r="AG368">
        <v>29</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닉스</v>
      </c>
      <c r="AL368">
        <v>1</v>
      </c>
      <c r="AM368" t="str">
        <f ca="1">IF(ROW()=2,AN368,OFFSET(AM368,-1,0)&amp;IF(LEN(AN368)=0,"",","&amp;AN368))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{"dy":26,"sl":11,"tp":"fp","vl":"Actor1109","cn":30,"pt":"DI","pp":52,"pr":29}</v>
      </c>
    </row>
    <row r="369" spans="1:40">
      <c r="A369">
        <v>27</v>
      </c>
      <c r="B369">
        <v>11</v>
      </c>
      <c r="C369">
        <f>IF(B369&lt;=9,0,
IF(B369=10,1,2))</f>
        <v>2</v>
      </c>
      <c r="D369">
        <f ca="1">RAND()</f>
        <v>0.39671586476333953</v>
      </c>
      <c r="E369">
        <f ca="1">RAND()</f>
        <v>0.17936419487115951</v>
      </c>
      <c r="F369">
        <f ca="1">RAND()</f>
        <v>0.68129478722299286</v>
      </c>
      <c r="G369">
        <f ca="1">RAND()</f>
        <v>0.80101811045631033</v>
      </c>
      <c r="H369">
        <f ca="1">RAND()</f>
        <v>0.10184814269171283</v>
      </c>
      <c r="I369">
        <f ca="1">RAND()</f>
        <v>0.16619606459761571</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fl3</v>
      </c>
      <c r="AB369" t="s">
        <v>89</v>
      </c>
      <c r="AC369" t="s">
        <v>455</v>
      </c>
      <c r="AD369">
        <v>1</v>
      </c>
      <c r="AE369" t="s">
        <v>130</v>
      </c>
      <c r="AF369">
        <v>70</v>
      </c>
      <c r="AG369">
        <v>49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소하</v>
      </c>
      <c r="AL369">
        <v>1</v>
      </c>
      <c r="AM369" t="str">
        <f ca="1">IF(ROW()=2,AN369,OFFSET(AM369,-1,0)&amp;IF(LEN(AN369)=0,"",","&amp;AN369))</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{"dy":27,"sl":11,"tp":"fl3","vl":"Actor1002","cn":1,"pt":"DI","pp":70,"pr":49}</v>
      </c>
    </row>
    <row r="370" spans="1:40">
      <c r="A370">
        <v>28</v>
      </c>
      <c r="B370">
        <v>11</v>
      </c>
      <c r="C370">
        <f>IF(B370&lt;=9,0,
IF(B370=10,1,2))</f>
        <v>2</v>
      </c>
      <c r="D370">
        <f ca="1">RAND()</f>
        <v>0.9332463629312352</v>
      </c>
      <c r="E370">
        <f ca="1">RAND()</f>
        <v>0.2358240034078829</v>
      </c>
      <c r="F370">
        <f ca="1">RAND()</f>
        <v>0.77603643048082316</v>
      </c>
      <c r="G370">
        <f ca="1">RAND()</f>
        <v>0.69668582928462885</v>
      </c>
      <c r="H370">
        <f ca="1">RAND()</f>
        <v>0.43977512180608291</v>
      </c>
      <c r="I370">
        <f ca="1">RAND()</f>
        <v>0.68912365022916955</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fl3</v>
      </c>
      <c r="AB370" t="s">
        <v>89</v>
      </c>
      <c r="AC370" t="s">
        <v>455</v>
      </c>
      <c r="AD370">
        <v>1</v>
      </c>
      <c r="AE370" t="s">
        <v>130</v>
      </c>
      <c r="AF370">
        <v>70</v>
      </c>
      <c r="AG370">
        <v>49</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소하</v>
      </c>
      <c r="AL370">
        <v>1</v>
      </c>
      <c r="AM370" t="str">
        <f ca="1">IF(ROW()=2,AN370,OFFSET(AM370,-1,0)&amp;IF(LEN(AN370)=0,"",","&amp;AN370))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{"dy":28,"sl":11,"tp":"fl3","vl":"Actor1002","cn":1,"pt":"DI","pp":70,"pr":49}</v>
      </c>
    </row>
    <row r="371" spans="1:40">
      <c r="A371">
        <v>29</v>
      </c>
      <c r="B371">
        <v>11</v>
      </c>
      <c r="C371">
        <f>IF(B371&lt;=9,0,
IF(B371=10,1,2))</f>
        <v>2</v>
      </c>
      <c r="D371">
        <f ca="1">RAND()</f>
        <v>6.0101219178850251E-2</v>
      </c>
      <c r="E371">
        <f ca="1">RAND()</f>
        <v>0.64360989605701346</v>
      </c>
      <c r="F371">
        <f ca="1">RAND()</f>
        <v>0.30285428206551235</v>
      </c>
      <c r="G371">
        <f ca="1">RAND()</f>
        <v>0.64120998697535514</v>
      </c>
      <c r="H371">
        <f ca="1">RAND()</f>
        <v>0.30089200717485298</v>
      </c>
      <c r="I371">
        <f ca="1">RAND()</f>
        <v>0.37349990133371613</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0.20743923960317112</v>
      </c>
      <c r="E372">
        <f ca="1">RAND()</f>
        <v>0.99009132878912243</v>
      </c>
      <c r="F372">
        <f ca="1">RAND()</f>
        <v>0.19079157654804801</v>
      </c>
      <c r="G372">
        <f ca="1">RAND()</f>
        <v>0.36316046506981281</v>
      </c>
      <c r="H372">
        <f ca="1">RAND()</f>
        <v>0.41636253971593462</v>
      </c>
      <c r="I372">
        <f ca="1">RAND()</f>
        <v>0.893162007372024</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fl3</v>
      </c>
      <c r="AB372" t="s">
        <v>89</v>
      </c>
      <c r="AC372" t="s">
        <v>389</v>
      </c>
      <c r="AD372">
        <v>1</v>
      </c>
      <c r="AE372" t="s">
        <v>130</v>
      </c>
      <c r="AF372">
        <v>70</v>
      </c>
      <c r="AG372">
        <v>49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젤리아</v>
      </c>
      <c r="AL372">
        <v>1</v>
      </c>
      <c r="AM372" t="str">
        <f ca="1">IF(ROW()=2,AN372,OFFSET(AM372,-1,0)&amp;IF(LEN(AN372)=0,"",","&amp;AN372))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dy":30,"sl":11,"tp":"fl3","vl":"Actor1005","cn":1,"pt":"DI","pp":70,"pr":49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{"dy":30,"sl":11,"tp":"fl3","vl":"Actor1005","cn":1,"pt":"DI","pp":70,"pr":49}</v>
      </c>
    </row>
    <row r="373" spans="1:40">
      <c r="A373">
        <v>31</v>
      </c>
      <c r="B373">
        <v>11</v>
      </c>
      <c r="C373">
        <f>IF(B373&lt;=9,0,
IF(B373=10,1,2))</f>
        <v>2</v>
      </c>
      <c r="D373">
        <f ca="1">RAND()</f>
        <v>0.76122529457507104</v>
      </c>
      <c r="E373">
        <f ca="1">RAND()</f>
        <v>0.31207981995123202</v>
      </c>
      <c r="F373">
        <f ca="1">RAND()</f>
        <v>0.41607303935341522</v>
      </c>
      <c r="G373">
        <f ca="1">RAND()</f>
        <v>0.19049666567534529</v>
      </c>
      <c r="H373">
        <f ca="1">RAND()</f>
        <v>3.9383495900130461E-3</v>
      </c>
      <c r="I373">
        <f ca="1">RAND()</f>
        <v>0.8797675571475585</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fl3</v>
      </c>
      <c r="AB373" t="s">
        <v>89</v>
      </c>
      <c r="AC373" t="s">
        <v>389</v>
      </c>
      <c r="AD373">
        <v>1</v>
      </c>
      <c r="AE373" t="s">
        <v>130</v>
      </c>
      <c r="AF373">
        <v>70</v>
      </c>
      <c r="AG373">
        <v>49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젤리아</v>
      </c>
      <c r="AL373">
        <v>1</v>
      </c>
      <c r="AM373" t="str">
        <f ca="1">IF(ROW()=2,AN373,OFFSET(AM373,-1,0)&amp;IF(LEN(AN373)=0,"",","&amp;AN373))</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1100},{"dy":27,"sl":2,"tp":"fe","vl":"Equip6101","cn":1,"pt":"GO","pr":3200},{"dy":27,"sl":3,"tp":"fe","vl":"Equip2102","cn":1,"pt":"GO","pr":1400},{"dy":27,"sl":4,"tp":"upn","vl":"58093","cn":12,"pt":"GO","pr":1200},{"dy":27,"sl":5,"tp":"fe","vl":"Equip7002","cn":1,"pt":"GO","pr":2200},{"dy":27,"sl":6,"tp":"fe","vl":"Equip8202","cn":1,"pt":"GO","pr":29100},{"dy":27,"sl":7,"tp":"uph","vl":"34952","cn":11,"pt":"GO","pr":1100},{"dy":27,"sl":8},{"dy":27,"sl":9},{"dy":28,"sl":0,"tp":"fe","vl":"Equip1101","cn":1,"pt":"GO","pr":1100},{"dy":28,"sl":1,"tp":"fe","vl":"Equip3201","cn":1,"pt":"DI","pr":4},{"dy":28,"sl":2,"tp":"fe","vl":"Equip4301","cn":1,"pt":"GO","pr":7400},{"dy":28,"sl":3,"tp":"fe","vl":"Equip0102","cn":1,"pt":"GO","pr":1200},{"dy":28,"sl":4,"tp":"fe","vl":"Equip7202","cn":1,"pt":"GO","pr":9600},{"dy":28,"sl":5,"tp":"uph","vl":"35730","cn":11,"pt":"GO","pr":1100},{"dy":28,"sl":6,"tp":"upn","vl":"13144","cn":9,"pt":"GO","pr":900},{"dy":28,"sl":7,"tp":"upn","vl":"41165","cn":11,"pt":"GO","pr":1100},{"dy":28,"sl":8},{"dy":28,"sl":9},{"dy":29,"sl":0,"tp":"bh","cn":1,"pt":"DI","pr":149},{"dy":29,"sl":1,"tp":"fe","vl":"Equip0302","cn":1,"pt":"GO","pr":7400},{"dy":29,"sl":2,"tp":"fe","vl":"Equip5301","cn":1,"pt":"DI","pr":12},{"dy":29,"sl":3,"tp":"uph","vl":"10094","cn":11,"pt":"GO","pr":1100},{"dy":29,"sl":4,"tp":"upn","vl":"71291","cn":9,"pt":"GO","pr":900},{"dy":29,"sl":5,"tp":"fe","vl":"Equip4102","cn":1,"pt":"GO","pr":1400},{"dy":29,"sl":6,"tp":"fe","vl":"Equip6102","cn":1,"pt":"GO","pr":3400},{"dy":29,"sl":7,"tp":"fe","vl":"Equip2101","cn":1,"pt":"GO","pr":1100},{"dy":29,"sl":8},{"dy":29,"sl":9},{"dy":30,"sl":0,"tp":"fe","vl":"Equip1002","cn":1,"pt":"GO","pr":600},{"dy":30,"sl":1,"tp":"fe","vl":"Equip3101","cn":1,"pt":"GO","pr":1300},{"dy":30,"sl":2,"tp":"fe","vl":"Equip2201","cn":1,"pt":"GO","pr":2900},{"dy":30,"sl":3,"tp":"upn","vl":"98140","cn":10,"pt":"GO","pr":1000},{"dy":30,"sl":4,"tp":"fe","vl":"Equip4101","cn":1,"pt":"GO","pr":1200},{"dy":30,"sl":5,"tp":"fe","vl":"Equip5201","cn":1,"pt":"GO","pr":3000},{"dy":30,"sl":6,"tp":"fe","vl":"Equip7001","cn":1,"pt":"GO","pr":2200},{"dy":30,"sl":7,"tp":"fe","vl":"Equip3202","cn":1,"pt":"GO","pr":3300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dy":20,"sl":10},{"dy":21,"sl":10},{"dy":22,"sl":10},{"dy":23,"sl":10},{"dy":24,"sl":10},{"dy":25,"sl":10,"tp":"fc","vl":"Actor1109","cn":1,"pt":"DI","pp":219,"pr":169},{"dy":26,"sl":10,"tp":"fc","vl":"Actor1109","cn":1,"pt":"DI","pp":219,"pr":169},{"dy":27,"sl":10,"tp":"fl2","vl":"Actor1002","cn":1,"pt":"DI","pp":70,"pr":49},{"dy":28,"sl":10,"tp":"fl2","vl":"Actor1002","cn":1,"pt":"DI","pp":70,"pr":49},{"dy":29,"sl":10},{"dy":30,"sl":10,"tp":"fl2","vl":"Actor1005","cn":1,"pt":"DI","pp":70,"pr":49},{"dy":31,"sl":10,"tp":"fl2","vl":"Actor1005","cn":1,"pt":"DI","pp":70,"pr":49},{"dy":1,"sl":11},{"dy":2,"sl":11},{"dy":3,"sl":11},{"dy":4,"sl":11},{"dy":5,"sl":11},{"dy":6,"sl":11},{"dy":7,"sl":11},{"dy":8,"sl":11},{"dy":9,"sl":11},{"dy":10,"sl":11},{"dy":11,"sl":11},{"dy":12,"sl":11},{"dy":13,"sl":11},{"dy":14,"sl":11},{"dy":15,"sl":11},{"dy":16,"sl":11},{"dy":17,"sl":11},{"dy":18,"sl":11},{"dy":19,"sl":11},{"dy":20,"sl":11},{"dy":21,"sl":11},{"dy":22,"sl":11},{"dy":23,"sl":11},{"dy":24,"sl":11},{"dy":25,"sl":11,"tp":"fp","vl":"Actor1109","cn":30,"pt":"DI","pp":52,"pr":29},{"dy":26,"sl":11,"tp":"fp","vl":"Actor1109","cn":30,"pt":"DI","pp":52,"pr":29},{"dy":27,"sl":11,"tp":"fl3","vl":"Actor1002","cn":1,"pt":"DI","pp":70,"pr":49},{"dy":28,"sl":11,"tp":"fl3","vl":"Actor1002","cn":1,"pt":"DI","pp":70,"pr":49},{"dy":29,"sl":11},{"dy":30,"sl":11,"tp":"fl3","vl":"Actor1005","cn":1,"pt":"DI","pp":70,"pr":49},{"dy":31,"sl":11,"tp":"fl3","vl":"Actor1005","cn":1,"pt":"DI","pp":70,"pr":49}</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{"dy":31,"sl":11,"tp":"fl3","vl":"Actor1005","cn":1,"pt":"DI","pp":70,"pr":49}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workbookViewId="1">
      <pane ySplit="1" topLeftCell="A41" activePane="bottomLeft" state="frozen"/>
      <selection pane="bottomLeft" activeCell="A57" sqref="A57"/>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372</v>
      </c>
      <c r="D1" t="s">
        <v>337</v>
      </c>
      <c r="E1" t="s">
        <v>377</v>
      </c>
      <c r="F1" t="s">
        <v>324</v>
      </c>
      <c r="G1" t="s">
        <v>329</v>
      </c>
      <c r="H1" t="s">
        <v>330</v>
      </c>
      <c r="I1" t="s">
        <v>325</v>
      </c>
      <c r="J1" t="s">
        <v>326</v>
      </c>
      <c r="K1" t="s">
        <v>327</v>
      </c>
      <c r="L1" t="s">
        <v>328</v>
      </c>
      <c r="M1" t="s">
        <v>331</v>
      </c>
      <c r="N1" t="s">
        <v>332</v>
      </c>
      <c r="O1" t="s">
        <v>333</v>
      </c>
      <c r="P1" t="s">
        <v>334</v>
      </c>
      <c r="Q1" t="s">
        <v>335</v>
      </c>
      <c r="R1" t="s">
        <v>336</v>
      </c>
      <c r="S1" t="s">
        <v>374</v>
      </c>
      <c r="T1" t="s">
        <v>373</v>
      </c>
      <c r="U1" t="s">
        <v>378</v>
      </c>
      <c r="V1" t="s">
        <v>379</v>
      </c>
      <c r="X1" t="s">
        <v>380</v>
      </c>
      <c r="Z1" t="s">
        <v>368</v>
      </c>
      <c r="AA1" t="s">
        <v>369</v>
      </c>
      <c r="AC1" t="s">
        <v>370</v>
      </c>
      <c r="AD1" t="s">
        <v>371</v>
      </c>
    </row>
    <row r="2" spans="1:30">
      <c r="A2">
        <v>1</v>
      </c>
      <c r="B2">
        <v>1</v>
      </c>
      <c r="C2" t="str">
        <f t="shared" ref="C2:C33" ca="1" si="0">VLOOKUP(RANDBETWEEN(1,COUNTA(Z:Z)-1),Z:AA,2,0)</f>
        <v>Actor3117m</v>
      </c>
      <c r="D2" t="str">
        <f>IF(ISBLANK(F2),"",
IFERROR(VLOOKUP(F2,[2]ActorTable!$A:$H,MATCH("이름참고",[2]ActorTable!$1:$1,0),0),"캐릭터없음"))</f>
        <v>프로토27</v>
      </c>
      <c r="E2" t="str">
        <f t="shared" ref="E2:E36" si="1">IF(AND(B2=1,NOT(ISBLANK(F2))),
IF(F2=F3,"같음",""),"")</f>
        <v/>
      </c>
      <c r="F2" t="s">
        <v>351</v>
      </c>
      <c r="G2">
        <v>3</v>
      </c>
      <c r="H2">
        <v>6</v>
      </c>
      <c r="I2">
        <v>0</v>
      </c>
      <c r="J2">
        <v>15</v>
      </c>
      <c r="K2">
        <v>0</v>
      </c>
      <c r="L2">
        <v>0</v>
      </c>
      <c r="M2">
        <v>0</v>
      </c>
      <c r="N2">
        <v>0</v>
      </c>
      <c r="O2">
        <v>0</v>
      </c>
      <c r="P2">
        <v>0</v>
      </c>
      <c r="Q2">
        <v>18</v>
      </c>
      <c r="R2">
        <v>193</v>
      </c>
      <c r="S2" t="str">
        <f>IFERROR(VLOOKUP(R2,[2]WingLookTable!$A:$B,2,0),"캐릭터없음")</f>
        <v>Wing_DustYellowOtherNoiseOtherSlow</v>
      </c>
      <c r="T2">
        <f t="shared" ref="T2:T33" ca="1" si="2">VLOOKUP(RANDBETWEEN(1,COUNTA(AC:AC)-1),AC:AD,2,0)</f>
        <v>276</v>
      </c>
      <c r="U2" t="str">
        <f t="shared" ref="U2:U64" ca="1" si="3">IF(ROW()=2,V2,OFFSET(U2,-1,0)&amp;IF(LEN(V2)=0,"",","&amp;V2))</f>
        <v>{"dy":1,"sl":1,"id":"Actor1216m","stats":{"tr":3,"trp":6,"str":0,"dex":15,"int":0,"vit":0,"train":0,"wgGr0":0,"wgGr1":0,"wgGr2":0,"wgGr3":18,"wgLk":193}}</v>
      </c>
      <c r="V2" t="str">
        <f t="shared" ref="V2:V33"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{"dy":1,"sl":1,"id":"Actor1216m","stats":{"tr":3,"trp":6,"str":0,"dex":15,"int":0,"vit":0,"train":0,"wgGr0":0,"wgGr1":0,"wgGr2":0,"wgGr3":18,"wgLk":193}}</v>
      </c>
      <c r="X2" t="str">
        <f ca="1">"["&amp;
IF(LEFT(OFFSET(U1,COUNTA(U:U)-1,0),1)=",",SUBSTITUTE(OFFSET(U1,COUNTA(U:U)-1,0),",","",1),OFFSET(U1,COUNTA(U:U)-1,0))
&amp;"]"</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Z2">
        <v>1</v>
      </c>
      <c r="AA2" t="s">
        <v>338</v>
      </c>
      <c r="AC2">
        <v>1</v>
      </c>
      <c r="AD2">
        <v>101</v>
      </c>
    </row>
    <row r="3" spans="1:30">
      <c r="A3">
        <v>1</v>
      </c>
      <c r="B3">
        <v>2</v>
      </c>
      <c r="C3" t="str">
        <f t="shared" ca="1" si="0"/>
        <v>Actor2128m</v>
      </c>
      <c r="D3" t="str">
        <f>IF(ISBLANK(F3),"",
IFERROR(VLOOKUP(F3,[2]ActorTable!$A:$H,MATCH("이름참고",[2]ActorTable!$1:$1,0),0),"캐릭터없음"))</f>
        <v/>
      </c>
      <c r="E3" t="str">
        <f t="shared" si="1"/>
        <v/>
      </c>
      <c r="G3">
        <v>3</v>
      </c>
      <c r="H3">
        <v>6</v>
      </c>
      <c r="I3">
        <v>0</v>
      </c>
      <c r="J3">
        <v>0</v>
      </c>
      <c r="K3">
        <v>15</v>
      </c>
      <c r="L3">
        <v>0</v>
      </c>
      <c r="M3">
        <v>0</v>
      </c>
      <c r="N3">
        <v>0</v>
      </c>
      <c r="O3">
        <v>0</v>
      </c>
      <c r="P3">
        <v>0</v>
      </c>
      <c r="Q3">
        <v>18</v>
      </c>
      <c r="R3">
        <v>223</v>
      </c>
      <c r="S3" t="str">
        <f>IFERROR(VLOOKUP(R3,[2]WingLookTable!$A:$B,2,0),"캐릭터없음")</f>
        <v>Wing_MultiFullOtherFullFast</v>
      </c>
      <c r="T3">
        <f t="shared" ca="1" si="2"/>
        <v>328</v>
      </c>
      <c r="U3" t="str">
        <f t="shared" ca="1" si="3"/>
        <v>{"dy":1,"sl":1,"id":"Actor1216m","stats":{"tr":3,"trp":6,"str":0,"dex":15,"int":0,"vit":0,"train":0,"wgGr0":0,"wgGr1":0,"wgGr2":0,"wgGr3":18,"wgLk":193}},{"dy":1,"sl":2}</v>
      </c>
      <c r="V3" t="str">
        <f t="shared" si="4"/>
        <v>{"dy":1,"sl":2}</v>
      </c>
      <c r="Z3">
        <v>2</v>
      </c>
      <c r="AA3" t="s">
        <v>339</v>
      </c>
      <c r="AC3">
        <v>2</v>
      </c>
      <c r="AD3">
        <v>105</v>
      </c>
    </row>
    <row r="4" spans="1:30">
      <c r="A4">
        <v>2</v>
      </c>
      <c r="B4">
        <v>1</v>
      </c>
      <c r="C4" t="str">
        <f t="shared" ca="1" si="0"/>
        <v>Actor0037m</v>
      </c>
      <c r="D4" t="str">
        <f>IF(ISBLANK(F4),"",
IFERROR(VLOOKUP(F4,[2]ActorTable!$A:$H,MATCH("이름참고",[2]ActorTable!$1:$1,0),0),"캐릭터없음"))</f>
        <v>카츄진</v>
      </c>
      <c r="E4" t="str">
        <f t="shared" si="1"/>
        <v/>
      </c>
      <c r="F4" t="s">
        <v>381</v>
      </c>
      <c r="G4">
        <v>3</v>
      </c>
      <c r="H4">
        <v>6</v>
      </c>
      <c r="I4">
        <v>0</v>
      </c>
      <c r="J4">
        <v>15</v>
      </c>
      <c r="K4">
        <v>0</v>
      </c>
      <c r="L4">
        <v>0</v>
      </c>
      <c r="M4">
        <v>0</v>
      </c>
      <c r="N4">
        <v>0</v>
      </c>
      <c r="O4">
        <v>0</v>
      </c>
      <c r="P4">
        <v>0</v>
      </c>
      <c r="Q4">
        <v>18</v>
      </c>
      <c r="R4">
        <v>248</v>
      </c>
      <c r="S4" t="str">
        <f>IFERROR(VLOOKUP(R4,[2]WingLookTable!$A:$B,2,0),"캐릭터없음")</f>
        <v>Wing_RedOtherOtherFullFast</v>
      </c>
      <c r="T4">
        <f t="shared" ca="1" si="2"/>
        <v>178</v>
      </c>
      <c r="U4" t="str">
        <f t="shared" ca="1" si="3"/>
        <v>{"dy":1,"sl":1,"id":"Actor1216m","stats":{"tr":3,"trp":6,"str":0,"dex":15,"int":0,"vit":0,"train":0,"wgGr0":0,"wgGr1":0,"wgGr2":0,"wgGr3":18,"wgLk":193}},{"dy":1,"sl":2},{"dy":2,"sl":1,"id":"Actor3117m","stats":{"tr":3,"trp":6,"str":0,"dex":15,"int":0,"vit":0,"train":0,"wgGr0":0,"wgGr1":0,"wgGr2":0,"wgGr3":18,"wgLk":248}}</v>
      </c>
      <c r="V4" t="str">
        <f t="shared" si="4"/>
        <v>{"dy":2,"sl":1,"id":"Actor3117m","stats":{"tr":3,"trp":6,"str":0,"dex":15,"int":0,"vit":0,"train":0,"wgGr0":0,"wgGr1":0,"wgGr2":0,"wgGr3":18,"wgLk":248}}</v>
      </c>
      <c r="Z4">
        <v>3</v>
      </c>
      <c r="AA4" t="s">
        <v>340</v>
      </c>
      <c r="AC4">
        <v>3</v>
      </c>
      <c r="AD4">
        <v>109</v>
      </c>
    </row>
    <row r="5" spans="1:30">
      <c r="A5">
        <v>2</v>
      </c>
      <c r="B5">
        <v>2</v>
      </c>
      <c r="C5" t="str">
        <f t="shared" ca="1" si="0"/>
        <v>Actor0037m</v>
      </c>
      <c r="D5" t="str">
        <f>IF(ISBLANK(F5),"",
IFERROR(VLOOKUP(F5,[2]ActorTable!$A:$H,MATCH("이름참고",[2]ActorTable!$1:$1,0),0),"캐릭터없음"))</f>
        <v>클레타</v>
      </c>
      <c r="E5" t="str">
        <f t="shared" si="1"/>
        <v/>
      </c>
      <c r="F5" t="s">
        <v>366</v>
      </c>
      <c r="G5">
        <v>3</v>
      </c>
      <c r="H5">
        <v>6</v>
      </c>
      <c r="I5">
        <v>0</v>
      </c>
      <c r="J5">
        <v>0</v>
      </c>
      <c r="K5">
        <v>15</v>
      </c>
      <c r="L5">
        <v>0</v>
      </c>
      <c r="M5">
        <v>0</v>
      </c>
      <c r="N5">
        <v>0</v>
      </c>
      <c r="O5">
        <v>0</v>
      </c>
      <c r="P5">
        <v>0</v>
      </c>
      <c r="Q5">
        <v>18</v>
      </c>
      <c r="R5">
        <v>163</v>
      </c>
      <c r="S5" t="str">
        <f>IFERROR(VLOOKUP(R5,[2]WingLookTable!$A:$B,2,0),"캐릭터없음")</f>
        <v>Wing_DustGreenSineOtherFullFast</v>
      </c>
      <c r="T5">
        <f t="shared" ca="1" si="2"/>
        <v>117</v>
      </c>
      <c r="U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v>
      </c>
      <c r="V5" t="str">
        <f t="shared" si="4"/>
        <v>{"dy":2,"sl":2,"id":"Actor0240m","stats":{"tr":3,"trp":6,"str":0,"dex":0,"int":15,"vit":0,"train":0,"wgGr0":0,"wgGr1":0,"wgGr2":0,"wgGr3":18,"wgLk":163}}</v>
      </c>
      <c r="Z5">
        <v>4</v>
      </c>
      <c r="AA5" t="s">
        <v>341</v>
      </c>
      <c r="AC5">
        <v>4</v>
      </c>
      <c r="AD5">
        <v>113</v>
      </c>
    </row>
    <row r="6" spans="1:30">
      <c r="A6">
        <v>3</v>
      </c>
      <c r="B6">
        <v>1</v>
      </c>
      <c r="C6" t="str">
        <f t="shared" ca="1" si="0"/>
        <v>Actor3019m</v>
      </c>
      <c r="D6" t="str">
        <f>IF(ISBLANK(F6),"",
IFERROR(VLOOKUP(F6,[2]ActorTable!$A:$H,MATCH("이름참고",[2]ActorTable!$1:$1,0),0),"캐릭터없음"))</f>
        <v>러센트</v>
      </c>
      <c r="E6" t="str">
        <f t="shared" si="1"/>
        <v/>
      </c>
      <c r="F6" t="s">
        <v>357</v>
      </c>
      <c r="G6">
        <v>3</v>
      </c>
      <c r="H6">
        <v>6</v>
      </c>
      <c r="I6">
        <v>0</v>
      </c>
      <c r="J6">
        <v>15</v>
      </c>
      <c r="K6">
        <v>0</v>
      </c>
      <c r="L6">
        <v>0</v>
      </c>
      <c r="M6">
        <v>0</v>
      </c>
      <c r="N6">
        <v>0</v>
      </c>
      <c r="O6">
        <v>0</v>
      </c>
      <c r="P6">
        <v>0</v>
      </c>
      <c r="Q6">
        <v>18</v>
      </c>
      <c r="R6">
        <v>306</v>
      </c>
      <c r="S6" t="str">
        <f>IFERROR(VLOOKUP(R6,[2]WingLookTable!$A:$B,2,0),"캐릭터없음")</f>
        <v>Wing_DustGreenSineOtherOtherFast</v>
      </c>
      <c r="T6">
        <f t="shared" ca="1" si="2"/>
        <v>160</v>
      </c>
      <c r="U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v>
      </c>
      <c r="V6" t="str">
        <f t="shared" si="4"/>
        <v>{"dy":3,"sl":1,"id":"Actor0024m","stats":{"tr":3,"trp":6,"str":0,"dex":15,"int":0,"vit":0,"train":0,"wgGr0":0,"wgGr1":0,"wgGr2":0,"wgGr3":18,"wgLk":306}}</v>
      </c>
      <c r="Z6">
        <v>5</v>
      </c>
      <c r="AA6" t="s">
        <v>342</v>
      </c>
      <c r="AC6">
        <v>5</v>
      </c>
      <c r="AD6">
        <v>117</v>
      </c>
    </row>
    <row r="7" spans="1:30">
      <c r="A7">
        <v>3</v>
      </c>
      <c r="B7">
        <v>2</v>
      </c>
      <c r="C7" t="str">
        <f t="shared" ca="1" si="0"/>
        <v>Actor2010m</v>
      </c>
      <c r="D7" t="str">
        <f>IF(ISBLANK(F7),"",
IFERROR(VLOOKUP(F7,[2]ActorTable!$A:$H,MATCH("이름참고",[2]ActorTable!$1:$1,0),0),"캐릭터없음"))</f>
        <v>슬로니카</v>
      </c>
      <c r="E7" t="str">
        <f t="shared" si="1"/>
        <v/>
      </c>
      <c r="F7" t="s">
        <v>349</v>
      </c>
      <c r="G7">
        <v>3</v>
      </c>
      <c r="H7">
        <v>6</v>
      </c>
      <c r="I7">
        <v>0</v>
      </c>
      <c r="J7">
        <v>0</v>
      </c>
      <c r="K7">
        <v>15</v>
      </c>
      <c r="L7">
        <v>0</v>
      </c>
      <c r="M7">
        <v>0</v>
      </c>
      <c r="N7">
        <v>0</v>
      </c>
      <c r="O7">
        <v>0</v>
      </c>
      <c r="P7">
        <v>0</v>
      </c>
      <c r="Q7">
        <v>18</v>
      </c>
      <c r="R7">
        <v>260</v>
      </c>
      <c r="S7" t="str">
        <f>IFERROR(VLOOKUP(R7,[2]WingLookTable!$A:$B,2,0),"캐릭터없음")</f>
        <v>Wing_SkySineNoiseFullSlow</v>
      </c>
      <c r="T7">
        <f t="shared" ca="1" si="2"/>
        <v>113</v>
      </c>
      <c r="U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v>
      </c>
      <c r="V7" t="str">
        <f t="shared" si="4"/>
        <v>{"dy":3,"sl":2,"id":"Actor3114m","stats":{"tr":3,"trp":6,"str":0,"dex":0,"int":15,"vit":0,"train":0,"wgGr0":0,"wgGr1":0,"wgGr2":0,"wgGr3":18,"wgLk":260}}</v>
      </c>
      <c r="Z7">
        <v>6</v>
      </c>
      <c r="AA7" t="s">
        <v>343</v>
      </c>
      <c r="AC7">
        <v>6</v>
      </c>
      <c r="AD7">
        <v>121</v>
      </c>
    </row>
    <row r="8" spans="1:30">
      <c r="A8">
        <v>4</v>
      </c>
      <c r="B8">
        <v>1</v>
      </c>
      <c r="C8" t="str">
        <f t="shared" ca="1" si="0"/>
        <v>Actor1141m</v>
      </c>
      <c r="D8" t="str">
        <f>IF(ISBLANK(F8),"",
IFERROR(VLOOKUP(F8,[2]ActorTable!$A:$H,MATCH("이름참고",[2]ActorTable!$1:$1,0),0),"캐릭터없음"))</f>
        <v>헤르윈</v>
      </c>
      <c r="E8" t="str">
        <f t="shared" si="1"/>
        <v/>
      </c>
      <c r="F8" t="s">
        <v>343</v>
      </c>
      <c r="G8">
        <v>3</v>
      </c>
      <c r="H8">
        <v>6</v>
      </c>
      <c r="I8">
        <v>0</v>
      </c>
      <c r="J8">
        <v>15</v>
      </c>
      <c r="K8">
        <v>0</v>
      </c>
      <c r="L8">
        <v>0</v>
      </c>
      <c r="M8">
        <v>0</v>
      </c>
      <c r="N8">
        <v>0</v>
      </c>
      <c r="O8">
        <v>0</v>
      </c>
      <c r="P8">
        <v>0</v>
      </c>
      <c r="Q8">
        <v>18</v>
      </c>
      <c r="R8">
        <v>297</v>
      </c>
      <c r="S8" t="str">
        <f>IFERROR(VLOOKUP(R8,[2]WingLookTable!$A:$B,2,0),"캐릭터없음")</f>
        <v>Wing_DustBlueOtherNoiseOtherFast</v>
      </c>
      <c r="T8">
        <f t="shared" ca="1" si="2"/>
        <v>217</v>
      </c>
      <c r="U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8" t="str">
        <f t="shared" si="4"/>
        <v>{"dy":4,"sl":1,"id":"Actor0007m","stats":{"tr":3,"trp":6,"str":0,"dex":15,"int":0,"vit":0,"train":0,"wgGr0":0,"wgGr1":0,"wgGr2":0,"wgGr3":18,"wgLk":297}}</v>
      </c>
      <c r="Z8">
        <v>7</v>
      </c>
      <c r="AA8" t="s">
        <v>344</v>
      </c>
      <c r="AC8">
        <v>7</v>
      </c>
      <c r="AD8">
        <v>125</v>
      </c>
    </row>
    <row r="9" spans="1:30">
      <c r="A9">
        <v>4</v>
      </c>
      <c r="B9">
        <v>2</v>
      </c>
      <c r="C9" t="str">
        <f t="shared" ca="1" si="0"/>
        <v>Actor0240m</v>
      </c>
      <c r="D9" t="str">
        <f>IF(ISBLANK(F9),"",
IFERROR(VLOOKUP(F9,[2]ActorTable!$A:$H,MATCH("이름참고",[2]ActorTable!$1:$1,0),0),"캐릭터없음"))</f>
        <v>원더</v>
      </c>
      <c r="E9" t="str">
        <f t="shared" si="1"/>
        <v/>
      </c>
      <c r="F9" t="s">
        <v>359</v>
      </c>
      <c r="G9">
        <v>3</v>
      </c>
      <c r="H9">
        <v>6</v>
      </c>
      <c r="I9">
        <v>0</v>
      </c>
      <c r="J9">
        <v>0</v>
      </c>
      <c r="K9">
        <v>15</v>
      </c>
      <c r="L9">
        <v>0</v>
      </c>
      <c r="M9">
        <v>0</v>
      </c>
      <c r="N9">
        <v>0</v>
      </c>
      <c r="O9">
        <v>0</v>
      </c>
      <c r="P9">
        <v>0</v>
      </c>
      <c r="Q9">
        <v>18</v>
      </c>
      <c r="R9">
        <v>223</v>
      </c>
      <c r="S9" t="str">
        <f>IFERROR(VLOOKUP(R9,[2]WingLookTable!$A:$B,2,0),"캐릭터없음")</f>
        <v>Wing_MultiFullOtherFullFast</v>
      </c>
      <c r="T9">
        <f t="shared" ca="1" si="2"/>
        <v>344</v>
      </c>
      <c r="U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9" t="str">
        <f t="shared" si="4"/>
        <v>{"dy":4,"sl":2,"id":"Actor2128m","stats":{"tr":3,"trp":6,"str":0,"dex":0,"int":15,"vit":0,"train":0,"wgGr0":0,"wgGr1":0,"wgGr2":0,"wgGr3":18,"wgLk":223}}</v>
      </c>
      <c r="Z9">
        <v>8</v>
      </c>
      <c r="AA9" t="s">
        <v>345</v>
      </c>
      <c r="AC9">
        <v>8</v>
      </c>
      <c r="AD9">
        <v>129</v>
      </c>
    </row>
    <row r="10" spans="1:30">
      <c r="A10">
        <v>5</v>
      </c>
      <c r="B10">
        <v>1</v>
      </c>
      <c r="C10" t="str">
        <f t="shared" ca="1" si="0"/>
        <v>Actor2015m</v>
      </c>
      <c r="D10" t="str">
        <f>IF(ISBLANK(F10),"",
IFERROR(VLOOKUP(F10,[2]ActorTable!$A:$H,MATCH("이름참고",[2]ActorTable!$1:$1,0),0),"캐릭터없음"))</f>
        <v>프리스</v>
      </c>
      <c r="E10" t="str">
        <f t="shared" si="1"/>
        <v/>
      </c>
      <c r="F10" t="s">
        <v>358</v>
      </c>
      <c r="G10">
        <v>3</v>
      </c>
      <c r="H10">
        <v>6</v>
      </c>
      <c r="I10">
        <v>0</v>
      </c>
      <c r="J10">
        <v>15</v>
      </c>
      <c r="K10">
        <v>0</v>
      </c>
      <c r="L10">
        <v>0</v>
      </c>
      <c r="M10">
        <v>0</v>
      </c>
      <c r="N10">
        <v>0</v>
      </c>
      <c r="O10">
        <v>0</v>
      </c>
      <c r="P10">
        <v>0</v>
      </c>
      <c r="Q10">
        <v>18</v>
      </c>
      <c r="R10">
        <v>148</v>
      </c>
      <c r="S10" t="str">
        <f>IFERROR(VLOOKUP(R10,[2]WingLookTable!$A:$B,2,0),"캐릭터없음")</f>
        <v>Wing_DustCyanPatternFullFullSlow</v>
      </c>
      <c r="T10">
        <f t="shared" ca="1" si="2"/>
        <v>356</v>
      </c>
      <c r="U1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0" t="str">
        <f t="shared" si="4"/>
        <v>{"dy":5,"sl":1,"id":"Actor0125m","stats":{"tr":3,"trp":6,"str":0,"dex":15,"int":0,"vit":0,"train":0,"wgGr0":0,"wgGr1":0,"wgGr2":0,"wgGr3":18,"wgLk":148}}</v>
      </c>
      <c r="Z10">
        <v>9</v>
      </c>
      <c r="AA10" t="s">
        <v>346</v>
      </c>
      <c r="AC10">
        <v>9</v>
      </c>
      <c r="AD10">
        <v>133</v>
      </c>
    </row>
    <row r="11" spans="1:30">
      <c r="A11">
        <v>5</v>
      </c>
      <c r="B11">
        <v>2</v>
      </c>
      <c r="C11" t="str">
        <f t="shared" ca="1" si="0"/>
        <v>Actor0240m</v>
      </c>
      <c r="D11" t="str">
        <f>IF(ISBLANK(F11),"",
IFERROR(VLOOKUP(F11,[2]ActorTable!$A:$H,MATCH("이름참고",[2]ActorTable!$1:$1,0),0),"캐릭터없음"))</f>
        <v>러센트</v>
      </c>
      <c r="E11" t="str">
        <f t="shared" si="1"/>
        <v/>
      </c>
      <c r="F11" t="s">
        <v>357</v>
      </c>
      <c r="G11">
        <v>3</v>
      </c>
      <c r="H11">
        <v>6</v>
      </c>
      <c r="I11">
        <v>0</v>
      </c>
      <c r="J11">
        <v>0</v>
      </c>
      <c r="K11">
        <v>15</v>
      </c>
      <c r="L11">
        <v>0</v>
      </c>
      <c r="M11">
        <v>0</v>
      </c>
      <c r="N11">
        <v>0</v>
      </c>
      <c r="O11">
        <v>0</v>
      </c>
      <c r="P11">
        <v>0</v>
      </c>
      <c r="Q11">
        <v>18</v>
      </c>
      <c r="R11">
        <v>223</v>
      </c>
      <c r="S11" t="str">
        <f>IFERROR(VLOOKUP(R11,[2]WingLookTable!$A:$B,2,0),"캐릭터없음")</f>
        <v>Wing_MultiFullOtherFullFast</v>
      </c>
      <c r="T11">
        <f t="shared" ca="1" si="2"/>
        <v>291</v>
      </c>
      <c r="U1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1" t="str">
        <f t="shared" si="4"/>
        <v>{"dy":5,"sl":2,"id":"Actor0024m","stats":{"tr":3,"trp":6,"str":0,"dex":0,"int":15,"vit":0,"train":0,"wgGr0":0,"wgGr1":0,"wgGr2":0,"wgGr3":18,"wgLk":223}}</v>
      </c>
      <c r="Z11">
        <v>10</v>
      </c>
      <c r="AA11" t="s">
        <v>347</v>
      </c>
      <c r="AC11">
        <v>10</v>
      </c>
      <c r="AD11">
        <v>137</v>
      </c>
    </row>
    <row r="12" spans="1:30">
      <c r="A12">
        <v>6</v>
      </c>
      <c r="B12">
        <v>1</v>
      </c>
      <c r="C12" t="str">
        <f t="shared" ca="1" si="0"/>
        <v>Actor0007m</v>
      </c>
      <c r="D12" t="str">
        <f>IF(ISBLANK(F12),"",
IFERROR(VLOOKUP(F12,[2]ActorTable!$A:$H,MATCH("이름참고",[2]ActorTable!$1:$1,0),0),"캐릭터없음"))</f>
        <v>오비우스</v>
      </c>
      <c r="E12" t="str">
        <f t="shared" si="1"/>
        <v/>
      </c>
      <c r="F12" t="s">
        <v>367</v>
      </c>
      <c r="G12">
        <v>3</v>
      </c>
      <c r="H12">
        <v>6</v>
      </c>
      <c r="I12">
        <v>0</v>
      </c>
      <c r="J12">
        <v>15</v>
      </c>
      <c r="K12">
        <v>0</v>
      </c>
      <c r="L12">
        <v>0</v>
      </c>
      <c r="M12">
        <v>0</v>
      </c>
      <c r="N12">
        <v>0</v>
      </c>
      <c r="O12">
        <v>0</v>
      </c>
      <c r="P12">
        <v>0</v>
      </c>
      <c r="Q12">
        <v>18</v>
      </c>
      <c r="R12">
        <v>202</v>
      </c>
      <c r="S12" t="str">
        <f>IFERROR(VLOOKUP(R12,[2]WingLookTable!$A:$B,2,0),"캐릭터없음")</f>
        <v>Wing_FireOtherSineFullFast</v>
      </c>
      <c r="T12">
        <f t="shared" ca="1" si="2"/>
        <v>181</v>
      </c>
      <c r="U1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2" t="str">
        <f t="shared" si="4"/>
        <v>{"dy":6,"sl":1,"id":"Actor1141m","stats":{"tr":3,"trp":6,"str":0,"dex":15,"int":0,"vit":0,"train":0,"wgGr0":0,"wgGr1":0,"wgGr2":0,"wgGr3":18,"wgLk":202}}</v>
      </c>
      <c r="Z12">
        <v>11</v>
      </c>
      <c r="AA12" t="s">
        <v>348</v>
      </c>
      <c r="AC12">
        <v>11</v>
      </c>
      <c r="AD12">
        <v>141</v>
      </c>
    </row>
    <row r="13" spans="1:30">
      <c r="A13">
        <v>6</v>
      </c>
      <c r="B13">
        <v>2</v>
      </c>
      <c r="C13" t="str">
        <f t="shared" ca="1" si="0"/>
        <v>Actor0240m</v>
      </c>
      <c r="D13" t="str">
        <f>IF(ISBLANK(F13),"",
IFERROR(VLOOKUP(F13,[2]ActorTable!$A:$H,MATCH("이름참고",[2]ActorTable!$1:$1,0),0),"캐릭터없음"))</f>
        <v>딘즈</v>
      </c>
      <c r="E13" t="str">
        <f t="shared" si="1"/>
        <v/>
      </c>
      <c r="F13" t="s">
        <v>356</v>
      </c>
      <c r="G13">
        <v>3</v>
      </c>
      <c r="H13">
        <v>6</v>
      </c>
      <c r="I13">
        <v>0</v>
      </c>
      <c r="J13">
        <v>0</v>
      </c>
      <c r="K13">
        <v>15</v>
      </c>
      <c r="L13">
        <v>0</v>
      </c>
      <c r="M13">
        <v>0</v>
      </c>
      <c r="N13">
        <v>0</v>
      </c>
      <c r="O13">
        <v>0</v>
      </c>
      <c r="P13">
        <v>0</v>
      </c>
      <c r="Q13">
        <v>18</v>
      </c>
      <c r="R13">
        <v>288</v>
      </c>
      <c r="S13" t="str">
        <f>IFERROR(VLOOKUP(R13,[2]WingLookTable!$A:$B,2,0),"캐릭터없음")</f>
        <v>Wing_YellowStripeOtherFullFast</v>
      </c>
      <c r="T13">
        <f t="shared" ca="1" si="2"/>
        <v>291</v>
      </c>
      <c r="U1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3" t="str">
        <f t="shared" si="4"/>
        <v>{"dy":6,"sl":2,"id":"Actor3022m","stats":{"tr":3,"trp":6,"str":0,"dex":0,"int":15,"vit":0,"train":0,"wgGr0":0,"wgGr1":0,"wgGr2":0,"wgGr3":18,"wgLk":288}}</v>
      </c>
      <c r="Z13">
        <v>12</v>
      </c>
      <c r="AA13" t="s">
        <v>349</v>
      </c>
      <c r="AC13">
        <v>12</v>
      </c>
      <c r="AD13">
        <v>145</v>
      </c>
    </row>
    <row r="14" spans="1:30">
      <c r="A14">
        <v>7</v>
      </c>
      <c r="B14">
        <v>1</v>
      </c>
      <c r="C14" t="str">
        <f t="shared" ca="1" si="0"/>
        <v>Actor0240m</v>
      </c>
      <c r="D14" t="str">
        <f>IF(ISBLANK(F14),"",
IFERROR(VLOOKUP(F14,[2]ActorTable!$A:$H,MATCH("이름참고",[2]ActorTable!$1:$1,0),0),"캐릭터없음"))</f>
        <v>카츄진</v>
      </c>
      <c r="E14" t="str">
        <f t="shared" si="1"/>
        <v/>
      </c>
      <c r="F14" t="s">
        <v>352</v>
      </c>
      <c r="G14">
        <v>3</v>
      </c>
      <c r="H14">
        <v>6</v>
      </c>
      <c r="I14">
        <v>0</v>
      </c>
      <c r="J14">
        <v>15</v>
      </c>
      <c r="K14">
        <v>0</v>
      </c>
      <c r="L14">
        <v>0</v>
      </c>
      <c r="M14">
        <v>0</v>
      </c>
      <c r="N14">
        <v>0</v>
      </c>
      <c r="O14">
        <v>0</v>
      </c>
      <c r="P14">
        <v>0</v>
      </c>
      <c r="Q14">
        <v>18</v>
      </c>
      <c r="R14">
        <v>117</v>
      </c>
      <c r="S14" t="str">
        <f>IFERROR(VLOOKUP(R14,[2]WingLookTable!$A:$B,2,0),"캐릭터없음")</f>
        <v>Wing_BlueSineNoiseFullSlow</v>
      </c>
      <c r="T14">
        <f t="shared" ca="1" si="2"/>
        <v>217</v>
      </c>
      <c r="U1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4" t="str">
        <f t="shared" si="4"/>
        <v>{"dy":7,"sl":1,"id":"Actor3117m","stats":{"tr":3,"trp":6,"str":0,"dex":15,"int":0,"vit":0,"train":0,"wgGr0":0,"wgGr1":0,"wgGr2":0,"wgGr3":18,"wgLk":117}}</v>
      </c>
      <c r="Z14">
        <v>13</v>
      </c>
      <c r="AA14" t="s">
        <v>350</v>
      </c>
      <c r="AC14">
        <v>13</v>
      </c>
      <c r="AD14">
        <v>148</v>
      </c>
    </row>
    <row r="15" spans="1:30">
      <c r="A15">
        <v>7</v>
      </c>
      <c r="B15">
        <v>2</v>
      </c>
      <c r="C15" t="str">
        <f t="shared" ca="1" si="0"/>
        <v>Actor2011m</v>
      </c>
      <c r="D15" t="str">
        <f>IF(ISBLANK(F15),"",
IFERROR(VLOOKUP(F15,[2]ActorTable!$A:$H,MATCH("이름참고",[2]ActorTable!$1:$1,0),0),"캐릭터없음"))</f>
        <v>베이</v>
      </c>
      <c r="E15" t="str">
        <f t="shared" si="1"/>
        <v/>
      </c>
      <c r="F15" t="s">
        <v>341</v>
      </c>
      <c r="G15">
        <v>3</v>
      </c>
      <c r="H15">
        <v>6</v>
      </c>
      <c r="I15">
        <v>0</v>
      </c>
      <c r="J15">
        <v>0</v>
      </c>
      <c r="K15">
        <v>15</v>
      </c>
      <c r="L15">
        <v>0</v>
      </c>
      <c r="M15">
        <v>0</v>
      </c>
      <c r="N15">
        <v>0</v>
      </c>
      <c r="O15">
        <v>0</v>
      </c>
      <c r="P15">
        <v>0</v>
      </c>
      <c r="Q15">
        <v>18</v>
      </c>
      <c r="R15">
        <v>315</v>
      </c>
      <c r="S15" t="str">
        <f>IFERROR(VLOOKUP(R15,[2]WingLookTable!$A:$B,2,0),"캐릭터없음")</f>
        <v>Wing_DustMultiNoiseOtherOtherSlow</v>
      </c>
      <c r="T15">
        <f t="shared" ca="1" si="2"/>
        <v>312</v>
      </c>
      <c r="U1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5" t="str">
        <f t="shared" si="4"/>
        <v>{"dy":7,"sl":2,"id":"Actor0104m","stats":{"tr":3,"trp":6,"str":0,"dex":0,"int":15,"vit":0,"train":0,"wgGr0":0,"wgGr1":0,"wgGr2":0,"wgGr3":18,"wgLk":315}}</v>
      </c>
      <c r="Z15">
        <v>14</v>
      </c>
      <c r="AA15" t="s">
        <v>351</v>
      </c>
      <c r="AC15">
        <v>14</v>
      </c>
      <c r="AD15">
        <v>151</v>
      </c>
    </row>
    <row r="16" spans="1:30">
      <c r="A16">
        <v>8</v>
      </c>
      <c r="B16">
        <v>1</v>
      </c>
      <c r="C16" t="str">
        <f t="shared" ca="1" si="0"/>
        <v>Actor0037m</v>
      </c>
      <c r="D16" t="str">
        <f>IF(ISBLANK(F16),"",
IFERROR(VLOOKUP(F16,[2]ActorTable!$A:$H,MATCH("이름참고",[2]ActorTable!$1:$1,0),0),"캐릭터없음"))</f>
        <v>플랜도</v>
      </c>
      <c r="E16" t="str">
        <f t="shared" si="1"/>
        <v/>
      </c>
      <c r="F16" t="s">
        <v>365</v>
      </c>
      <c r="G16">
        <v>3</v>
      </c>
      <c r="H16">
        <v>6</v>
      </c>
      <c r="I16">
        <v>0</v>
      </c>
      <c r="J16">
        <v>15</v>
      </c>
      <c r="K16">
        <v>0</v>
      </c>
      <c r="L16">
        <v>0</v>
      </c>
      <c r="M16">
        <v>0</v>
      </c>
      <c r="N16">
        <v>0</v>
      </c>
      <c r="O16">
        <v>0</v>
      </c>
      <c r="P16">
        <v>0</v>
      </c>
      <c r="Q16">
        <v>18</v>
      </c>
      <c r="R16">
        <v>244</v>
      </c>
      <c r="S16" t="str">
        <f>IFERROR(VLOOKUP(R16,[2]WingLookTable!$A:$B,2,0),"캐릭터없음")</f>
        <v>Wing_PurpleStripeNoiseFullSlow</v>
      </c>
      <c r="T16">
        <f t="shared" ca="1" si="2"/>
        <v>229</v>
      </c>
      <c r="U1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6" t="str">
        <f t="shared" si="4"/>
        <v>{"dy":8,"sl":1,"id":"Actor1039m","stats":{"tr":3,"trp":6,"str":0,"dex":15,"int":0,"vit":0,"train":0,"wgGr0":0,"wgGr1":0,"wgGr2":0,"wgGr3":18,"wgLk":244}}</v>
      </c>
      <c r="Z16">
        <v>15</v>
      </c>
      <c r="AA16" t="s">
        <v>352</v>
      </c>
      <c r="AC16">
        <v>15</v>
      </c>
      <c r="AD16">
        <v>154</v>
      </c>
    </row>
    <row r="17" spans="1:30">
      <c r="A17">
        <v>8</v>
      </c>
      <c r="B17">
        <v>2</v>
      </c>
      <c r="C17" t="str">
        <f t="shared" ca="1" si="0"/>
        <v>Actor3019m</v>
      </c>
      <c r="D17" t="str">
        <f>IF(ISBLANK(F17),"",
IFERROR(VLOOKUP(F17,[2]ActorTable!$A:$H,MATCH("이름참고",[2]ActorTable!$1:$1,0),0),"캐릭터없음"))</f>
        <v>테이슨</v>
      </c>
      <c r="E17" t="str">
        <f t="shared" si="1"/>
        <v/>
      </c>
      <c r="F17" t="s">
        <v>344</v>
      </c>
      <c r="G17">
        <v>3</v>
      </c>
      <c r="H17">
        <v>6</v>
      </c>
      <c r="I17">
        <v>0</v>
      </c>
      <c r="J17">
        <v>0</v>
      </c>
      <c r="K17">
        <v>15</v>
      </c>
      <c r="L17">
        <v>0</v>
      </c>
      <c r="M17">
        <v>0</v>
      </c>
      <c r="N17">
        <v>0</v>
      </c>
      <c r="O17">
        <v>0</v>
      </c>
      <c r="P17">
        <v>0</v>
      </c>
      <c r="Q17">
        <v>18</v>
      </c>
      <c r="R17">
        <v>315</v>
      </c>
      <c r="S17" t="str">
        <f>IFERROR(VLOOKUP(R17,[2]WingLookTable!$A:$B,2,0),"캐릭터없음")</f>
        <v>Wing_DustMultiNoiseOtherOtherSlow</v>
      </c>
      <c r="T17">
        <f t="shared" ca="1" si="2"/>
        <v>272</v>
      </c>
      <c r="U1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7" t="str">
        <f t="shared" si="4"/>
        <v>{"dy":8,"sl":2,"id":"Actor1108m","stats":{"tr":3,"trp":6,"str":0,"dex":0,"int":15,"vit":0,"train":0,"wgGr0":0,"wgGr1":0,"wgGr2":0,"wgGr3":18,"wgLk":315}}</v>
      </c>
      <c r="Z17">
        <v>16</v>
      </c>
      <c r="AA17" t="s">
        <v>353</v>
      </c>
      <c r="AC17">
        <v>16</v>
      </c>
      <c r="AD17">
        <v>157</v>
      </c>
    </row>
    <row r="18" spans="1:30">
      <c r="A18">
        <v>9</v>
      </c>
      <c r="B18">
        <v>1</v>
      </c>
      <c r="C18" t="str">
        <f t="shared" ca="1" si="0"/>
        <v>Actor0104m</v>
      </c>
      <c r="D18" t="str">
        <f>IF(ISBLANK(F18),"",
IFERROR(VLOOKUP(F18,[2]ActorTable!$A:$H,MATCH("이름참고",[2]ActorTable!$1:$1,0),0),"캐릭터없음"))</f>
        <v>젤리아</v>
      </c>
      <c r="E18" t="str">
        <f t="shared" si="1"/>
        <v/>
      </c>
      <c r="F18" t="s">
        <v>342</v>
      </c>
      <c r="G18">
        <v>3</v>
      </c>
      <c r="H18">
        <v>6</v>
      </c>
      <c r="I18">
        <v>0</v>
      </c>
      <c r="J18">
        <v>15</v>
      </c>
      <c r="K18">
        <v>0</v>
      </c>
      <c r="L18">
        <v>0</v>
      </c>
      <c r="M18">
        <v>0</v>
      </c>
      <c r="N18">
        <v>0</v>
      </c>
      <c r="O18">
        <v>0</v>
      </c>
      <c r="P18">
        <v>0</v>
      </c>
      <c r="Q18">
        <v>18</v>
      </c>
      <c r="R18">
        <v>160</v>
      </c>
      <c r="S18" t="str">
        <f>IFERROR(VLOOKUP(R18,[2]WingLookTable!$A:$B,2,0),"캐릭터없음")</f>
        <v>Wing_DustGreenSineFullOtherFast</v>
      </c>
      <c r="T18">
        <f t="shared" ca="1" si="2"/>
        <v>352</v>
      </c>
      <c r="U1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8" t="str">
        <f t="shared" si="4"/>
        <v>{"dy":9,"sl":1,"id":"Actor1005m","stats":{"tr":3,"trp":6,"str":0,"dex":15,"int":0,"vit":0,"train":0,"wgGr0":0,"wgGr1":0,"wgGr2":0,"wgGr3":18,"wgLk":160}}</v>
      </c>
      <c r="Z18">
        <v>17</v>
      </c>
      <c r="AA18" t="s">
        <v>354</v>
      </c>
      <c r="AC18">
        <v>17</v>
      </c>
      <c r="AD18">
        <v>160</v>
      </c>
    </row>
    <row r="19" spans="1:30">
      <c r="A19">
        <v>9</v>
      </c>
      <c r="B19">
        <v>2</v>
      </c>
      <c r="C19" t="str">
        <f t="shared" ca="1" si="0"/>
        <v>Actor0113m</v>
      </c>
      <c r="D19" t="str">
        <f>IF(ISBLANK(F19),"",
IFERROR(VLOOKUP(F19,[2]ActorTable!$A:$H,MATCH("이름참고",[2]ActorTable!$1:$1,0),0),"캐릭터없음"))</f>
        <v>프리스</v>
      </c>
      <c r="E19" t="str">
        <f t="shared" si="1"/>
        <v/>
      </c>
      <c r="F19" t="s">
        <v>358</v>
      </c>
      <c r="G19">
        <v>3</v>
      </c>
      <c r="H19">
        <v>6</v>
      </c>
      <c r="I19">
        <v>0</v>
      </c>
      <c r="J19">
        <v>0</v>
      </c>
      <c r="K19">
        <v>15</v>
      </c>
      <c r="L19">
        <v>0</v>
      </c>
      <c r="M19">
        <v>0</v>
      </c>
      <c r="N19">
        <v>0</v>
      </c>
      <c r="O19">
        <v>0</v>
      </c>
      <c r="P19">
        <v>0</v>
      </c>
      <c r="Q19">
        <v>18</v>
      </c>
      <c r="R19">
        <v>256</v>
      </c>
      <c r="S19" t="str">
        <f>IFERROR(VLOOKUP(R19,[2]WingLookTable!$A:$B,2,0),"캐릭터없음")</f>
        <v>Wing_SkyFullNoiseOtherFast</v>
      </c>
      <c r="T19">
        <f t="shared" ca="1" si="2"/>
        <v>366</v>
      </c>
      <c r="U1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19" t="str">
        <f t="shared" si="4"/>
        <v>{"dy":9,"sl":2,"id":"Actor0125m","stats":{"tr":3,"trp":6,"str":0,"dex":0,"int":15,"vit":0,"train":0,"wgGr0":0,"wgGr1":0,"wgGr2":0,"wgGr3":18,"wgLk":256}}</v>
      </c>
      <c r="Z19">
        <v>18</v>
      </c>
      <c r="AA19" t="s">
        <v>355</v>
      </c>
      <c r="AC19">
        <v>18</v>
      </c>
      <c r="AD19">
        <v>163</v>
      </c>
    </row>
    <row r="20" spans="1:30">
      <c r="A20">
        <v>10</v>
      </c>
      <c r="B20">
        <v>1</v>
      </c>
      <c r="C20" t="str">
        <f t="shared" ca="1" si="0"/>
        <v>Actor1108m</v>
      </c>
      <c r="D20" t="str">
        <f>IF(ISBLANK(F20),"",
IFERROR(VLOOKUP(F20,[2]ActorTable!$A:$H,MATCH("이름참고",[2]ActorTable!$1:$1,0),0),"캐릭터없음"))</f>
        <v>프로토27</v>
      </c>
      <c r="E20" t="str">
        <f t="shared" si="1"/>
        <v/>
      </c>
      <c r="F20" t="s">
        <v>375</v>
      </c>
      <c r="G20">
        <v>3</v>
      </c>
      <c r="H20">
        <v>6</v>
      </c>
      <c r="I20">
        <v>0</v>
      </c>
      <c r="J20">
        <v>15</v>
      </c>
      <c r="K20">
        <v>0</v>
      </c>
      <c r="L20">
        <v>0</v>
      </c>
      <c r="M20">
        <v>0</v>
      </c>
      <c r="N20">
        <v>0</v>
      </c>
      <c r="O20">
        <v>0</v>
      </c>
      <c r="P20">
        <v>0</v>
      </c>
      <c r="Q20">
        <v>18</v>
      </c>
      <c r="R20">
        <v>356</v>
      </c>
      <c r="S20" t="str">
        <f>IFERROR(VLOOKUP(R20,[2]WingLookTable!$A:$B,2,0),"캐릭터없음")</f>
        <v>Wing_GreenOtherPatternOtherFast</v>
      </c>
      <c r="T20">
        <f t="shared" ca="1" si="2"/>
        <v>297</v>
      </c>
      <c r="U2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0" t="str">
        <f t="shared" si="4"/>
        <v>{"dy":10,"sl":1,"id":"Actor1216m","stats":{"tr":3,"trp":6,"str":0,"dex":15,"int":0,"vit":0,"train":0,"wgGr0":0,"wgGr1":0,"wgGr2":0,"wgGr3":18,"wgLk":356}}</v>
      </c>
      <c r="Z20">
        <v>19</v>
      </c>
      <c r="AA20" t="s">
        <v>356</v>
      </c>
      <c r="AC20">
        <v>19</v>
      </c>
      <c r="AD20">
        <v>166</v>
      </c>
    </row>
    <row r="21" spans="1:30">
      <c r="A21">
        <v>10</v>
      </c>
      <c r="B21">
        <v>2</v>
      </c>
      <c r="C21" t="str">
        <f t="shared" ca="1" si="0"/>
        <v>Actor0030m</v>
      </c>
      <c r="D21" t="str">
        <f>IF(ISBLANK(F21),"",
IFERROR(VLOOKUP(F21,[2]ActorTable!$A:$H,MATCH("이름참고",[2]ActorTable!$1:$1,0),0),"캐릭터없음"))</f>
        <v/>
      </c>
      <c r="E21" t="str">
        <f t="shared" si="1"/>
        <v/>
      </c>
      <c r="G21">
        <v>3</v>
      </c>
      <c r="H21">
        <v>6</v>
      </c>
      <c r="I21">
        <v>0</v>
      </c>
      <c r="J21">
        <v>0</v>
      </c>
      <c r="K21">
        <v>15</v>
      </c>
      <c r="L21">
        <v>0</v>
      </c>
      <c r="M21">
        <v>0</v>
      </c>
      <c r="N21">
        <v>0</v>
      </c>
      <c r="O21">
        <v>0</v>
      </c>
      <c r="P21">
        <v>0</v>
      </c>
      <c r="Q21">
        <v>18</v>
      </c>
      <c r="R21">
        <v>244</v>
      </c>
      <c r="S21" t="str">
        <f>IFERROR(VLOOKUP(R21,[2]WingLookTable!$A:$B,2,0),"캐릭터없음")</f>
        <v>Wing_PurpleStripeNoiseFullSlow</v>
      </c>
      <c r="T21">
        <f t="shared" ca="1" si="2"/>
        <v>244</v>
      </c>
      <c r="U2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1" t="str">
        <f t="shared" si="4"/>
        <v>{"dy":10,"sl":2}</v>
      </c>
      <c r="Z21">
        <v>20</v>
      </c>
      <c r="AA21" t="s">
        <v>357</v>
      </c>
      <c r="AC21">
        <v>20</v>
      </c>
      <c r="AD21">
        <v>169</v>
      </c>
    </row>
    <row r="22" spans="1:30">
      <c r="A22">
        <v>11</v>
      </c>
      <c r="B22">
        <v>1</v>
      </c>
      <c r="C22" t="str">
        <f t="shared" ca="1" si="0"/>
        <v>Actor2011m</v>
      </c>
      <c r="D22" t="str">
        <f>IF(ISBLANK(F22),"",
IFERROR(VLOOKUP(F22,[2]ActorTable!$A:$H,MATCH("이름참고",[2]ActorTable!$1:$1,0),0),"캐릭터없음"))</f>
        <v>오비우스</v>
      </c>
      <c r="E22" t="str">
        <f t="shared" si="1"/>
        <v/>
      </c>
      <c r="F22" t="s">
        <v>376</v>
      </c>
      <c r="G22">
        <v>3</v>
      </c>
      <c r="H22">
        <v>6</v>
      </c>
      <c r="I22">
        <v>0</v>
      </c>
      <c r="J22">
        <v>15</v>
      </c>
      <c r="K22">
        <v>0</v>
      </c>
      <c r="L22">
        <v>0</v>
      </c>
      <c r="M22">
        <v>0</v>
      </c>
      <c r="N22">
        <v>0</v>
      </c>
      <c r="O22">
        <v>0</v>
      </c>
      <c r="P22">
        <v>0</v>
      </c>
      <c r="Q22">
        <v>18</v>
      </c>
      <c r="R22">
        <v>181</v>
      </c>
      <c r="S22" t="str">
        <f>IFERROR(VLOOKUP(R22,[2]WingLookTable!$A:$B,2,0),"캐릭터없음")</f>
        <v>Wing_DustPurpleNoiseOtherStripeSlow</v>
      </c>
      <c r="T22">
        <f t="shared" ca="1" si="2"/>
        <v>356</v>
      </c>
      <c r="U2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2" t="str">
        <f t="shared" si="4"/>
        <v>{"dy":11,"sl":1,"id":"Actor1141m","stats":{"tr":3,"trp":6,"str":0,"dex":15,"int":0,"vit":0,"train":0,"wgGr0":0,"wgGr1":0,"wgGr2":0,"wgGr3":18,"wgLk":181}}</v>
      </c>
      <c r="Z22">
        <v>21</v>
      </c>
      <c r="AA22" t="s">
        <v>358</v>
      </c>
      <c r="AC22">
        <v>21</v>
      </c>
      <c r="AD22">
        <v>172</v>
      </c>
    </row>
    <row r="23" spans="1:30">
      <c r="A23">
        <v>11</v>
      </c>
      <c r="B23">
        <v>2</v>
      </c>
      <c r="C23" t="str">
        <f t="shared" ca="1" si="0"/>
        <v>Actor2010m</v>
      </c>
      <c r="D23" t="str">
        <f>IF(ISBLANK(F23),"",
IFERROR(VLOOKUP(F23,[2]ActorTable!$A:$H,MATCH("이름참고",[2]ActorTable!$1:$1,0),0),"캐릭터없음"))</f>
        <v>간파울</v>
      </c>
      <c r="E23" t="str">
        <f t="shared" si="1"/>
        <v/>
      </c>
      <c r="F23" t="s">
        <v>338</v>
      </c>
      <c r="G23">
        <v>3</v>
      </c>
      <c r="H23">
        <v>6</v>
      </c>
      <c r="I23">
        <v>0</v>
      </c>
      <c r="J23">
        <v>0</v>
      </c>
      <c r="K23">
        <v>15</v>
      </c>
      <c r="L23">
        <v>0</v>
      </c>
      <c r="M23">
        <v>0</v>
      </c>
      <c r="N23">
        <v>0</v>
      </c>
      <c r="O23">
        <v>0</v>
      </c>
      <c r="P23">
        <v>0</v>
      </c>
      <c r="Q23">
        <v>18</v>
      </c>
      <c r="R23">
        <v>175</v>
      </c>
      <c r="S23" t="str">
        <f>IFERROR(VLOOKUP(R23,[2]WingLookTable!$A:$B,2,0),"캐릭터없음")</f>
        <v>Wing_DustMultiSineOtherFullSlow2</v>
      </c>
      <c r="T23">
        <f t="shared" ca="1" si="2"/>
        <v>187</v>
      </c>
      <c r="U2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3" t="str">
        <f t="shared" si="4"/>
        <v>{"dy":11,"sl":2,"id":"Actor0201m","stats":{"tr":3,"trp":6,"str":0,"dex":0,"int":15,"vit":0,"train":0,"wgGr0":0,"wgGr1":0,"wgGr2":0,"wgGr3":18,"wgLk":175}}</v>
      </c>
      <c r="Z23">
        <v>22</v>
      </c>
      <c r="AA23" t="s">
        <v>359</v>
      </c>
      <c r="AC23">
        <v>22</v>
      </c>
      <c r="AD23">
        <v>175</v>
      </c>
    </row>
    <row r="24" spans="1:30">
      <c r="A24">
        <v>12</v>
      </c>
      <c r="B24">
        <v>1</v>
      </c>
      <c r="C24" t="str">
        <f t="shared" ca="1" si="0"/>
        <v>Actor0007m</v>
      </c>
      <c r="D24" t="str">
        <f>IF(ISBLANK(F24),"",
IFERROR(VLOOKUP(F24,[2]ActorTable!$A:$H,MATCH("이름참고",[2]ActorTable!$1:$1,0),0),"캐릭터없음"))</f>
        <v/>
      </c>
      <c r="E24" t="str">
        <f t="shared" si="1"/>
        <v/>
      </c>
      <c r="G24">
        <v>3</v>
      </c>
      <c r="H24">
        <v>6</v>
      </c>
      <c r="I24">
        <v>0</v>
      </c>
      <c r="J24">
        <v>15</v>
      </c>
      <c r="K24">
        <v>0</v>
      </c>
      <c r="L24">
        <v>0</v>
      </c>
      <c r="M24">
        <v>0</v>
      </c>
      <c r="N24">
        <v>0</v>
      </c>
      <c r="O24">
        <v>0</v>
      </c>
      <c r="P24">
        <v>0</v>
      </c>
      <c r="Q24">
        <v>18</v>
      </c>
      <c r="R24">
        <v>214</v>
      </c>
      <c r="S24" t="str">
        <f>IFERROR(VLOOKUP(R24,[2]WingLookTable!$A:$B,2,0),"캐릭터없음")</f>
        <v>Wing_GrayStripeSineFullFast</v>
      </c>
      <c r="T24">
        <f t="shared" ca="1" si="2"/>
        <v>166</v>
      </c>
      <c r="U2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4" t="str">
        <f t="shared" si="4"/>
        <v>{"dy":12,"sl":1}</v>
      </c>
      <c r="Z24">
        <v>23</v>
      </c>
      <c r="AA24" t="s">
        <v>360</v>
      </c>
      <c r="AC24">
        <v>23</v>
      </c>
      <c r="AD24">
        <v>178</v>
      </c>
    </row>
    <row r="25" spans="1:30">
      <c r="A25">
        <v>12</v>
      </c>
      <c r="B25">
        <v>2</v>
      </c>
      <c r="C25" t="str">
        <f t="shared" ca="1" si="0"/>
        <v>Actor2128m</v>
      </c>
      <c r="D25" t="str">
        <f>IF(ISBLANK(F25),"",
IFERROR(VLOOKUP(F25,[2]ActorTable!$A:$H,MATCH("이름참고",[2]ActorTable!$1:$1,0),0),"캐릭터없음"))</f>
        <v/>
      </c>
      <c r="E25" t="str">
        <f t="shared" si="1"/>
        <v/>
      </c>
      <c r="G25">
        <v>3</v>
      </c>
      <c r="H25">
        <v>6</v>
      </c>
      <c r="I25">
        <v>0</v>
      </c>
      <c r="J25">
        <v>0</v>
      </c>
      <c r="K25">
        <v>15</v>
      </c>
      <c r="L25">
        <v>0</v>
      </c>
      <c r="M25">
        <v>0</v>
      </c>
      <c r="N25">
        <v>0</v>
      </c>
      <c r="O25">
        <v>0</v>
      </c>
      <c r="P25">
        <v>0</v>
      </c>
      <c r="Q25">
        <v>18</v>
      </c>
      <c r="R25">
        <v>321</v>
      </c>
      <c r="S25" t="str">
        <f>IFERROR(VLOOKUP(R25,[2]WingLookTable!$A:$B,2,0),"캐릭터없음")</f>
        <v>Wing_DustMultiOtherOtherOtherSlow</v>
      </c>
      <c r="T25">
        <f t="shared" ca="1" si="2"/>
        <v>196</v>
      </c>
      <c r="U2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5" t="str">
        <f t="shared" si="4"/>
        <v>{"dy":12,"sl":2}</v>
      </c>
      <c r="Z25">
        <v>24</v>
      </c>
      <c r="AA25" t="s">
        <v>361</v>
      </c>
      <c r="AC25">
        <v>24</v>
      </c>
      <c r="AD25">
        <v>181</v>
      </c>
    </row>
    <row r="26" spans="1:30">
      <c r="A26">
        <v>13</v>
      </c>
      <c r="B26">
        <v>1</v>
      </c>
      <c r="C26" t="str">
        <f t="shared" ca="1" si="0"/>
        <v>Actor0007m</v>
      </c>
      <c r="D26" t="str">
        <f>IF(ISBLANK(F26),"",
IFERROR(VLOOKUP(F26,[2]ActorTable!$A:$H,MATCH("이름참고",[2]ActorTable!$1:$1,0),0),"캐릭터없음"))</f>
        <v>프로토27</v>
      </c>
      <c r="E26" t="str">
        <f t="shared" si="1"/>
        <v/>
      </c>
      <c r="F26" t="s">
        <v>375</v>
      </c>
      <c r="G26">
        <v>3</v>
      </c>
      <c r="H26">
        <v>6</v>
      </c>
      <c r="I26">
        <v>0</v>
      </c>
      <c r="J26">
        <v>15</v>
      </c>
      <c r="K26">
        <v>0</v>
      </c>
      <c r="L26">
        <v>0</v>
      </c>
      <c r="M26">
        <v>0</v>
      </c>
      <c r="N26">
        <v>0</v>
      </c>
      <c r="O26">
        <v>0</v>
      </c>
      <c r="P26">
        <v>0</v>
      </c>
      <c r="Q26">
        <v>18</v>
      </c>
      <c r="R26">
        <v>211</v>
      </c>
      <c r="S26" t="str">
        <f>IFERROR(VLOOKUP(R26,[2]WingLookTable!$A:$B,2,0),"캐릭터없음")</f>
        <v>Wing_FireSinePatternFullSlow</v>
      </c>
      <c r="T26">
        <f t="shared" ca="1" si="2"/>
        <v>141</v>
      </c>
      <c r="U2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6" t="str">
        <f t="shared" si="4"/>
        <v>{"dy":13,"sl":1,"id":"Actor1216m","stats":{"tr":3,"trp":6,"str":0,"dex":15,"int":0,"vit":0,"train":0,"wgGr0":0,"wgGr1":0,"wgGr2":0,"wgGr3":18,"wgLk":211}}</v>
      </c>
      <c r="Z26">
        <v>25</v>
      </c>
      <c r="AA26" t="s">
        <v>362</v>
      </c>
      <c r="AC26">
        <v>25</v>
      </c>
      <c r="AD26">
        <v>184</v>
      </c>
    </row>
    <row r="27" spans="1:30">
      <c r="A27">
        <v>13</v>
      </c>
      <c r="B27">
        <v>2</v>
      </c>
      <c r="C27" t="str">
        <f t="shared" ca="1" si="0"/>
        <v>Actor0201m</v>
      </c>
      <c r="D27" t="str">
        <f>IF(ISBLANK(F27),"",
IFERROR(VLOOKUP(F27,[2]ActorTable!$A:$H,MATCH("이름참고",[2]ActorTable!$1:$1,0),0),"캐릭터없음"))</f>
        <v>프리스</v>
      </c>
      <c r="E27" t="str">
        <f t="shared" si="1"/>
        <v/>
      </c>
      <c r="F27" t="s">
        <v>397</v>
      </c>
      <c r="G27">
        <v>3</v>
      </c>
      <c r="H27">
        <v>6</v>
      </c>
      <c r="I27">
        <v>0</v>
      </c>
      <c r="J27">
        <v>0</v>
      </c>
      <c r="K27">
        <v>15</v>
      </c>
      <c r="L27">
        <v>0</v>
      </c>
      <c r="M27">
        <v>0</v>
      </c>
      <c r="N27">
        <v>0</v>
      </c>
      <c r="O27">
        <v>0</v>
      </c>
      <c r="P27">
        <v>0</v>
      </c>
      <c r="Q27">
        <v>18</v>
      </c>
      <c r="R27">
        <v>223</v>
      </c>
      <c r="S27" t="str">
        <f>IFERROR(VLOOKUP(R27,[2]WingLookTable!$A:$B,2,0),"캐릭터없음")</f>
        <v>Wing_MultiFullOtherFullFast</v>
      </c>
      <c r="T27">
        <f t="shared" ca="1" si="2"/>
        <v>172</v>
      </c>
      <c r="U2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7" t="str">
        <f t="shared" si="4"/>
        <v>{"dy":13,"sl":2,"id":"Actor0125m","stats":{"tr":3,"trp":6,"str":0,"dex":0,"int":15,"vit":0,"train":0,"wgGr0":0,"wgGr1":0,"wgGr2":0,"wgGr3":18,"wgLk":223}}</v>
      </c>
      <c r="Z27">
        <v>26</v>
      </c>
      <c r="AA27" t="s">
        <v>363</v>
      </c>
      <c r="AC27">
        <v>26</v>
      </c>
      <c r="AD27">
        <v>187</v>
      </c>
    </row>
    <row r="28" spans="1:30">
      <c r="A28">
        <v>14</v>
      </c>
      <c r="B28">
        <v>1</v>
      </c>
      <c r="C28" t="str">
        <f t="shared" ca="1" si="0"/>
        <v>Actor1039m</v>
      </c>
      <c r="D28" t="str">
        <f>IF(ISBLANK(F28),"",
IFERROR(VLOOKUP(F28,[2]ActorTable!$A:$H,MATCH("이름참고",[2]ActorTable!$1:$1,0),0),"캐릭터없음"))</f>
        <v>클레타</v>
      </c>
      <c r="E28" t="str">
        <f t="shared" si="1"/>
        <v/>
      </c>
      <c r="F28" t="s">
        <v>398</v>
      </c>
      <c r="G28">
        <v>3</v>
      </c>
      <c r="H28">
        <v>6</v>
      </c>
      <c r="I28">
        <v>0</v>
      </c>
      <c r="J28">
        <v>0</v>
      </c>
      <c r="K28">
        <v>15</v>
      </c>
      <c r="L28">
        <v>0</v>
      </c>
      <c r="M28">
        <v>0</v>
      </c>
      <c r="N28">
        <v>0</v>
      </c>
      <c r="O28">
        <v>0</v>
      </c>
      <c r="P28">
        <v>0</v>
      </c>
      <c r="Q28">
        <v>18</v>
      </c>
      <c r="R28">
        <v>101</v>
      </c>
      <c r="S28" t="str">
        <f>IFERROR(VLOOKUP(R28,[2]WingLookTable!$A:$B,2,0),"캐릭터없음")</f>
        <v>Wing_BlackFullSineStripeFast</v>
      </c>
      <c r="T28">
        <f t="shared" ca="1" si="2"/>
        <v>284</v>
      </c>
      <c r="U2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8" t="str">
        <f t="shared" si="4"/>
        <v>{"dy":14,"sl":1,"id":"Actor0240m","stats":{"tr":3,"trp":6,"str":0,"dex":0,"int":15,"vit":0,"train":0,"wgGr0":0,"wgGr1":0,"wgGr2":0,"wgGr3":18,"wgLk":101}}</v>
      </c>
      <c r="Z28">
        <v>27</v>
      </c>
      <c r="AA28" t="s">
        <v>364</v>
      </c>
      <c r="AC28">
        <v>27</v>
      </c>
      <c r="AD28">
        <v>190</v>
      </c>
    </row>
    <row r="29" spans="1:30">
      <c r="A29">
        <v>14</v>
      </c>
      <c r="B29">
        <v>2</v>
      </c>
      <c r="C29" t="str">
        <f t="shared" ca="1" si="0"/>
        <v>Actor3022m</v>
      </c>
      <c r="D29" t="str">
        <f>IF(ISBLANK(F29),"",
IFERROR(VLOOKUP(F29,[2]ActorTable!$A:$H,MATCH("이름참고",[2]ActorTable!$1:$1,0),0),"캐릭터없음"))</f>
        <v>테이슨</v>
      </c>
      <c r="E29" t="str">
        <f t="shared" si="1"/>
        <v/>
      </c>
      <c r="F29" t="s">
        <v>402</v>
      </c>
      <c r="G29">
        <v>3</v>
      </c>
      <c r="H29">
        <v>6</v>
      </c>
      <c r="I29">
        <v>0</v>
      </c>
      <c r="J29">
        <v>15</v>
      </c>
      <c r="K29">
        <v>0</v>
      </c>
      <c r="L29">
        <v>0</v>
      </c>
      <c r="M29">
        <v>0</v>
      </c>
      <c r="N29">
        <v>0</v>
      </c>
      <c r="O29">
        <v>0</v>
      </c>
      <c r="P29">
        <v>0</v>
      </c>
      <c r="Q29">
        <v>18</v>
      </c>
      <c r="R29">
        <v>125</v>
      </c>
      <c r="S29" t="str">
        <f>IFERROR(VLOOKUP(R29,[2]WingLookTable!$A:$B,2,0),"캐릭터없음")</f>
        <v>Wing_CyanOtherBeeOtherSlow</v>
      </c>
      <c r="T29">
        <f t="shared" ca="1" si="2"/>
        <v>294</v>
      </c>
      <c r="U2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29" t="str">
        <f t="shared" si="4"/>
        <v>{"dy":14,"sl":2,"id":"Actor1108m","stats":{"tr":3,"trp":6,"str":0,"dex":15,"int":0,"vit":0,"train":0,"wgGr0":0,"wgGr1":0,"wgGr2":0,"wgGr3":18,"wgLk":125}}</v>
      </c>
      <c r="Z29">
        <v>28</v>
      </c>
      <c r="AA29" t="s">
        <v>365</v>
      </c>
      <c r="AC29">
        <v>28</v>
      </c>
      <c r="AD29">
        <v>193</v>
      </c>
    </row>
    <row r="30" spans="1:30">
      <c r="A30">
        <v>15</v>
      </c>
      <c r="B30">
        <v>1</v>
      </c>
      <c r="C30" t="str">
        <f t="shared" ca="1" si="0"/>
        <v>Actor0201m</v>
      </c>
      <c r="D30" t="str">
        <f>IF(ISBLANK(F30),"",
IFERROR(VLOOKUP(F30,[2]ActorTable!$A:$H,MATCH("이름참고",[2]ActorTable!$1:$1,0),0),"캐릭터없음"))</f>
        <v>닉스</v>
      </c>
      <c r="E30" t="str">
        <f t="shared" si="1"/>
        <v/>
      </c>
      <c r="F30" t="s">
        <v>405</v>
      </c>
      <c r="G30">
        <v>3</v>
      </c>
      <c r="H30">
        <v>6</v>
      </c>
      <c r="I30">
        <v>0</v>
      </c>
      <c r="J30">
        <v>0</v>
      </c>
      <c r="K30">
        <v>15</v>
      </c>
      <c r="L30">
        <v>0</v>
      </c>
      <c r="M30">
        <v>0</v>
      </c>
      <c r="N30">
        <v>0</v>
      </c>
      <c r="O30">
        <v>0</v>
      </c>
      <c r="P30">
        <v>0</v>
      </c>
      <c r="Q30">
        <v>18</v>
      </c>
      <c r="R30">
        <v>372</v>
      </c>
      <c r="S30" t="str">
        <f>IFERROR(VLOOKUP(R30,[2]WingLookTable!$A:$B,2,0),"캐릭터없음")</f>
        <v>Wing_WhiteFullNoiseOtherFast</v>
      </c>
      <c r="T30">
        <f t="shared" ca="1" si="2"/>
        <v>344</v>
      </c>
      <c r="U3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0" t="str">
        <f t="shared" si="4"/>
        <v>{"dy":15,"sl":1,"id":"Actor1109m","stats":{"tr":3,"trp":6,"str":0,"dex":0,"int":15,"vit":0,"train":0,"wgGr0":0,"wgGr1":0,"wgGr2":0,"wgGr3":18,"wgLk":372}}</v>
      </c>
      <c r="Z30">
        <v>29</v>
      </c>
      <c r="AA30" t="s">
        <v>366</v>
      </c>
      <c r="AC30">
        <v>29</v>
      </c>
      <c r="AD30">
        <v>196</v>
      </c>
    </row>
    <row r="31" spans="1:30">
      <c r="A31">
        <v>15</v>
      </c>
      <c r="B31">
        <v>2</v>
      </c>
      <c r="C31" t="str">
        <f t="shared" ca="1" si="0"/>
        <v>Actor0037m</v>
      </c>
      <c r="D31" t="str">
        <f>IF(ISBLANK(F31),"",
IFERROR(VLOOKUP(F31,[2]ActorTable!$A:$H,MATCH("이름참고",[2]ActorTable!$1:$1,0),0),"캐릭터없음"))</f>
        <v>슬로니카</v>
      </c>
      <c r="E31" t="str">
        <f t="shared" si="1"/>
        <v/>
      </c>
      <c r="F31" t="s">
        <v>403</v>
      </c>
      <c r="G31">
        <v>3</v>
      </c>
      <c r="H31">
        <v>6</v>
      </c>
      <c r="I31">
        <v>0</v>
      </c>
      <c r="J31">
        <v>0</v>
      </c>
      <c r="K31">
        <v>15</v>
      </c>
      <c r="L31">
        <v>0</v>
      </c>
      <c r="M31">
        <v>0</v>
      </c>
      <c r="N31">
        <v>0</v>
      </c>
      <c r="O31">
        <v>0</v>
      </c>
      <c r="P31">
        <v>0</v>
      </c>
      <c r="Q31">
        <v>18</v>
      </c>
      <c r="R31">
        <v>366</v>
      </c>
      <c r="S31" t="str">
        <f>IFERROR(VLOOKUP(R31,[2]WingLookTable!$A:$B,2,0),"캐릭터없음")</f>
        <v>Wing_RedNoiseNoiseOtherFast</v>
      </c>
      <c r="T31">
        <f t="shared" ca="1" si="2"/>
        <v>214</v>
      </c>
      <c r="U3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1" t="str">
        <f t="shared" si="4"/>
        <v>{"dy":15,"sl":2,"id":"Actor3114m","stats":{"tr":3,"trp":6,"str":0,"dex":0,"int":15,"vit":0,"train":0,"wgGr0":0,"wgGr1":0,"wgGr2":0,"wgGr3":18,"wgLk":366}}</v>
      </c>
      <c r="Z31">
        <v>30</v>
      </c>
      <c r="AA31" t="s">
        <v>367</v>
      </c>
      <c r="AC31">
        <v>30</v>
      </c>
      <c r="AD31">
        <v>199</v>
      </c>
    </row>
    <row r="32" spans="1:30">
      <c r="A32">
        <v>16</v>
      </c>
      <c r="B32">
        <v>1</v>
      </c>
      <c r="C32" t="str">
        <f t="shared" ca="1" si="0"/>
        <v>Actor2010m</v>
      </c>
      <c r="D32" t="str">
        <f>IF(ISBLANK(F32),"",
IFERROR(VLOOKUP(F32,[2]ActorTable!$A:$H,MATCH("이름참고",[2]ActorTable!$1:$1,0),0),"캐릭터없음"))</f>
        <v>간파울</v>
      </c>
      <c r="E32" t="str">
        <f t="shared" si="1"/>
        <v/>
      </c>
      <c r="F32" t="s">
        <v>401</v>
      </c>
      <c r="G32">
        <v>3</v>
      </c>
      <c r="H32">
        <v>6</v>
      </c>
      <c r="I32">
        <v>0</v>
      </c>
      <c r="J32">
        <v>15</v>
      </c>
      <c r="K32">
        <v>0</v>
      </c>
      <c r="L32">
        <v>0</v>
      </c>
      <c r="M32">
        <v>0</v>
      </c>
      <c r="N32">
        <v>0</v>
      </c>
      <c r="O32">
        <v>0</v>
      </c>
      <c r="P32">
        <v>0</v>
      </c>
      <c r="Q32">
        <v>18</v>
      </c>
      <c r="R32">
        <v>276</v>
      </c>
      <c r="S32" t="str">
        <f>IFERROR(VLOOKUP(R32,[2]WingLookTable!$A:$B,2,0),"캐릭터없음")</f>
        <v>Wing_WhiteSineNoiseFullFast</v>
      </c>
      <c r="T32">
        <f t="shared" ca="1" si="2"/>
        <v>157</v>
      </c>
      <c r="U3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2" t="str">
        <f t="shared" si="4"/>
        <v>{"dy":16,"sl":1,"id":"Actor0201m","stats":{"tr":3,"trp":6,"str":0,"dex":15,"int":0,"vit":0,"train":0,"wgGr0":0,"wgGr1":0,"wgGr2":0,"wgGr3":18,"wgLk":276}}</v>
      </c>
      <c r="AC32">
        <v>31</v>
      </c>
      <c r="AD32">
        <v>202</v>
      </c>
    </row>
    <row r="33" spans="1:30">
      <c r="A33">
        <v>16</v>
      </c>
      <c r="B33">
        <v>2</v>
      </c>
      <c r="C33" t="str">
        <f t="shared" ca="1" si="0"/>
        <v>Actor3231m</v>
      </c>
      <c r="D33" t="str">
        <f>IF(ISBLANK(F33),"",
IFERROR(VLOOKUP(F33,[2]ActorTable!$A:$H,MATCH("이름참고",[2]ActorTable!$1:$1,0),0),"캐릭터없음"))</f>
        <v>카츄진</v>
      </c>
      <c r="E33" t="str">
        <f t="shared" si="1"/>
        <v/>
      </c>
      <c r="F33" t="s">
        <v>381</v>
      </c>
      <c r="G33">
        <v>3</v>
      </c>
      <c r="H33">
        <v>6</v>
      </c>
      <c r="I33">
        <v>0</v>
      </c>
      <c r="J33">
        <v>0</v>
      </c>
      <c r="K33">
        <v>15</v>
      </c>
      <c r="L33">
        <v>0</v>
      </c>
      <c r="M33">
        <v>0</v>
      </c>
      <c r="N33">
        <v>0</v>
      </c>
      <c r="O33">
        <v>0</v>
      </c>
      <c r="P33">
        <v>0</v>
      </c>
      <c r="Q33">
        <v>18</v>
      </c>
      <c r="R33">
        <v>248</v>
      </c>
      <c r="S33" t="str">
        <f>IFERROR(VLOOKUP(R33,[2]WingLookTable!$A:$B,2,0),"캐릭터없음")</f>
        <v>Wing_RedOtherOtherFullFast</v>
      </c>
      <c r="T33">
        <f t="shared" ca="1" si="2"/>
        <v>372</v>
      </c>
      <c r="U3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3" t="str">
        <f t="shared" si="4"/>
        <v>{"dy":16,"sl":2,"id":"Actor3117m","stats":{"tr":3,"trp":6,"str":0,"dex":0,"int":15,"vit":0,"train":0,"wgGr0":0,"wgGr1":0,"wgGr2":0,"wgGr3":18,"wgLk":248}}</v>
      </c>
      <c r="AC33">
        <v>32</v>
      </c>
      <c r="AD33">
        <v>205</v>
      </c>
    </row>
    <row r="34" spans="1:30">
      <c r="A34">
        <v>17</v>
      </c>
      <c r="B34">
        <v>1</v>
      </c>
      <c r="C34" t="str">
        <f t="shared" ref="C34:C64" ca="1" si="5">VLOOKUP(RANDBETWEEN(1,COUNTA(Z:Z)-1),Z:AA,2,0)</f>
        <v>Actor2010m</v>
      </c>
      <c r="D34" t="str">
        <f>IF(ISBLANK(F34),"",
IFERROR(VLOOKUP(F34,[2]ActorTable!$A:$H,MATCH("이름참고",[2]ActorTable!$1:$1,0),0),"캐릭터없음"))</f>
        <v>라무무</v>
      </c>
      <c r="E34" t="str">
        <f t="shared" si="1"/>
        <v/>
      </c>
      <c r="F34" t="s">
        <v>399</v>
      </c>
      <c r="G34">
        <v>3</v>
      </c>
      <c r="H34">
        <v>6</v>
      </c>
      <c r="I34">
        <v>0</v>
      </c>
      <c r="J34">
        <v>15</v>
      </c>
      <c r="K34">
        <v>0</v>
      </c>
      <c r="L34">
        <v>0</v>
      </c>
      <c r="M34">
        <v>0</v>
      </c>
      <c r="N34">
        <v>0</v>
      </c>
      <c r="O34">
        <v>0</v>
      </c>
      <c r="P34">
        <v>0</v>
      </c>
      <c r="Q34">
        <v>18</v>
      </c>
      <c r="R34">
        <v>172</v>
      </c>
      <c r="S34" t="str">
        <f>IFERROR(VLOOKUP(R34,[2]WingLookTable!$A:$B,2,0),"캐릭터없음")</f>
        <v>Wing_DustMultiSineOtherFullSlow</v>
      </c>
      <c r="T34">
        <f t="shared" ref="T34:T64" ca="1" si="6">VLOOKUP(RANDBETWEEN(1,COUNTA(AC:AC)-1),AC:AD,2,0)</f>
        <v>356</v>
      </c>
      <c r="U3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4" t="str">
        <f t="shared" ref="V34:V64" si="7">"{"""&amp;A$1&amp;""":"&amp;A34
&amp;","""&amp;B$1&amp;""":"&amp;B34
&amp;IF(LEN(F34)=0,"",","""&amp;F$1&amp;""":"""&amp;F34&amp;"""")
&amp;IF(LEN(F34)=0,"",",""stats"":{")
&amp;IF(LEN(F34)=0,"",""""&amp;G$1&amp;""":"&amp;G34)
&amp;IF(LEN(F34)=0,"",","""&amp;H$1&amp;""":"&amp;H34)
&amp;IF(LEN(F34)=0,"",","""&amp;I$1&amp;""":"&amp;I34)
&amp;IF(LEN(F34)=0,"",","""&amp;J$1&amp;""":"&amp;J34)
&amp;IF(LEN(F34)=0,"",","""&amp;K$1&amp;""":"&amp;K34)
&amp;IF(LEN(F34)=0,"",","""&amp;L$1&amp;""":"&amp;L34)
&amp;IF(LEN(F34)=0,"",","""&amp;M$1&amp;""":"&amp;M34)
&amp;IF(LEN(F34)=0,"",","""&amp;N$1&amp;""":"&amp;N34)
&amp;IF(LEN(F34)=0,"",","""&amp;O$1&amp;""":"&amp;O34)
&amp;IF(LEN(F34)=0,"",","""&amp;P$1&amp;""":"&amp;P34)
&amp;IF(LEN(F34)=0,"",","""&amp;Q$1&amp;""":"&amp;Q34)
&amp;IF(LEN(F34)=0,"",","""&amp;R$1&amp;""":"&amp;R34)
&amp;IF(LEN(F34)=0,"","}")&amp;"}"</f>
        <v>{"dy":17,"sl":1,"id":"Actor3231m","stats":{"tr":3,"trp":6,"str":0,"dex":15,"int":0,"vit":0,"train":0,"wgGr0":0,"wgGr1":0,"wgGr2":0,"wgGr3":18,"wgLk":172}}</v>
      </c>
      <c r="AC34">
        <v>33</v>
      </c>
      <c r="AD34">
        <v>208</v>
      </c>
    </row>
    <row r="35" spans="1:30">
      <c r="A35">
        <v>17</v>
      </c>
      <c r="B35">
        <v>2</v>
      </c>
      <c r="C35" t="str">
        <f t="shared" ca="1" si="5"/>
        <v>Actor1029m</v>
      </c>
      <c r="D35" t="str">
        <f>IF(ISBLANK(F35),"",
IFERROR(VLOOKUP(F35,[2]ActorTable!$A:$H,MATCH("이름참고",[2]ActorTable!$1:$1,0),0),"캐릭터없음"))</f>
        <v>원더</v>
      </c>
      <c r="E35" t="str">
        <f t="shared" si="1"/>
        <v/>
      </c>
      <c r="F35" t="s">
        <v>406</v>
      </c>
      <c r="G35">
        <v>3</v>
      </c>
      <c r="H35">
        <v>6</v>
      </c>
      <c r="I35">
        <v>0</v>
      </c>
      <c r="J35">
        <v>0</v>
      </c>
      <c r="K35">
        <v>15</v>
      </c>
      <c r="L35">
        <v>0</v>
      </c>
      <c r="M35">
        <v>0</v>
      </c>
      <c r="N35">
        <v>0</v>
      </c>
      <c r="O35">
        <v>0</v>
      </c>
      <c r="P35">
        <v>0</v>
      </c>
      <c r="Q35">
        <v>18</v>
      </c>
      <c r="R35">
        <v>360</v>
      </c>
      <c r="S35" t="str">
        <f>IFERROR(VLOOKUP(R35,[2]WingLookTable!$A:$B,2,0),"캐릭터없음")</f>
        <v>Wing_MultiFullSineStripeSlow</v>
      </c>
      <c r="T35">
        <f t="shared" ca="1" si="6"/>
        <v>169</v>
      </c>
      <c r="U3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5" t="str">
        <f t="shared" si="7"/>
        <v>{"dy":17,"sl":2,"id":"Actor2128m","stats":{"tr":3,"trp":6,"str":0,"dex":0,"int":15,"vit":0,"train":0,"wgGr0":0,"wgGr1":0,"wgGr2":0,"wgGr3":18,"wgLk":360}}</v>
      </c>
      <c r="AC35">
        <v>34</v>
      </c>
      <c r="AD35">
        <v>211</v>
      </c>
    </row>
    <row r="36" spans="1:30">
      <c r="A36">
        <v>18</v>
      </c>
      <c r="B36">
        <v>1</v>
      </c>
      <c r="C36" t="str">
        <f t="shared" ca="1" si="5"/>
        <v>Actor3231m</v>
      </c>
      <c r="D36" t="str">
        <f>IF(ISBLANK(F36),"",
IFERROR(VLOOKUP(F36,[2]ActorTable!$A:$H,MATCH("이름참고",[2]ActorTable!$1:$1,0),0),"캐릭터없음"))</f>
        <v>니엘</v>
      </c>
      <c r="E36" t="str">
        <f t="shared" si="1"/>
        <v/>
      </c>
      <c r="F36" t="s">
        <v>400</v>
      </c>
      <c r="G36">
        <v>3</v>
      </c>
      <c r="H36">
        <v>6</v>
      </c>
      <c r="I36">
        <v>0</v>
      </c>
      <c r="J36">
        <v>15</v>
      </c>
      <c r="K36">
        <v>0</v>
      </c>
      <c r="L36">
        <v>0</v>
      </c>
      <c r="M36">
        <v>0</v>
      </c>
      <c r="N36">
        <v>0</v>
      </c>
      <c r="O36">
        <v>0</v>
      </c>
      <c r="P36">
        <v>0</v>
      </c>
      <c r="Q36">
        <v>18</v>
      </c>
      <c r="R36">
        <v>163</v>
      </c>
      <c r="S36" t="str">
        <f>IFERROR(VLOOKUP(R36,[2]WingLookTable!$A:$B,2,0),"캐릭터없음")</f>
        <v>Wing_DustGreenSineOtherFullFast</v>
      </c>
      <c r="T36">
        <f t="shared" ca="1" si="6"/>
        <v>172</v>
      </c>
      <c r="U3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6" t="str">
        <f t="shared" si="7"/>
        <v>{"dy":18,"sl":1,"id":"Actor2238m","stats":{"tr":3,"trp":6,"str":0,"dex":15,"int":0,"vit":0,"train":0,"wgGr0":0,"wgGr1":0,"wgGr2":0,"wgGr3":18,"wgLk":163}}</v>
      </c>
      <c r="AC36">
        <v>35</v>
      </c>
      <c r="AD36">
        <v>214</v>
      </c>
    </row>
    <row r="37" spans="1:30">
      <c r="A37">
        <v>18</v>
      </c>
      <c r="B37">
        <v>2</v>
      </c>
      <c r="C37" t="str">
        <f t="shared" ca="1" si="5"/>
        <v>Actor0037m</v>
      </c>
      <c r="D37" t="str">
        <f>IF(ISBLANK(F37),"",
IFERROR(VLOOKUP(F37,[2]ActorTable!$A:$H,MATCH("이름참고",[2]ActorTable!$1:$1,0),0),"캐릭터없음"))</f>
        <v>오비우스</v>
      </c>
      <c r="E37" t="str">
        <f>IF(AND(B37=1,NOT(ISBLANK(F37))),
IF(F37=F39,"같음",""),"")</f>
        <v/>
      </c>
      <c r="F37" t="s">
        <v>376</v>
      </c>
      <c r="G37">
        <v>3</v>
      </c>
      <c r="H37">
        <v>6</v>
      </c>
      <c r="I37">
        <v>0</v>
      </c>
      <c r="J37">
        <v>0</v>
      </c>
      <c r="K37">
        <v>15</v>
      </c>
      <c r="L37">
        <v>0</v>
      </c>
      <c r="M37">
        <v>0</v>
      </c>
      <c r="N37">
        <v>0</v>
      </c>
      <c r="O37">
        <v>0</v>
      </c>
      <c r="P37">
        <v>0</v>
      </c>
      <c r="Q37">
        <v>18</v>
      </c>
      <c r="R37">
        <v>272</v>
      </c>
      <c r="S37" t="str">
        <f>IFERROR(VLOOKUP(R37,[2]WingLookTable!$A:$B,2,0),"캐릭터없음")</f>
        <v>Wing_WhiteNoiseOtherFullFast</v>
      </c>
      <c r="T37">
        <f t="shared" ca="1" si="6"/>
        <v>163</v>
      </c>
      <c r="U3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7" t="str">
        <f t="shared" si="7"/>
        <v>{"dy":18,"sl":2,"id":"Actor1141m","stats":{"tr":3,"trp":6,"str":0,"dex":0,"int":15,"vit":0,"train":0,"wgGr0":0,"wgGr1":0,"wgGr2":0,"wgGr3":18,"wgLk":272}}</v>
      </c>
      <c r="AC37">
        <v>36</v>
      </c>
      <c r="AD37">
        <v>217</v>
      </c>
    </row>
    <row r="38" spans="1:30">
      <c r="A38">
        <v>18</v>
      </c>
      <c r="B38">
        <v>3</v>
      </c>
      <c r="C38" t="str">
        <f t="shared" ca="1" si="5"/>
        <v>Actor1141m</v>
      </c>
      <c r="D38" t="str">
        <f>IF(ISBLANK(F38),"",
IFERROR(VLOOKUP(F38,[2]ActorTable!$A:$H,MATCH("이름참고",[2]ActorTable!$1:$1,0),0),"캐릭터없음"))</f>
        <v>젤리아</v>
      </c>
      <c r="E38" t="str">
        <f>IF(AND(B38=1,NOT(ISBLANK(F38))),
IF(F38=F40,"같음",""),"")</f>
        <v/>
      </c>
      <c r="F38" t="s">
        <v>404</v>
      </c>
      <c r="G38">
        <v>3</v>
      </c>
      <c r="H38">
        <v>6</v>
      </c>
      <c r="I38">
        <v>0</v>
      </c>
      <c r="J38">
        <v>15</v>
      </c>
      <c r="K38">
        <v>0</v>
      </c>
      <c r="L38">
        <v>0</v>
      </c>
      <c r="M38">
        <v>0</v>
      </c>
      <c r="N38">
        <v>0</v>
      </c>
      <c r="O38">
        <v>0</v>
      </c>
      <c r="P38">
        <v>0</v>
      </c>
      <c r="Q38">
        <v>18</v>
      </c>
      <c r="R38">
        <v>178</v>
      </c>
      <c r="S38" t="str">
        <f>IFERROR(VLOOKUP(R38,[2]WingLookTable!$A:$B,2,0),"캐릭터없음")</f>
        <v>Wing_DustMultiSineSineFullFast</v>
      </c>
      <c r="T38">
        <f t="shared" ca="1" si="6"/>
        <v>294</v>
      </c>
      <c r="U38" t="str">
        <f t="shared" ref="U38" ca="1" si="8">IF(ROW()=2,V38,OFFSET(U38,-1,0)&amp;IF(LEN(V38)=0,"",","&amp;V38))</f>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8" t="str">
        <f t="shared" si="7"/>
        <v>{"dy":18,"sl":3,"id":"Actor1005m","stats":{"tr":3,"trp":6,"str":0,"dex":15,"int":0,"vit":0,"train":0,"wgGr0":0,"wgGr1":0,"wgGr2":0,"wgGr3":18,"wgLk":178}}</v>
      </c>
      <c r="AC38">
        <v>37</v>
      </c>
      <c r="AD38">
        <v>220</v>
      </c>
    </row>
    <row r="39" spans="1:30">
      <c r="A39">
        <v>19</v>
      </c>
      <c r="B39">
        <v>1</v>
      </c>
      <c r="C39" t="str">
        <f t="shared" ca="1" si="5"/>
        <v>Actor1216m</v>
      </c>
      <c r="D39" t="str">
        <f>IF(ISBLANK(F39),"",
IFERROR(VLOOKUP(F39,[2]ActorTable!$A:$H,MATCH("이름참고",[2]ActorTable!$1:$1,0),0),"캐릭터없음"))</f>
        <v>카츄진</v>
      </c>
      <c r="E39" t="str">
        <f t="shared" ref="E39:E64" si="9">IF(AND(B39=1,NOT(ISBLANK(F39))),
IF(F39=F40,"같음",""),"")</f>
        <v/>
      </c>
      <c r="F39" t="s">
        <v>352</v>
      </c>
      <c r="G39">
        <v>3</v>
      </c>
      <c r="H39">
        <v>6</v>
      </c>
      <c r="I39">
        <v>0</v>
      </c>
      <c r="J39">
        <v>15</v>
      </c>
      <c r="K39">
        <v>0</v>
      </c>
      <c r="L39">
        <v>0</v>
      </c>
      <c r="M39">
        <v>0</v>
      </c>
      <c r="N39">
        <v>0</v>
      </c>
      <c r="O39">
        <v>0</v>
      </c>
      <c r="P39">
        <v>0</v>
      </c>
      <c r="Q39">
        <v>18</v>
      </c>
      <c r="R39">
        <v>321</v>
      </c>
      <c r="S39" t="str">
        <f>IFERROR(VLOOKUP(R39,[2]WingLookTable!$A:$B,2,0),"캐릭터없음")</f>
        <v>Wing_DustMultiOtherOtherOtherSlow</v>
      </c>
      <c r="T39">
        <f t="shared" ca="1" si="6"/>
        <v>248</v>
      </c>
      <c r="U3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39" t="str">
        <f t="shared" si="7"/>
        <v>{"dy":19,"sl":1,"id":"Actor3117m","stats":{"tr":3,"trp":6,"str":0,"dex":15,"int":0,"vit":0,"train":0,"wgGr0":0,"wgGr1":0,"wgGr2":0,"wgGr3":18,"wgLk":321}}</v>
      </c>
      <c r="AC39">
        <v>38</v>
      </c>
      <c r="AD39">
        <v>223</v>
      </c>
    </row>
    <row r="40" spans="1:30">
      <c r="A40">
        <v>19</v>
      </c>
      <c r="B40">
        <v>2</v>
      </c>
      <c r="C40" t="str">
        <f t="shared" ca="1" si="5"/>
        <v>Actor2103m</v>
      </c>
      <c r="D40" t="str">
        <f>IF(ISBLANK(F40),"",
IFERROR(VLOOKUP(F40,[2]ActorTable!$A:$H,MATCH("이름참고",[2]ActorTable!$1:$1,0),0),"캐릭터없음"))</f>
        <v>베이</v>
      </c>
      <c r="E40" t="str">
        <f t="shared" si="9"/>
        <v/>
      </c>
      <c r="F40" t="s">
        <v>341</v>
      </c>
      <c r="G40">
        <v>3</v>
      </c>
      <c r="H40">
        <v>6</v>
      </c>
      <c r="I40">
        <v>0</v>
      </c>
      <c r="J40">
        <v>0</v>
      </c>
      <c r="K40">
        <v>15</v>
      </c>
      <c r="L40">
        <v>0</v>
      </c>
      <c r="M40">
        <v>0</v>
      </c>
      <c r="N40">
        <v>0</v>
      </c>
      <c r="O40">
        <v>0</v>
      </c>
      <c r="P40">
        <v>0</v>
      </c>
      <c r="Q40">
        <v>18</v>
      </c>
      <c r="R40">
        <v>175</v>
      </c>
      <c r="S40" t="str">
        <f>IFERROR(VLOOKUP(R40,[2]WingLookTable!$A:$B,2,0),"캐릭터없음")</f>
        <v>Wing_DustMultiSineOtherFullSlow2</v>
      </c>
      <c r="T40">
        <f t="shared" ca="1" si="6"/>
        <v>284</v>
      </c>
      <c r="U4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0" t="str">
        <f t="shared" si="7"/>
        <v>{"dy":19,"sl":2,"id":"Actor0104m","stats":{"tr":3,"trp":6,"str":0,"dex":0,"int":15,"vit":0,"train":0,"wgGr0":0,"wgGr1":0,"wgGr2":0,"wgGr3":18,"wgLk":175}}</v>
      </c>
      <c r="AC40">
        <v>39</v>
      </c>
      <c r="AD40">
        <v>226</v>
      </c>
    </row>
    <row r="41" spans="1:30">
      <c r="A41">
        <v>20</v>
      </c>
      <c r="B41">
        <v>1</v>
      </c>
      <c r="C41" t="str">
        <f t="shared" ca="1" si="5"/>
        <v>Actor0037m</v>
      </c>
      <c r="D41" t="str">
        <f>IF(ISBLANK(F41),"",
IFERROR(VLOOKUP(F41,[2]ActorTable!$A:$H,MATCH("이름참고",[2]ActorTable!$1:$1,0),0),"캐릭터없음"))</f>
        <v>프로토27</v>
      </c>
      <c r="E41" t="str">
        <f t="shared" si="9"/>
        <v/>
      </c>
      <c r="F41" t="s">
        <v>408</v>
      </c>
      <c r="G41">
        <v>3</v>
      </c>
      <c r="H41">
        <v>6</v>
      </c>
      <c r="I41">
        <v>0</v>
      </c>
      <c r="J41">
        <v>15</v>
      </c>
      <c r="K41">
        <v>0</v>
      </c>
      <c r="L41">
        <v>0</v>
      </c>
      <c r="M41">
        <v>0</v>
      </c>
      <c r="N41">
        <v>0</v>
      </c>
      <c r="O41">
        <v>0</v>
      </c>
      <c r="P41">
        <v>0</v>
      </c>
      <c r="Q41">
        <v>18</v>
      </c>
      <c r="R41">
        <v>248</v>
      </c>
      <c r="S41" t="str">
        <f>IFERROR(VLOOKUP(R41,[2]WingLookTable!$A:$B,2,0),"캐릭터없음")</f>
        <v>Wing_RedOtherOtherFullFast</v>
      </c>
      <c r="T41">
        <f t="shared" ca="1" si="6"/>
        <v>175</v>
      </c>
      <c r="U4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1" t="str">
        <f t="shared" si="7"/>
        <v>{"dy":20,"sl":1,"id":"Actor1216m","stats":{"tr":3,"trp":6,"str":0,"dex":15,"int":0,"vit":0,"train":0,"wgGr0":0,"wgGr1":0,"wgGr2":0,"wgGr3":18,"wgLk":248}}</v>
      </c>
      <c r="AC41">
        <v>40</v>
      </c>
      <c r="AD41">
        <v>229</v>
      </c>
    </row>
    <row r="42" spans="1:30">
      <c r="A42">
        <v>20</v>
      </c>
      <c r="B42">
        <v>2</v>
      </c>
      <c r="C42" t="str">
        <f t="shared" ca="1" si="5"/>
        <v>Actor0125m</v>
      </c>
      <c r="D42" t="str">
        <f>IF(ISBLANK(F42),"",
IFERROR(VLOOKUP(F42,[2]ActorTable!$A:$H,MATCH("이름참고",[2]ActorTable!$1:$1,0),0),"캐릭터없음"))</f>
        <v>솔</v>
      </c>
      <c r="E42" t="str">
        <f t="shared" si="9"/>
        <v/>
      </c>
      <c r="F42" t="s">
        <v>409</v>
      </c>
      <c r="G42">
        <v>3</v>
      </c>
      <c r="H42">
        <v>6</v>
      </c>
      <c r="I42">
        <v>0</v>
      </c>
      <c r="J42">
        <v>0</v>
      </c>
      <c r="K42">
        <v>15</v>
      </c>
      <c r="L42">
        <v>0</v>
      </c>
      <c r="M42">
        <v>0</v>
      </c>
      <c r="N42">
        <v>0</v>
      </c>
      <c r="O42">
        <v>0</v>
      </c>
      <c r="P42">
        <v>0</v>
      </c>
      <c r="Q42">
        <v>18</v>
      </c>
      <c r="R42">
        <v>217</v>
      </c>
      <c r="S42" t="str">
        <f>IFERROR(VLOOKUP(R42,[2]WingLookTable!$A:$B,2,0),"캐릭터없음")</f>
        <v>Wing_GreenOtherSineFullFast</v>
      </c>
      <c r="T42">
        <f t="shared" ca="1" si="6"/>
        <v>211</v>
      </c>
      <c r="U4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2" t="str">
        <f t="shared" si="7"/>
        <v>{"dy":20,"sl":2,"id":"Actor2015m","stats":{"tr":3,"trp":6,"str":0,"dex":0,"int":15,"vit":0,"train":0,"wgGr0":0,"wgGr1":0,"wgGr2":0,"wgGr3":18,"wgLk":217}}</v>
      </c>
      <c r="AC42">
        <v>41</v>
      </c>
      <c r="AD42">
        <v>232</v>
      </c>
    </row>
    <row r="43" spans="1:30">
      <c r="A43">
        <v>21</v>
      </c>
      <c r="B43">
        <v>1</v>
      </c>
      <c r="C43" t="str">
        <f t="shared" ca="1" si="5"/>
        <v>Actor1029m</v>
      </c>
      <c r="D43" t="str">
        <f>IF(ISBLANK(F43),"",
IFERROR(VLOOKUP(F43,[2]ActorTable!$A:$H,MATCH("이름참고",[2]ActorTable!$1:$1,0),0),"캐릭터없음"))</f>
        <v>슬로니카</v>
      </c>
      <c r="E43" t="str">
        <f t="shared" si="9"/>
        <v/>
      </c>
      <c r="F43" t="s">
        <v>407</v>
      </c>
      <c r="G43">
        <v>3</v>
      </c>
      <c r="H43">
        <v>6</v>
      </c>
      <c r="I43">
        <v>0</v>
      </c>
      <c r="J43">
        <v>0</v>
      </c>
      <c r="K43">
        <v>15</v>
      </c>
      <c r="L43">
        <v>0</v>
      </c>
      <c r="M43">
        <v>0</v>
      </c>
      <c r="N43">
        <v>0</v>
      </c>
      <c r="O43">
        <v>0</v>
      </c>
      <c r="P43">
        <v>0</v>
      </c>
      <c r="Q43">
        <v>18</v>
      </c>
      <c r="R43">
        <v>157</v>
      </c>
      <c r="S43" t="str">
        <f>IFERROR(VLOOKUP(R43,[2]WingLookTable!$A:$B,2,0),"캐릭터없음")</f>
        <v>Wing_DustGreenPatternPatternStripeSlow</v>
      </c>
      <c r="T43">
        <f t="shared" ca="1" si="6"/>
        <v>125</v>
      </c>
      <c r="U4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3" t="str">
        <f t="shared" si="7"/>
        <v>{"dy":21,"sl":1,"id":"Actor3114m","stats":{"tr":3,"trp":6,"str":0,"dex":0,"int":15,"vit":0,"train":0,"wgGr0":0,"wgGr1":0,"wgGr2":0,"wgGr3":18,"wgLk":157}}</v>
      </c>
      <c r="AC43">
        <v>42</v>
      </c>
      <c r="AD43">
        <v>236</v>
      </c>
    </row>
    <row r="44" spans="1:30">
      <c r="A44">
        <v>21</v>
      </c>
      <c r="B44">
        <v>2</v>
      </c>
      <c r="C44" t="str">
        <f t="shared" ca="1" si="5"/>
        <v>Actor0113m</v>
      </c>
      <c r="D44" t="str">
        <f>IF(ISBLANK(F44),"",
IFERROR(VLOOKUP(F44,[2]ActorTable!$A:$H,MATCH("이름참고",[2]ActorTable!$1:$1,0),0),"캐릭터없음"))</f>
        <v>헤르윈</v>
      </c>
      <c r="E44" t="str">
        <f t="shared" si="9"/>
        <v/>
      </c>
      <c r="F44" t="s">
        <v>410</v>
      </c>
      <c r="G44">
        <v>3</v>
      </c>
      <c r="H44">
        <v>6</v>
      </c>
      <c r="I44">
        <v>0</v>
      </c>
      <c r="J44">
        <v>0</v>
      </c>
      <c r="K44">
        <v>15</v>
      </c>
      <c r="L44">
        <v>0</v>
      </c>
      <c r="M44">
        <v>0</v>
      </c>
      <c r="N44">
        <v>0</v>
      </c>
      <c r="O44">
        <v>0</v>
      </c>
      <c r="P44">
        <v>0</v>
      </c>
      <c r="Q44">
        <v>18</v>
      </c>
      <c r="R44">
        <v>151</v>
      </c>
      <c r="S44" t="str">
        <f>IFERROR(VLOOKUP(R44,[2]WingLookTable!$A:$B,2,0),"캐릭터없음")</f>
        <v>Wing_DustCyanSineOtherFullFast</v>
      </c>
      <c r="T44">
        <f t="shared" ca="1" si="6"/>
        <v>272</v>
      </c>
      <c r="U4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4" t="str">
        <f t="shared" si="7"/>
        <v>{"dy":21,"sl":2,"id":"Actor0007m","stats":{"tr":3,"trp":6,"str":0,"dex":0,"int":15,"vit":0,"train":0,"wgGr0":0,"wgGr1":0,"wgGr2":0,"wgGr3":18,"wgLk":151}}</v>
      </c>
      <c r="AC44">
        <v>43</v>
      </c>
      <c r="AD44">
        <v>240</v>
      </c>
    </row>
    <row r="45" spans="1:30">
      <c r="A45">
        <v>22</v>
      </c>
      <c r="B45">
        <v>1</v>
      </c>
      <c r="C45" t="str">
        <f t="shared" ca="1" si="5"/>
        <v>Actor1029m</v>
      </c>
      <c r="D45" t="str">
        <f>IF(ISBLANK(F45),"",
IFERROR(VLOOKUP(F45,[2]ActorTable!$A:$H,MATCH("이름참고",[2]ActorTable!$1:$1,0),0),"캐릭터없음"))</f>
        <v>라무무</v>
      </c>
      <c r="E45" t="str">
        <f t="shared" si="9"/>
        <v/>
      </c>
      <c r="F45" t="s">
        <v>411</v>
      </c>
      <c r="G45">
        <v>3</v>
      </c>
      <c r="H45">
        <v>6</v>
      </c>
      <c r="I45">
        <v>0</v>
      </c>
      <c r="J45">
        <v>10</v>
      </c>
      <c r="K45">
        <v>5</v>
      </c>
      <c r="L45">
        <v>0</v>
      </c>
      <c r="M45">
        <v>0</v>
      </c>
      <c r="N45">
        <v>0</v>
      </c>
      <c r="O45">
        <v>0</v>
      </c>
      <c r="P45">
        <v>0</v>
      </c>
      <c r="Q45">
        <v>18</v>
      </c>
      <c r="R45">
        <v>175</v>
      </c>
      <c r="S45" t="str">
        <f>IFERROR(VLOOKUP(R45,[2]WingLookTable!$A:$B,2,0),"캐릭터없음")</f>
        <v>Wing_DustMultiSineOtherFullSlow2</v>
      </c>
      <c r="T45">
        <f t="shared" ca="1" si="6"/>
        <v>101</v>
      </c>
      <c r="U4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5" t="str">
        <f t="shared" si="7"/>
        <v>{"dy":22,"sl":1,"id":"Actor3231m","stats":{"tr":3,"trp":6,"str":0,"dex":10,"int":5,"vit":0,"train":0,"wgGr0":0,"wgGr1":0,"wgGr2":0,"wgGr3":18,"wgLk":175}}</v>
      </c>
      <c r="AC45">
        <v>44</v>
      </c>
      <c r="AD45">
        <v>244</v>
      </c>
    </row>
    <row r="46" spans="1:30">
      <c r="A46">
        <v>22</v>
      </c>
      <c r="B46">
        <v>2</v>
      </c>
      <c r="C46" t="str">
        <f t="shared" ca="1" si="5"/>
        <v>Actor3022m</v>
      </c>
      <c r="D46" t="str">
        <f>IF(ISBLANK(F46),"",
IFERROR(VLOOKUP(F46,[2]ActorTable!$A:$H,MATCH("이름참고",[2]ActorTable!$1:$1,0),0),"캐릭터없음"))</f>
        <v>프리스</v>
      </c>
      <c r="E46" t="str">
        <f t="shared" si="9"/>
        <v/>
      </c>
      <c r="F46" t="s">
        <v>412</v>
      </c>
      <c r="G46">
        <v>3</v>
      </c>
      <c r="H46">
        <v>6</v>
      </c>
      <c r="I46">
        <v>0</v>
      </c>
      <c r="J46">
        <v>0</v>
      </c>
      <c r="K46">
        <v>15</v>
      </c>
      <c r="L46">
        <v>0</v>
      </c>
      <c r="M46">
        <v>0</v>
      </c>
      <c r="N46">
        <v>0</v>
      </c>
      <c r="O46">
        <v>0</v>
      </c>
      <c r="P46">
        <v>0</v>
      </c>
      <c r="Q46">
        <v>18</v>
      </c>
      <c r="R46">
        <v>268</v>
      </c>
      <c r="S46" t="str">
        <f>IFERROR(VLOOKUP(R46,[2]WingLookTable!$A:$B,2,0),"캐릭터없음")</f>
        <v>Wing_SkySineSineFullSlow</v>
      </c>
      <c r="T46">
        <f t="shared" ca="1" si="6"/>
        <v>172</v>
      </c>
      <c r="U4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6" t="str">
        <f t="shared" si="7"/>
        <v>{"dy":22,"sl":2,"id":"Actor0125m","stats":{"tr":3,"trp":6,"str":0,"dex":0,"int":15,"vit":0,"train":0,"wgGr0":0,"wgGr1":0,"wgGr2":0,"wgGr3":18,"wgLk":268}}</v>
      </c>
      <c r="AC46">
        <v>45</v>
      </c>
      <c r="AD46">
        <v>248</v>
      </c>
    </row>
    <row r="47" spans="1:30">
      <c r="A47">
        <v>23</v>
      </c>
      <c r="B47">
        <v>1</v>
      </c>
      <c r="C47" t="str">
        <f t="shared" ca="1" si="5"/>
        <v>Actor0125m</v>
      </c>
      <c r="D47" t="str">
        <f>IF(ISBLANK(F47),"",
IFERROR(VLOOKUP(F47,[2]ActorTable!$A:$H,MATCH("이름참고",[2]ActorTable!$1:$1,0),0),"캐릭터없음"))</f>
        <v>니엘</v>
      </c>
      <c r="E47" t="str">
        <f t="shared" si="9"/>
        <v/>
      </c>
      <c r="F47" t="s">
        <v>413</v>
      </c>
      <c r="G47">
        <v>3</v>
      </c>
      <c r="H47">
        <v>6</v>
      </c>
      <c r="I47">
        <v>0</v>
      </c>
      <c r="J47">
        <v>15</v>
      </c>
      <c r="K47">
        <v>0</v>
      </c>
      <c r="L47">
        <v>0</v>
      </c>
      <c r="M47">
        <v>0</v>
      </c>
      <c r="N47">
        <v>0</v>
      </c>
      <c r="O47">
        <v>0</v>
      </c>
      <c r="P47">
        <v>0</v>
      </c>
      <c r="Q47">
        <v>18</v>
      </c>
      <c r="R47">
        <v>229</v>
      </c>
      <c r="S47" t="str">
        <f>IFERROR(VLOOKUP(R47,[2]WingLookTable!$A:$B,2,0),"캐릭터없음")</f>
        <v>Wing_MultiOtherOtherOtherFast</v>
      </c>
      <c r="T47">
        <f t="shared" ca="1" si="6"/>
        <v>284</v>
      </c>
      <c r="U4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7" t="str">
        <f t="shared" si="7"/>
        <v>{"dy":23,"sl":1,"id":"Actor2238m","stats":{"tr":3,"trp":6,"str":0,"dex":15,"int":0,"vit":0,"train":0,"wgGr0":0,"wgGr1":0,"wgGr2":0,"wgGr3":18,"wgLk":229}}</v>
      </c>
      <c r="AC47">
        <v>46</v>
      </c>
      <c r="AD47">
        <v>252</v>
      </c>
    </row>
    <row r="48" spans="1:30">
      <c r="A48">
        <v>23</v>
      </c>
      <c r="B48">
        <v>2</v>
      </c>
      <c r="C48" t="str">
        <f t="shared" ca="1" si="5"/>
        <v>Actor1109m</v>
      </c>
      <c r="D48" t="str">
        <f>IF(ISBLANK(F48),"",
IFERROR(VLOOKUP(F48,[2]ActorTable!$A:$H,MATCH("이름참고",[2]ActorTable!$1:$1,0),0),"캐릭터없음"))</f>
        <v>케이저</v>
      </c>
      <c r="E48" t="str">
        <f t="shared" si="9"/>
        <v/>
      </c>
      <c r="F48" t="s">
        <v>419</v>
      </c>
      <c r="G48">
        <v>3</v>
      </c>
      <c r="H48">
        <v>6</v>
      </c>
      <c r="I48">
        <v>0</v>
      </c>
      <c r="J48">
        <v>0</v>
      </c>
      <c r="K48">
        <v>15</v>
      </c>
      <c r="L48">
        <v>0</v>
      </c>
      <c r="M48">
        <v>0</v>
      </c>
      <c r="N48">
        <v>0</v>
      </c>
      <c r="O48">
        <v>0</v>
      </c>
      <c r="P48">
        <v>0</v>
      </c>
      <c r="Q48">
        <v>18</v>
      </c>
      <c r="R48">
        <v>202</v>
      </c>
      <c r="S48" t="str">
        <f>IFERROR(VLOOKUP(R48,[2]WingLookTable!$A:$B,2,0),"캐릭터없음")</f>
        <v>Wing_FireOtherSineFullFast</v>
      </c>
      <c r="T48">
        <f t="shared" ca="1" si="6"/>
        <v>196</v>
      </c>
      <c r="U4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8" t="str">
        <f t="shared" si="7"/>
        <v>{"dy":23,"sl":2,"id":"Actor0113m","stats":{"tr":3,"trp":6,"str":0,"dex":0,"int":15,"vit":0,"train":0,"wgGr0":0,"wgGr1":0,"wgGr2":0,"wgGr3":18,"wgLk":202}}</v>
      </c>
      <c r="AC48">
        <v>47</v>
      </c>
      <c r="AD48">
        <v>256</v>
      </c>
    </row>
    <row r="49" spans="1:30">
      <c r="A49">
        <v>24</v>
      </c>
      <c r="B49">
        <v>1</v>
      </c>
      <c r="C49" t="str">
        <f t="shared" ca="1" si="5"/>
        <v>Actor1039m</v>
      </c>
      <c r="D49" t="str">
        <f>IF(ISBLANK(F49),"",
IFERROR(VLOOKUP(F49,[2]ActorTable!$A:$H,MATCH("이름참고",[2]ActorTable!$1:$1,0),0),"캐릭터없음"))</f>
        <v>클레타</v>
      </c>
      <c r="E49" t="str">
        <f t="shared" si="9"/>
        <v/>
      </c>
      <c r="F49" t="s">
        <v>414</v>
      </c>
      <c r="G49">
        <v>3</v>
      </c>
      <c r="H49">
        <v>6</v>
      </c>
      <c r="I49">
        <v>0</v>
      </c>
      <c r="J49">
        <v>5</v>
      </c>
      <c r="K49">
        <v>10</v>
      </c>
      <c r="L49">
        <v>0</v>
      </c>
      <c r="M49">
        <v>0</v>
      </c>
      <c r="N49">
        <v>0</v>
      </c>
      <c r="O49">
        <v>0</v>
      </c>
      <c r="P49">
        <v>0</v>
      </c>
      <c r="Q49">
        <v>18</v>
      </c>
      <c r="R49">
        <v>294</v>
      </c>
      <c r="S49" t="str">
        <f>IFERROR(VLOOKUP(R49,[2]WingLookTable!$A:$B,2,0),"캐릭터없음")</f>
        <v>Wing_BlueOtherFullOtherSlow</v>
      </c>
      <c r="T49">
        <f t="shared" ca="1" si="6"/>
        <v>141</v>
      </c>
      <c r="U4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49" t="str">
        <f t="shared" si="7"/>
        <v>{"dy":24,"sl":1,"id":"Actor0240m","stats":{"tr":3,"trp":6,"str":0,"dex":5,"int":10,"vit":0,"train":0,"wgGr0":0,"wgGr1":0,"wgGr2":0,"wgGr3":18,"wgLk":294}}</v>
      </c>
      <c r="AC49">
        <v>48</v>
      </c>
      <c r="AD49">
        <v>260</v>
      </c>
    </row>
    <row r="50" spans="1:30">
      <c r="A50">
        <v>24</v>
      </c>
      <c r="B50">
        <v>2</v>
      </c>
      <c r="C50" t="str">
        <f t="shared" ca="1" si="5"/>
        <v>Actor3117m</v>
      </c>
      <c r="D50" t="str">
        <f>IF(ISBLANK(F50),"",
IFERROR(VLOOKUP(F50,[2]ActorTable!$A:$H,MATCH("이름참고",[2]ActorTable!$1:$1,0),0),"캐릭터없음"))</f>
        <v>클라크</v>
      </c>
      <c r="E50" t="str">
        <f t="shared" si="9"/>
        <v/>
      </c>
      <c r="F50" t="s">
        <v>418</v>
      </c>
      <c r="G50">
        <v>3</v>
      </c>
      <c r="H50">
        <v>6</v>
      </c>
      <c r="I50">
        <v>0</v>
      </c>
      <c r="J50">
        <v>0</v>
      </c>
      <c r="K50">
        <v>15</v>
      </c>
      <c r="L50">
        <v>0</v>
      </c>
      <c r="M50">
        <v>0</v>
      </c>
      <c r="N50">
        <v>0</v>
      </c>
      <c r="O50">
        <v>0</v>
      </c>
      <c r="P50">
        <v>0</v>
      </c>
      <c r="Q50">
        <v>18</v>
      </c>
      <c r="R50">
        <v>252</v>
      </c>
      <c r="S50" t="str">
        <f>IFERROR(VLOOKUP(R50,[2]WingLookTable!$A:$B,2,0),"캐릭터없음")</f>
        <v>Wing_RedSineFullOtherFast</v>
      </c>
      <c r="T50">
        <f t="shared" ca="1" si="6"/>
        <v>178</v>
      </c>
      <c r="U5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0" t="str">
        <f t="shared" si="7"/>
        <v>{"dy":24,"sl":2,"id":"Actor2011m","stats":{"tr":3,"trp":6,"str":0,"dex":0,"int":15,"vit":0,"train":0,"wgGr0":0,"wgGr1":0,"wgGr2":0,"wgGr3":18,"wgLk":252}}</v>
      </c>
      <c r="AC50">
        <v>49</v>
      </c>
      <c r="AD50">
        <v>264</v>
      </c>
    </row>
    <row r="51" spans="1:30">
      <c r="A51">
        <v>25</v>
      </c>
      <c r="B51">
        <v>1</v>
      </c>
      <c r="C51" t="str">
        <f t="shared" ca="1" si="5"/>
        <v>Actor1039m</v>
      </c>
      <c r="D51" t="str">
        <f>IF(ISBLANK(F51),"",
IFERROR(VLOOKUP(F51,[2]ActorTable!$A:$H,MATCH("이름참고",[2]ActorTable!$1:$1,0),0),"캐릭터없음"))</f>
        <v>프로토27</v>
      </c>
      <c r="E51" t="str">
        <f t="shared" si="9"/>
        <v/>
      </c>
      <c r="F51" t="s">
        <v>408</v>
      </c>
      <c r="G51">
        <v>3</v>
      </c>
      <c r="H51">
        <v>6</v>
      </c>
      <c r="I51">
        <v>15</v>
      </c>
      <c r="J51">
        <v>0</v>
      </c>
      <c r="K51">
        <v>0</v>
      </c>
      <c r="L51">
        <v>0</v>
      </c>
      <c r="M51">
        <v>0</v>
      </c>
      <c r="N51">
        <v>0</v>
      </c>
      <c r="O51">
        <v>0</v>
      </c>
      <c r="P51">
        <v>0</v>
      </c>
      <c r="Q51">
        <v>18</v>
      </c>
      <c r="R51">
        <v>166</v>
      </c>
      <c r="S51" t="str">
        <f>IFERROR(VLOOKUP(R51,[2]WingLookTable!$A:$B,2,0),"캐릭터없음")</f>
        <v>Wing_DustMultiNoisePatternFullFast</v>
      </c>
      <c r="T51">
        <f t="shared" ca="1" si="6"/>
        <v>356</v>
      </c>
      <c r="U5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1" t="str">
        <f t="shared" si="7"/>
        <v>{"dy":25,"sl":1,"id":"Actor1216m","stats":{"tr":3,"trp":6,"str":15,"dex":0,"int":0,"vit":0,"train":0,"wgGr0":0,"wgGr1":0,"wgGr2":0,"wgGr3":18,"wgLk":166}}</v>
      </c>
      <c r="AC51">
        <v>50</v>
      </c>
      <c r="AD51">
        <v>268</v>
      </c>
    </row>
    <row r="52" spans="1:30">
      <c r="A52">
        <v>25</v>
      </c>
      <c r="B52">
        <v>2</v>
      </c>
      <c r="C52" t="str">
        <f t="shared" ca="1" si="5"/>
        <v>Actor2010m</v>
      </c>
      <c r="D52" t="str">
        <f>IF(ISBLANK(F52),"",
IFERROR(VLOOKUP(F52,[2]ActorTable!$A:$H,MATCH("이름참고",[2]ActorTable!$1:$1,0),0),"캐릭터없음"))</f>
        <v>무테이</v>
      </c>
      <c r="E52" t="str">
        <f t="shared" si="9"/>
        <v/>
      </c>
      <c r="F52" t="s">
        <v>415</v>
      </c>
      <c r="G52">
        <v>3</v>
      </c>
      <c r="H52">
        <v>6</v>
      </c>
      <c r="I52">
        <v>0</v>
      </c>
      <c r="J52">
        <v>0</v>
      </c>
      <c r="K52">
        <v>15</v>
      </c>
      <c r="L52">
        <v>0</v>
      </c>
      <c r="M52">
        <v>0</v>
      </c>
      <c r="N52">
        <v>0</v>
      </c>
      <c r="O52">
        <v>0</v>
      </c>
      <c r="P52">
        <v>0</v>
      </c>
      <c r="Q52">
        <v>18</v>
      </c>
      <c r="R52">
        <v>315</v>
      </c>
      <c r="S52" t="str">
        <f>IFERROR(VLOOKUP(R52,[2]WingLookTable!$A:$B,2,0),"캐릭터없음")</f>
        <v>Wing_DustMultiNoiseOtherOtherSlow</v>
      </c>
      <c r="T52">
        <f t="shared" ca="1" si="6"/>
        <v>372</v>
      </c>
      <c r="U5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2" t="str">
        <f t="shared" si="7"/>
        <v>{"dy":25,"sl":2,"id":"Actor3021m","stats":{"tr":3,"trp":6,"str":0,"dex":0,"int":15,"vit":0,"train":0,"wgGr0":0,"wgGr1":0,"wgGr2":0,"wgGr3":18,"wgLk":315}}</v>
      </c>
      <c r="AC52">
        <v>51</v>
      </c>
      <c r="AD52">
        <v>272</v>
      </c>
    </row>
    <row r="53" spans="1:30">
      <c r="A53">
        <v>26</v>
      </c>
      <c r="B53">
        <v>1</v>
      </c>
      <c r="C53" t="str">
        <f t="shared" ca="1" si="5"/>
        <v>Actor0104m</v>
      </c>
      <c r="D53" t="str">
        <f>IF(ISBLANK(F53),"",
IFERROR(VLOOKUP(F53,[2]ActorTable!$A:$H,MATCH("이름참고",[2]ActorTable!$1:$1,0),0),"캐릭터없음"))</f>
        <v>닉스</v>
      </c>
      <c r="E53" t="str">
        <f t="shared" si="9"/>
        <v/>
      </c>
      <c r="F53" t="s">
        <v>416</v>
      </c>
      <c r="G53">
        <v>3</v>
      </c>
      <c r="H53">
        <v>6</v>
      </c>
      <c r="I53">
        <v>0</v>
      </c>
      <c r="J53">
        <v>0</v>
      </c>
      <c r="K53">
        <v>15</v>
      </c>
      <c r="L53">
        <v>0</v>
      </c>
      <c r="M53">
        <v>0</v>
      </c>
      <c r="N53">
        <v>0</v>
      </c>
      <c r="O53">
        <v>0</v>
      </c>
      <c r="P53">
        <v>0</v>
      </c>
      <c r="Q53">
        <v>18</v>
      </c>
      <c r="R53">
        <v>369</v>
      </c>
      <c r="S53" t="str">
        <f>IFERROR(VLOOKUP(R53,[2]WingLookTable!$A:$B,2,0),"캐릭터없음")</f>
        <v>Wing_SkyLightningSineOtherFast</v>
      </c>
      <c r="T53">
        <f t="shared" ca="1" si="6"/>
        <v>248</v>
      </c>
      <c r="U5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3" t="str">
        <f t="shared" si="7"/>
        <v>{"dy":26,"sl":1,"id":"Actor1109m","stats":{"tr":3,"trp":6,"str":0,"dex":0,"int":15,"vit":0,"train":0,"wgGr0":0,"wgGr1":0,"wgGr2":0,"wgGr3":18,"wgLk":369}}</v>
      </c>
      <c r="AC53">
        <v>52</v>
      </c>
      <c r="AD53">
        <v>276</v>
      </c>
    </row>
    <row r="54" spans="1:30">
      <c r="A54">
        <v>26</v>
      </c>
      <c r="B54">
        <v>2</v>
      </c>
      <c r="C54" t="str">
        <f t="shared" ca="1" si="5"/>
        <v>Actor1109m</v>
      </c>
      <c r="D54" t="str">
        <f>IF(ISBLANK(F54),"",
IFERROR(VLOOKUP(F54,[2]ActorTable!$A:$H,MATCH("이름참고",[2]ActorTable!$1:$1,0),0),"캐릭터없음"))</f>
        <v>그루퍼스</v>
      </c>
      <c r="E54" t="str">
        <f t="shared" si="9"/>
        <v/>
      </c>
      <c r="F54" t="s">
        <v>417</v>
      </c>
      <c r="G54">
        <v>3</v>
      </c>
      <c r="H54">
        <v>6</v>
      </c>
      <c r="I54">
        <v>0</v>
      </c>
      <c r="J54">
        <v>15</v>
      </c>
      <c r="K54">
        <v>0</v>
      </c>
      <c r="L54">
        <v>0</v>
      </c>
      <c r="M54">
        <v>0</v>
      </c>
      <c r="N54">
        <v>0</v>
      </c>
      <c r="O54">
        <v>0</v>
      </c>
      <c r="P54">
        <v>0</v>
      </c>
      <c r="Q54">
        <v>18</v>
      </c>
      <c r="R54">
        <v>160</v>
      </c>
      <c r="S54" t="str">
        <f>IFERROR(VLOOKUP(R54,[2]WingLookTable!$A:$B,2,0),"캐릭터없음")</f>
        <v>Wing_DustGreenSineFullOtherFast</v>
      </c>
      <c r="T54">
        <f t="shared" ca="1" si="6"/>
        <v>291</v>
      </c>
      <c r="U5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4" t="str">
        <f t="shared" si="7"/>
        <v>{"dy":26,"sl":2,"id":"Actor2010m","stats":{"tr":3,"trp":6,"str":0,"dex":15,"int":0,"vit":0,"train":0,"wgGr0":0,"wgGr1":0,"wgGr2":0,"wgGr3":18,"wgLk":160}}</v>
      </c>
      <c r="AC54">
        <v>53</v>
      </c>
      <c r="AD54">
        <v>280</v>
      </c>
    </row>
    <row r="55" spans="1:30">
      <c r="A55">
        <v>27</v>
      </c>
      <c r="B55">
        <v>1</v>
      </c>
      <c r="C55" t="str">
        <f t="shared" ca="1" si="5"/>
        <v>Actor2011m</v>
      </c>
      <c r="D55" t="str">
        <f>IF(ISBLANK(F55),"",
IFERROR(VLOOKUP(F55,[2]ActorTable!$A:$H,MATCH("이름참고",[2]ActorTable!$1:$1,0),0),"캐릭터없음"))</f>
        <v>오비우스</v>
      </c>
      <c r="E55" t="str">
        <f t="shared" si="9"/>
        <v/>
      </c>
      <c r="F55" t="s">
        <v>452</v>
      </c>
      <c r="G55">
        <v>3</v>
      </c>
      <c r="H55">
        <v>6</v>
      </c>
      <c r="I55">
        <v>0</v>
      </c>
      <c r="J55">
        <v>0</v>
      </c>
      <c r="K55">
        <v>15</v>
      </c>
      <c r="L55">
        <v>0</v>
      </c>
      <c r="M55">
        <v>0</v>
      </c>
      <c r="N55">
        <v>0</v>
      </c>
      <c r="O55">
        <v>0</v>
      </c>
      <c r="P55">
        <v>0</v>
      </c>
      <c r="Q55">
        <v>18</v>
      </c>
      <c r="R55">
        <v>226</v>
      </c>
      <c r="S55" t="str">
        <f>IFERROR(VLOOKUP(R55,[2]WingLookTable!$A:$B,2,0),"캐릭터없음")</f>
        <v>Wing_MultiOtherNoiseFullFast</v>
      </c>
      <c r="T55">
        <f t="shared" ca="1" si="6"/>
        <v>344</v>
      </c>
      <c r="U55"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5" t="str">
        <f t="shared" si="7"/>
        <v>{"dy":27,"sl":1,"id":"Actor1141m","stats":{"tr":3,"trp":6,"str":0,"dex":0,"int":15,"vit":0,"train":0,"wgGr0":0,"wgGr1":0,"wgGr2":0,"wgGr3":18,"wgLk":226}}</v>
      </c>
      <c r="AC55">
        <v>54</v>
      </c>
      <c r="AD55">
        <v>284</v>
      </c>
    </row>
    <row r="56" spans="1:30">
      <c r="A56">
        <v>27</v>
      </c>
      <c r="B56">
        <v>2</v>
      </c>
      <c r="C56" t="str">
        <f t="shared" ca="1" si="5"/>
        <v>Actor0104m</v>
      </c>
      <c r="D56" t="str">
        <f>IF(ISBLANK(F56),"",
IFERROR(VLOOKUP(F56,[2]ActorTable!$A:$H,MATCH("이름참고",[2]ActorTable!$1:$1,0),0),"캐릭터없음"))</f>
        <v>소하</v>
      </c>
      <c r="E56" t="str">
        <f t="shared" si="9"/>
        <v/>
      </c>
      <c r="F56" t="s">
        <v>453</v>
      </c>
      <c r="G56">
        <v>3</v>
      </c>
      <c r="H56">
        <v>6</v>
      </c>
      <c r="I56">
        <v>0</v>
      </c>
      <c r="J56">
        <v>15</v>
      </c>
      <c r="K56">
        <v>0</v>
      </c>
      <c r="L56">
        <v>0</v>
      </c>
      <c r="M56">
        <v>0</v>
      </c>
      <c r="N56">
        <v>0</v>
      </c>
      <c r="O56">
        <v>0</v>
      </c>
      <c r="P56">
        <v>0</v>
      </c>
      <c r="Q56">
        <v>18</v>
      </c>
      <c r="R56">
        <v>190</v>
      </c>
      <c r="S56" t="str">
        <f>IFERROR(VLOOKUP(R56,[2]WingLookTable!$A:$B,2,0),"캐릭터없음")</f>
        <v>Wing_DustYellowNoisePatternStripeSlow</v>
      </c>
      <c r="T56">
        <f t="shared" ca="1" si="6"/>
        <v>208</v>
      </c>
      <c r="U56"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6" t="str">
        <f t="shared" si="7"/>
        <v>{"dy":27,"sl":2,"id":"Actor1002m","stats":{"tr":3,"trp":6,"str":0,"dex":15,"int":0,"vit":0,"train":0,"wgGr0":0,"wgGr1":0,"wgGr2":0,"wgGr3":18,"wgLk":190}}</v>
      </c>
      <c r="AC56">
        <v>55</v>
      </c>
      <c r="AD56">
        <v>288</v>
      </c>
    </row>
    <row r="57" spans="1:30">
      <c r="A57">
        <v>28</v>
      </c>
      <c r="B57">
        <v>1</v>
      </c>
      <c r="C57" t="str">
        <f t="shared" ca="1" si="5"/>
        <v>Actor3114m</v>
      </c>
      <c r="D57" t="str">
        <f>IF(ISBLANK(F57),"",
IFERROR(VLOOKUP(F57,[2]ActorTable!$A:$H,MATCH("이름참고",[2]ActorTable!$1:$1,0),0),"캐릭터없음"))</f>
        <v>클레타</v>
      </c>
      <c r="E57" t="str">
        <f t="shared" si="9"/>
        <v/>
      </c>
      <c r="F57" t="s">
        <v>366</v>
      </c>
      <c r="G57">
        <v>3</v>
      </c>
      <c r="H57">
        <v>6</v>
      </c>
      <c r="I57">
        <v>0</v>
      </c>
      <c r="J57">
        <v>15</v>
      </c>
      <c r="K57">
        <v>0</v>
      </c>
      <c r="L57">
        <v>0</v>
      </c>
      <c r="M57">
        <v>0</v>
      </c>
      <c r="N57">
        <v>0</v>
      </c>
      <c r="O57">
        <v>0</v>
      </c>
      <c r="P57">
        <v>0</v>
      </c>
      <c r="Q57">
        <v>18</v>
      </c>
      <c r="R57">
        <v>157</v>
      </c>
      <c r="S57" t="str">
        <f>IFERROR(VLOOKUP(R57,[2]WingLookTable!$A:$B,2,0),"캐릭터없음")</f>
        <v>Wing_DustGreenPatternPatternStripeSlow</v>
      </c>
      <c r="T57">
        <f t="shared" ca="1" si="6"/>
        <v>280</v>
      </c>
      <c r="U57"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v>
      </c>
      <c r="V57" t="str">
        <f t="shared" si="7"/>
        <v>{"dy":28,"sl":1,"id":"Actor0240m","stats":{"tr":3,"trp":6,"str":0,"dex":15,"int":0,"vit":0,"train":0,"wgGr0":0,"wgGr1":0,"wgGr2":0,"wgGr3":18,"wgLk":157}}</v>
      </c>
      <c r="AC57">
        <v>56</v>
      </c>
      <c r="AD57">
        <v>291</v>
      </c>
    </row>
    <row r="58" spans="1:30">
      <c r="A58">
        <v>28</v>
      </c>
      <c r="B58">
        <v>2</v>
      </c>
      <c r="C58" t="str">
        <f t="shared" ca="1" si="5"/>
        <v>Actor3021m</v>
      </c>
      <c r="D58" t="str">
        <f>IF(ISBLANK(F58),"",
IFERROR(VLOOKUP(F58,[2]ActorTable!$A:$H,MATCH("이름참고",[2]ActorTable!$1:$1,0),0),"캐릭터없음"))</f>
        <v>테이슨</v>
      </c>
      <c r="E58" t="str">
        <f t="shared" si="9"/>
        <v/>
      </c>
      <c r="F58" t="s">
        <v>344</v>
      </c>
      <c r="G58">
        <v>3</v>
      </c>
      <c r="H58">
        <v>6</v>
      </c>
      <c r="I58">
        <v>0</v>
      </c>
      <c r="J58">
        <v>0</v>
      </c>
      <c r="K58">
        <v>15</v>
      </c>
      <c r="L58">
        <v>0</v>
      </c>
      <c r="M58">
        <v>0</v>
      </c>
      <c r="N58">
        <v>0</v>
      </c>
      <c r="O58">
        <v>0</v>
      </c>
      <c r="P58">
        <v>0</v>
      </c>
      <c r="Q58">
        <v>18</v>
      </c>
      <c r="R58">
        <v>202</v>
      </c>
      <c r="S58" t="str">
        <f>IFERROR(VLOOKUP(R58,[2]WingLookTable!$A:$B,2,0),"캐릭터없음")</f>
        <v>Wing_FireOtherSineFullFast</v>
      </c>
      <c r="T58">
        <f t="shared" ca="1" si="6"/>
        <v>145</v>
      </c>
      <c r="U58"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v>
      </c>
      <c r="V58" t="str">
        <f t="shared" si="7"/>
        <v>{"dy":28,"sl":2,"id":"Actor1108m","stats":{"tr":3,"trp":6,"str":0,"dex":0,"int":15,"vit":0,"train":0,"wgGr0":0,"wgGr1":0,"wgGr2":0,"wgGr3":18,"wgLk":202}}</v>
      </c>
      <c r="AC58">
        <v>57</v>
      </c>
      <c r="AD58">
        <v>294</v>
      </c>
    </row>
    <row r="59" spans="1:30">
      <c r="A59">
        <v>29</v>
      </c>
      <c r="B59">
        <v>1</v>
      </c>
      <c r="C59" t="str">
        <f t="shared" ca="1" si="5"/>
        <v>Actor1141m</v>
      </c>
      <c r="D59" t="str">
        <f>IF(ISBLANK(F59),"",
IFERROR(VLOOKUP(F59,[2]ActorTable!$A:$H,MATCH("이름참고",[2]ActorTable!$1:$1,0),0),"캐릭터없음"))</f>
        <v>튤린</v>
      </c>
      <c r="E59" t="str">
        <f t="shared" si="9"/>
        <v/>
      </c>
      <c r="F59" t="s">
        <v>363</v>
      </c>
      <c r="G59">
        <v>3</v>
      </c>
      <c r="H59">
        <v>6</v>
      </c>
      <c r="I59">
        <v>0</v>
      </c>
      <c r="J59">
        <v>15</v>
      </c>
      <c r="K59">
        <v>0</v>
      </c>
      <c r="L59">
        <v>0</v>
      </c>
      <c r="M59">
        <v>0</v>
      </c>
      <c r="N59">
        <v>0</v>
      </c>
      <c r="O59">
        <v>0</v>
      </c>
      <c r="P59">
        <v>0</v>
      </c>
      <c r="Q59">
        <v>18</v>
      </c>
      <c r="R59">
        <v>309</v>
      </c>
      <c r="S59" t="str">
        <f>IFERROR(VLOOKUP(R59,[2]WingLookTable!$A:$B,2,0),"캐릭터없음")</f>
        <v>Wing_DustMultiFullStripeOtherFast</v>
      </c>
      <c r="T59">
        <f t="shared" ca="1" si="6"/>
        <v>324</v>
      </c>
      <c r="U59"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v>
      </c>
      <c r="V59" t="str">
        <f t="shared" si="7"/>
        <v>{"dy":29,"sl":1,"id":"Actor0037m","stats":{"tr":3,"trp":6,"str":0,"dex":15,"int":0,"vit":0,"train":0,"wgGr0":0,"wgGr1":0,"wgGr2":0,"wgGr3":18,"wgLk":309}}</v>
      </c>
      <c r="AC59">
        <v>58</v>
      </c>
      <c r="AD59">
        <v>297</v>
      </c>
    </row>
    <row r="60" spans="1:30">
      <c r="A60">
        <v>29</v>
      </c>
      <c r="B60">
        <v>2</v>
      </c>
      <c r="C60" t="str">
        <f t="shared" ca="1" si="5"/>
        <v>Actor0007m</v>
      </c>
      <c r="D60" t="str">
        <f>IF(ISBLANK(F60),"",
IFERROR(VLOOKUP(F60,[2]ActorTable!$A:$H,MATCH("이름참고",[2]ActorTable!$1:$1,0),0),"캐릭터없음"))</f>
        <v>클레타</v>
      </c>
      <c r="E60" t="str">
        <f t="shared" si="9"/>
        <v/>
      </c>
      <c r="F60" t="s">
        <v>366</v>
      </c>
      <c r="G60">
        <v>3</v>
      </c>
      <c r="H60">
        <v>6</v>
      </c>
      <c r="I60">
        <v>0</v>
      </c>
      <c r="J60">
        <v>0</v>
      </c>
      <c r="K60">
        <v>15</v>
      </c>
      <c r="L60">
        <v>0</v>
      </c>
      <c r="M60">
        <v>0</v>
      </c>
      <c r="N60">
        <v>0</v>
      </c>
      <c r="O60">
        <v>0</v>
      </c>
      <c r="P60">
        <v>0</v>
      </c>
      <c r="Q60">
        <v>18</v>
      </c>
      <c r="R60">
        <v>101</v>
      </c>
      <c r="S60" t="str">
        <f>IFERROR(VLOOKUP(R60,[2]WingLookTable!$A:$B,2,0),"캐릭터없음")</f>
        <v>Wing_BlackFullSineStripeFast</v>
      </c>
      <c r="T60">
        <f t="shared" ca="1" si="6"/>
        <v>344</v>
      </c>
      <c r="U60"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v>
      </c>
      <c r="V60" t="str">
        <f t="shared" si="7"/>
        <v>{"dy":29,"sl":2,"id":"Actor0240m","stats":{"tr":3,"trp":6,"str":0,"dex":0,"int":15,"vit":0,"train":0,"wgGr0":0,"wgGr1":0,"wgGr2":0,"wgGr3":18,"wgLk":101}}</v>
      </c>
      <c r="AC60">
        <v>59</v>
      </c>
      <c r="AD60">
        <v>300</v>
      </c>
    </row>
    <row r="61" spans="1:30">
      <c r="A61">
        <v>30</v>
      </c>
      <c r="B61">
        <v>1</v>
      </c>
      <c r="C61" t="str">
        <f t="shared" ca="1" si="5"/>
        <v>Actor2011m</v>
      </c>
      <c r="D61" t="str">
        <f>IF(ISBLANK(F61),"",
IFERROR(VLOOKUP(F61,[2]ActorTable!$A:$H,MATCH("이름참고",[2]ActorTable!$1:$1,0),0),"캐릭터없음"))</f>
        <v>도스로프</v>
      </c>
      <c r="E61" t="str">
        <f t="shared" si="9"/>
        <v/>
      </c>
      <c r="F61" t="s">
        <v>361</v>
      </c>
      <c r="G61">
        <v>3</v>
      </c>
      <c r="H61">
        <v>6</v>
      </c>
      <c r="I61">
        <v>0</v>
      </c>
      <c r="J61">
        <v>15</v>
      </c>
      <c r="K61">
        <v>0</v>
      </c>
      <c r="L61">
        <v>0</v>
      </c>
      <c r="M61">
        <v>0</v>
      </c>
      <c r="N61">
        <v>0</v>
      </c>
      <c r="O61">
        <v>0</v>
      </c>
      <c r="P61">
        <v>0</v>
      </c>
      <c r="Q61">
        <v>18</v>
      </c>
      <c r="R61">
        <v>125</v>
      </c>
      <c r="S61" t="str">
        <f>IFERROR(VLOOKUP(R61,[2]WingLookTable!$A:$B,2,0),"캐릭터없음")</f>
        <v>Wing_CyanOtherBeeOtherSlow</v>
      </c>
      <c r="T61">
        <f t="shared" ca="1" si="6"/>
        <v>205</v>
      </c>
      <c r="U61"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v>
      </c>
      <c r="V61" t="str">
        <f t="shared" si="7"/>
        <v>{"dy":30,"sl":1,"id":"Actor0030m","stats":{"tr":3,"trp":6,"str":0,"dex":15,"int":0,"vit":0,"train":0,"wgGr0":0,"wgGr1":0,"wgGr2":0,"wgGr3":18,"wgLk":125}}</v>
      </c>
      <c r="AC61">
        <v>60</v>
      </c>
      <c r="AD61">
        <v>303</v>
      </c>
    </row>
    <row r="62" spans="1:30">
      <c r="A62">
        <v>30</v>
      </c>
      <c r="B62">
        <v>2</v>
      </c>
      <c r="C62" t="str">
        <f t="shared" ca="1" si="5"/>
        <v>Actor3117m</v>
      </c>
      <c r="D62" t="str">
        <f>IF(ISBLANK(F62),"",
IFERROR(VLOOKUP(F62,[2]ActorTable!$A:$H,MATCH("이름참고",[2]ActorTable!$1:$1,0),0),"캐릭터없음"))</f>
        <v>튤린</v>
      </c>
      <c r="E62" t="str">
        <f t="shared" si="9"/>
        <v/>
      </c>
      <c r="F62" t="s">
        <v>363</v>
      </c>
      <c r="G62">
        <v>3</v>
      </c>
      <c r="H62">
        <v>6</v>
      </c>
      <c r="I62">
        <v>0</v>
      </c>
      <c r="J62">
        <v>0</v>
      </c>
      <c r="K62">
        <v>15</v>
      </c>
      <c r="L62">
        <v>0</v>
      </c>
      <c r="M62">
        <v>0</v>
      </c>
      <c r="N62">
        <v>0</v>
      </c>
      <c r="O62">
        <v>0</v>
      </c>
      <c r="P62">
        <v>0</v>
      </c>
      <c r="Q62">
        <v>18</v>
      </c>
      <c r="R62">
        <v>172</v>
      </c>
      <c r="S62" t="str">
        <f>IFERROR(VLOOKUP(R62,[2]WingLookTable!$A:$B,2,0),"캐릭터없음")</f>
        <v>Wing_DustMultiSineOtherFullSlow</v>
      </c>
      <c r="T62">
        <f t="shared" ca="1" si="6"/>
        <v>268</v>
      </c>
      <c r="U62"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v>
      </c>
      <c r="V62" t="str">
        <f t="shared" si="7"/>
        <v>{"dy":30,"sl":2,"id":"Actor0037m","stats":{"tr":3,"trp":6,"str":0,"dex":0,"int":15,"vit":0,"train":0,"wgGr0":0,"wgGr1":0,"wgGr2":0,"wgGr3":18,"wgLk":172}}</v>
      </c>
      <c r="AC62">
        <v>61</v>
      </c>
      <c r="AD62">
        <v>306</v>
      </c>
    </row>
    <row r="63" spans="1:30">
      <c r="A63">
        <v>31</v>
      </c>
      <c r="B63">
        <v>1</v>
      </c>
      <c r="C63" t="str">
        <f t="shared" ca="1" si="5"/>
        <v>Actor2103m</v>
      </c>
      <c r="D63" t="str">
        <f>IF(ISBLANK(F63),"",
IFERROR(VLOOKUP(F63,[2]ActorTable!$A:$H,MATCH("이름참고",[2]ActorTable!$1:$1,0),0),"캐릭터없음"))</f>
        <v>무테이</v>
      </c>
      <c r="E63" t="str">
        <f t="shared" si="9"/>
        <v/>
      </c>
      <c r="F63" t="s">
        <v>355</v>
      </c>
      <c r="G63">
        <v>3</v>
      </c>
      <c r="H63">
        <v>6</v>
      </c>
      <c r="I63">
        <v>0</v>
      </c>
      <c r="J63">
        <v>15</v>
      </c>
      <c r="K63">
        <v>0</v>
      </c>
      <c r="L63">
        <v>0</v>
      </c>
      <c r="M63">
        <v>0</v>
      </c>
      <c r="N63">
        <v>0</v>
      </c>
      <c r="O63">
        <v>0</v>
      </c>
      <c r="P63">
        <v>0</v>
      </c>
      <c r="Q63">
        <v>18</v>
      </c>
      <c r="R63">
        <v>166</v>
      </c>
      <c r="S63" t="str">
        <f>IFERROR(VLOOKUP(R63,[2]WingLookTable!$A:$B,2,0),"캐릭터없음")</f>
        <v>Wing_DustMultiNoisePatternFullFast</v>
      </c>
      <c r="T63">
        <f t="shared" ca="1" si="6"/>
        <v>178</v>
      </c>
      <c r="U63"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v>
      </c>
      <c r="V63" t="str">
        <f t="shared" si="7"/>
        <v>{"dy":31,"sl":1,"id":"Actor3021m","stats":{"tr":3,"trp":6,"str":0,"dex":15,"int":0,"vit":0,"train":0,"wgGr0":0,"wgGr1":0,"wgGr2":0,"wgGr3":18,"wgLk":166}}</v>
      </c>
      <c r="AC63">
        <v>62</v>
      </c>
      <c r="AD63">
        <v>309</v>
      </c>
    </row>
    <row r="64" spans="1:30">
      <c r="A64">
        <v>31</v>
      </c>
      <c r="B64">
        <v>2</v>
      </c>
      <c r="C64" t="str">
        <f t="shared" ca="1" si="5"/>
        <v>Actor1002m</v>
      </c>
      <c r="D64" t="str">
        <f>IF(ISBLANK(F64),"",
IFERROR(VLOOKUP(F64,[2]ActorTable!$A:$H,MATCH("이름참고",[2]ActorTable!$1:$1,0),0),"캐릭터없음"))</f>
        <v>딘즈</v>
      </c>
      <c r="E64" t="str">
        <f t="shared" si="9"/>
        <v/>
      </c>
      <c r="F64" t="s">
        <v>356</v>
      </c>
      <c r="G64">
        <v>3</v>
      </c>
      <c r="H64">
        <v>6</v>
      </c>
      <c r="I64">
        <v>0</v>
      </c>
      <c r="J64">
        <v>0</v>
      </c>
      <c r="K64">
        <v>15</v>
      </c>
      <c r="L64">
        <v>0</v>
      </c>
      <c r="M64">
        <v>0</v>
      </c>
      <c r="N64">
        <v>0</v>
      </c>
      <c r="O64">
        <v>0</v>
      </c>
      <c r="P64">
        <v>0</v>
      </c>
      <c r="Q64">
        <v>18</v>
      </c>
      <c r="R64">
        <v>272</v>
      </c>
      <c r="S64" t="str">
        <f>IFERROR(VLOOKUP(R64,[2]WingLookTable!$A:$B,2,0),"캐릭터없음")</f>
        <v>Wing_WhiteNoiseOtherFullFast</v>
      </c>
      <c r="T64">
        <f t="shared" ca="1" si="6"/>
        <v>336</v>
      </c>
      <c r="U64" t="str">
        <f t="shared" ca="1" si="3"/>
        <v>{"dy":1,"sl":1,"id":"Actor1216m","stats":{"tr":3,"trp":6,"str":0,"dex":15,"int":0,"vit":0,"train":0,"wgGr0":0,"wgGr1":0,"wgGr2":0,"wgGr3":18,"wgLk":193}},{"dy":1,"sl":2},{"dy":2,"sl":1,"id":"Actor3117m","stats":{"tr":3,"trp":6,"str":0,"dex":15,"int":0,"vit":0,"train":0,"wgGr0":0,"wgGr1":0,"wgGr2":0,"wgGr3":18,"wgLk":248}},{"dy":2,"sl":2,"id":"Actor0240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0240m","stats":{"tr":3,"trp":6,"str":0,"dex":15,"int":0,"vit":0,"train":0,"wgGr0":0,"wgGr1":0,"wgGr2":0,"wgGr3":18,"wgLk":157}},{"dy":28,"sl":2,"id":"Actor1108m","stats":{"tr":3,"trp":6,"str":0,"dex":0,"int":15,"vit":0,"train":0,"wgGr0":0,"wgGr1":0,"wgGr2":0,"wgGr3":18,"wgLk":202}},{"dy":29,"sl":1,"id":"Actor0037m","stats":{"tr":3,"trp":6,"str":0,"dex":15,"int":0,"vit":0,"train":0,"wgGr0":0,"wgGr1":0,"wgGr2":0,"wgGr3":18,"wgLk":309}},{"dy":29,"sl":2,"id":"Actor0240m","stats":{"tr":3,"trp":6,"str":0,"dex":0,"int":15,"vit":0,"train":0,"wgGr0":0,"wgGr1":0,"wgGr2":0,"wgGr3":18,"wgLk":101}},{"dy":30,"sl":1,"id":"Actor0030m","stats":{"tr":3,"trp":6,"str":0,"dex":15,"int":0,"vit":0,"train":0,"wgGr0":0,"wgGr1":0,"wgGr2":0,"wgGr3":18,"wgLk":125}},{"dy":30,"sl":2,"id":"Actor0037m","stats":{"tr":3,"trp":6,"str":0,"dex":0,"int":15,"vit":0,"train":0,"wgGr0":0,"wgGr1":0,"wgGr2":0,"wgGr3":18,"wgLk":172}},{"dy":31,"sl":1,"id":"Actor3021m","stats":{"tr":3,"trp":6,"str":0,"dex":15,"int":0,"vit":0,"train":0,"wgGr0":0,"wgGr1":0,"wgGr2":0,"wgGr3":18,"wgLk":166}},{"dy":31,"sl":2,"id":"Actor3022m","stats":{"tr":3,"trp":6,"str":0,"dex":0,"int":15,"vit":0,"train":0,"wgGr0":0,"wgGr1":0,"wgGr2":0,"wgGr3":18,"wgLk":272}}</v>
      </c>
      <c r="V64" t="str">
        <f t="shared" si="7"/>
        <v>{"dy":31,"sl":2,"id":"Actor3022m","stats":{"tr":3,"trp":6,"str":0,"dex":0,"int":15,"vit":0,"train":0,"wgGr0":0,"wgGr1":0,"wgGr2":0,"wgGr3":18,"wgLk":272}}</v>
      </c>
      <c r="AC64">
        <v>63</v>
      </c>
      <c r="AD64">
        <v>312</v>
      </c>
    </row>
    <row r="65" spans="29:30">
      <c r="AC65">
        <v>64</v>
      </c>
      <c r="AD65">
        <v>315</v>
      </c>
    </row>
    <row r="66" spans="29:30">
      <c r="AC66">
        <v>65</v>
      </c>
      <c r="AD66">
        <v>318</v>
      </c>
    </row>
    <row r="67" spans="29:30">
      <c r="AC67">
        <v>66</v>
      </c>
      <c r="AD67">
        <v>321</v>
      </c>
    </row>
    <row r="68" spans="29:30">
      <c r="AC68">
        <v>67</v>
      </c>
      <c r="AD68">
        <v>324</v>
      </c>
    </row>
    <row r="69" spans="29:30">
      <c r="AC69">
        <v>68</v>
      </c>
      <c r="AD69">
        <v>328</v>
      </c>
    </row>
    <row r="70" spans="29:30">
      <c r="AC70">
        <v>69</v>
      </c>
      <c r="AD70">
        <v>332</v>
      </c>
    </row>
    <row r="71" spans="29:30">
      <c r="AC71">
        <v>70</v>
      </c>
      <c r="AD71">
        <v>336</v>
      </c>
    </row>
    <row r="72" spans="29:30">
      <c r="AC72">
        <v>71</v>
      </c>
      <c r="AD72">
        <v>340</v>
      </c>
    </row>
    <row r="73" spans="29:30">
      <c r="AC73">
        <v>72</v>
      </c>
      <c r="AD73">
        <v>344</v>
      </c>
    </row>
    <row r="74" spans="29:30">
      <c r="AC74">
        <v>73</v>
      </c>
      <c r="AD74">
        <v>348</v>
      </c>
    </row>
    <row r="75" spans="29:30">
      <c r="AC75">
        <v>74</v>
      </c>
      <c r="AD75">
        <v>352</v>
      </c>
    </row>
    <row r="76" spans="29:30">
      <c r="AC76">
        <v>75</v>
      </c>
      <c r="AD76">
        <v>356</v>
      </c>
    </row>
    <row r="77" spans="29:30">
      <c r="AC77">
        <v>76</v>
      </c>
      <c r="AD77">
        <v>360</v>
      </c>
    </row>
    <row r="78" spans="29:30">
      <c r="AC78">
        <v>77</v>
      </c>
      <c r="AD78">
        <v>363</v>
      </c>
    </row>
    <row r="79" spans="29:30">
      <c r="AC79">
        <v>78</v>
      </c>
      <c r="AD79">
        <v>366</v>
      </c>
    </row>
    <row r="80" spans="29:30">
      <c r="AC80">
        <v>79</v>
      </c>
      <c r="AD80">
        <v>369</v>
      </c>
    </row>
    <row r="81" spans="29:30">
      <c r="AC81">
        <v>80</v>
      </c>
      <c r="AD81">
        <v>372</v>
      </c>
    </row>
  </sheetData>
  <sortState xmlns:xlrd2="http://schemas.microsoft.com/office/spreadsheetml/2017/richdata2" ref="Z2:AA31">
    <sortCondition ref="Z2:Z3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2021-07-26T12:53:59Z</dcterms:modified>
</cp:coreProperties>
</file>