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92FCE64-1B82-497F-853D-58DE19E79C87}"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W6" i="9" l="1"/>
  <c r="N257" i="9" l="1"/>
  <c r="N256" i="9"/>
  <c r="N226" i="9"/>
  <c r="N225" i="9"/>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Q43" i="9" s="1"/>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3" i="9" l="1"/>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P112" i="9" l="1"/>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L238" i="9"/>
  <c r="Q238" i="9" s="1"/>
  <c r="L229" i="9"/>
  <c r="Q229" i="9" s="1"/>
  <c r="L279" i="9"/>
  <c r="Q279" i="9" s="1"/>
  <c r="L267" i="9"/>
  <c r="Q267" i="9" s="1"/>
  <c r="L272" i="9"/>
  <c r="Q272" i="9" s="1"/>
  <c r="L260" i="9"/>
  <c r="Q260" i="9" s="1"/>
  <c r="L262" i="9"/>
  <c r="Q262" i="9" s="1"/>
  <c r="L264" i="9"/>
  <c r="Q264" i="9" s="1"/>
  <c r="L280" i="9"/>
  <c r="Q280" i="9" s="1"/>
  <c r="L226" i="9"/>
  <c r="L249" i="9"/>
  <c r="Q249" i="9" s="1"/>
  <c r="L231" i="9"/>
  <c r="Q231" i="9" s="1"/>
  <c r="L273" i="9"/>
  <c r="Q273" i="9" s="1"/>
  <c r="L255" i="9"/>
  <c r="L263" i="9"/>
  <c r="Q263" i="9" s="1"/>
  <c r="L256" i="9"/>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4" i="9" l="1"/>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Q257" i="9" s="1"/>
  <c r="S255" i="9"/>
  <c r="R273" i="9"/>
  <c r="D6" i="8"/>
  <c r="E6" i="8" s="1"/>
  <c r="Z127" i="9"/>
  <c r="Z126" i="9"/>
  <c r="P256" i="9" l="1"/>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48" i="9" s="1"/>
  <c r="S248" i="9" l="1"/>
  <c r="O248" i="9"/>
  <c r="R248" i="9"/>
  <c r="M171" i="9"/>
  <c r="S171" i="9" s="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P87" i="9" l="1"/>
  <c r="P199" i="9"/>
  <c r="P142" i="9"/>
  <c r="P93" i="9"/>
  <c r="P10" i="9"/>
  <c r="P184" i="9"/>
  <c r="P38" i="9"/>
  <c r="P128" i="9"/>
  <c r="P52" i="9"/>
  <c r="P192" i="9"/>
  <c r="P157" i="9"/>
  <c r="P24" i="9"/>
  <c r="P66" i="9"/>
  <c r="P213" i="9"/>
  <c r="P150" i="9"/>
  <c r="P107" i="9"/>
  <c r="P100" i="9"/>
  <c r="P205" i="9"/>
  <c r="P198" i="9"/>
  <c r="P45" i="9"/>
  <c r="P80" i="9"/>
  <c r="S100" i="9"/>
  <c r="R171" i="9"/>
  <c r="O171" i="9"/>
  <c r="Q171" i="9" s="1"/>
  <c r="O164" i="9"/>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Q31" i="9" s="1"/>
  <c r="S185" i="9"/>
  <c r="O16" i="9"/>
  <c r="Q16" i="9" s="1"/>
  <c r="S16" i="9"/>
  <c r="R122" i="9"/>
  <c r="O58" i="9"/>
  <c r="Q58" i="9" s="1"/>
  <c r="O170" i="9"/>
  <c r="Q170" i="9" s="1"/>
  <c r="R45" i="9"/>
  <c r="S87" i="9"/>
  <c r="S129" i="9"/>
  <c r="O129" i="9"/>
  <c r="Q129" i="9" s="1"/>
  <c r="S73" i="9"/>
  <c r="R115" i="9"/>
  <c r="S58" i="9"/>
  <c r="R198" i="9"/>
  <c r="O115" i="9"/>
  <c r="Q115" i="9" s="1"/>
  <c r="O73" i="9"/>
  <c r="Q73" i="9" s="1"/>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31" i="9" l="1"/>
  <c r="P2" i="9"/>
  <c r="P94" i="9"/>
  <c r="P101" i="9"/>
  <c r="P143" i="9"/>
  <c r="P72" i="9"/>
  <c r="P65" i="9"/>
  <c r="P30" i="9"/>
  <c r="P163" i="9"/>
  <c r="P178" i="9"/>
  <c r="P191" i="9"/>
  <c r="P108" i="9"/>
  <c r="P115" i="9"/>
  <c r="P37" i="9"/>
  <c r="P79" i="9"/>
  <c r="P86" i="9"/>
  <c r="P59" i="9"/>
  <c r="P164" i="9"/>
  <c r="P206" i="9"/>
  <c r="P3" i="9"/>
  <c r="P171" i="9"/>
  <c r="P136" i="9"/>
  <c r="P16" i="9"/>
  <c r="P114" i="9"/>
  <c r="P149" i="9"/>
  <c r="P177" i="9"/>
  <c r="P17" i="9"/>
  <c r="P185" i="9"/>
  <c r="P170" i="9"/>
  <c r="P51" i="9"/>
  <c r="P122" i="9"/>
  <c r="P212" i="9"/>
  <c r="P44" i="9"/>
  <c r="P9" i="9"/>
  <c r="P135" i="9"/>
  <c r="P121" i="9"/>
  <c r="P58" i="9"/>
  <c r="P156" i="9"/>
  <c r="P23" i="9"/>
  <c r="P73" i="9"/>
  <c r="P129" i="9"/>
  <c r="AS4" i="9"/>
  <c r="AS3" i="9"/>
  <c r="AS2" i="9"/>
  <c r="S1" i="9" a="1"/>
  <c r="S1" i="9" s="1"/>
  <c r="Z254" i="9"/>
  <c r="Z221" i="9"/>
  <c r="Z252" i="9"/>
  <c r="Z222" i="9"/>
  <c r="Z223" i="9"/>
  <c r="Z253" i="9"/>
  <c r="Z191" i="9"/>
  <c r="Z102" i="9"/>
  <c r="Z201" i="9"/>
  <c r="Z165" i="9"/>
  <c r="Z207" i="9"/>
  <c r="Z157" i="9"/>
  <c r="Z146" i="9"/>
  <c r="Z81" i="9"/>
  <c r="Z150" i="9"/>
  <c r="Z178" i="9"/>
  <c r="Z108" i="9"/>
  <c r="Z110" i="9"/>
  <c r="Z67" i="9"/>
  <c r="Z132" i="9"/>
  <c r="Z30" i="9"/>
  <c r="Z215" i="9"/>
  <c r="Z52" i="9"/>
  <c r="Z82" i="9"/>
  <c r="Z51" i="9"/>
  <c r="Z94" i="9"/>
  <c r="Z2" i="9"/>
  <c r="Z61" i="9"/>
  <c r="Z42" i="9"/>
  <c r="Z160" i="9"/>
  <c r="Z58" i="9"/>
  <c r="Z129" i="9"/>
  <c r="Z188" i="9"/>
  <c r="Z164" i="9"/>
  <c r="Z256" i="9"/>
  <c r="Z158" i="9"/>
  <c r="Z136" i="9"/>
  <c r="Z173" i="9"/>
  <c r="Z214" i="9"/>
  <c r="Z121" i="9"/>
  <c r="Z87" i="9"/>
  <c r="Z149" i="9"/>
  <c r="Z208" i="9"/>
  <c r="Z138" i="9"/>
  <c r="Z44" i="9"/>
  <c r="Z90" i="9"/>
  <c r="Z101" i="9"/>
  <c r="Z20" i="9"/>
  <c r="Z27" i="9"/>
  <c r="Z23" i="9"/>
  <c r="Z34" i="9"/>
  <c r="Z37" i="9"/>
  <c r="Z118" i="9"/>
  <c r="Z114" i="9"/>
  <c r="Z199" i="9"/>
  <c r="Z131" i="9"/>
  <c r="Z186" i="9"/>
  <c r="Z202" i="9"/>
  <c r="Z32" i="9"/>
  <c r="Z166" i="9"/>
  <c r="Z19" i="9"/>
  <c r="Z80" i="9"/>
  <c r="Z12" i="9"/>
  <c r="Z152" i="9"/>
  <c r="Z26" i="9"/>
  <c r="Z46" i="9"/>
  <c r="Z69" i="9"/>
  <c r="Z65" i="9"/>
  <c r="Z31" i="9"/>
  <c r="Z11" i="9"/>
  <c r="Z226" i="9"/>
  <c r="Z96" i="9"/>
  <c r="Z170" i="9"/>
  <c r="Z38" i="9"/>
  <c r="Z123" i="9"/>
  <c r="Z159" i="9"/>
  <c r="Z117" i="9"/>
  <c r="Z40" i="9"/>
  <c r="Z95" i="9"/>
  <c r="Z24" i="9"/>
  <c r="Z171" i="9"/>
  <c r="Z73" i="9"/>
  <c r="Z60" i="9"/>
  <c r="Z200" i="9"/>
  <c r="Z198" i="9"/>
  <c r="Z128" i="9"/>
  <c r="Z125" i="9"/>
  <c r="Z193" i="9"/>
  <c r="Z145" i="9"/>
  <c r="Z88" i="9"/>
  <c r="Z143" i="9"/>
  <c r="Z216" i="9"/>
  <c r="Z72" i="9"/>
  <c r="Z93" i="9"/>
  <c r="Z48" i="9"/>
  <c r="Z109" i="9"/>
  <c r="Z17" i="9"/>
  <c r="Z89" i="9"/>
  <c r="Z122" i="9"/>
  <c r="Z104" i="9"/>
  <c r="Z6" i="9"/>
  <c r="Z5" i="9"/>
  <c r="Z144" i="9"/>
  <c r="Z13" i="9"/>
  <c r="Z172" i="9"/>
  <c r="Z139" i="9"/>
  <c r="Z76" i="9"/>
  <c r="Z62" i="9"/>
  <c r="Z97" i="9"/>
  <c r="Z213" i="9"/>
  <c r="Z174" i="9"/>
  <c r="Z195" i="9"/>
  <c r="Z9" i="9"/>
  <c r="Z3" i="9"/>
  <c r="Z4" i="9"/>
  <c r="Z25" i="9"/>
  <c r="Z107" i="9"/>
  <c r="Z39" i="9"/>
  <c r="Z86" i="9"/>
  <c r="Z45" i="9"/>
  <c r="Z111" i="9"/>
  <c r="Z179" i="9"/>
  <c r="Z41" i="9"/>
  <c r="Z47" i="9"/>
  <c r="Z177" i="9"/>
  <c r="Z181" i="9"/>
  <c r="Z137" i="9"/>
  <c r="Z142" i="9"/>
  <c r="Z68" i="9"/>
  <c r="Z103" i="9"/>
  <c r="Z209" i="9"/>
  <c r="Z212" i="9"/>
  <c r="Z74" i="9"/>
  <c r="Z130" i="9"/>
  <c r="Z192" i="9"/>
  <c r="Z53" i="9"/>
  <c r="Z54" i="9"/>
  <c r="Z156" i="9"/>
  <c r="Z124" i="9"/>
  <c r="Z116" i="9"/>
  <c r="Z184" i="9"/>
  <c r="Z83" i="9"/>
  <c r="Z10" i="9"/>
  <c r="Z59" i="9"/>
  <c r="Z153" i="9"/>
  <c r="Z257" i="9"/>
  <c r="Z185" i="9"/>
  <c r="Z79" i="9"/>
  <c r="Z194" i="9"/>
  <c r="Z18" i="9"/>
  <c r="Z115" i="9"/>
  <c r="Z205" i="9"/>
  <c r="Z55" i="9"/>
  <c r="Z187" i="9"/>
  <c r="Z66" i="9"/>
  <c r="Z163" i="9"/>
  <c r="Z180" i="9"/>
  <c r="Z225" i="9"/>
  <c r="Z33" i="9"/>
  <c r="Z167" i="9"/>
  <c r="Z151" i="9"/>
  <c r="Z16" i="9"/>
  <c r="Z100" i="9"/>
  <c r="Z135" i="9"/>
  <c r="Z75" i="9"/>
  <c r="Z43" i="9"/>
  <c r="Z206"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<sst xmlns="http://schemas.openxmlformats.org/spreadsheetml/2006/main" count="1066" uniqueCount="236">
  <si>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</si>
  <si>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</si>
  <si>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</si>
  <si>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</si>
  <si>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</si>
  <si>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</si>
  <si>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</si>
  <si>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</si>
  <si>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</si>
  <si>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</si>
  <si>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</si>
  <si>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</si>
  <si>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</si>
  <si>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</si>
  <si>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</si>
  <si>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</si>
  <si>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</si>
  <si>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</si>
  <si>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</si>
  <si>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</si>
  <si>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</si>
  <si>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</si>
  <si>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</si>
  <si>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</si>
  <si>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</si>
  <si>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</si>
  <si>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</si>
  <si>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</si>
  <si>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</si>
  <si>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</si>
  <si>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</si>
  <si>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</si>
  <si>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</si>
  <si>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</si>
  <si>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</si>
  <si>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</si>
  <si>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</si>
  <si>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</si>
  <si>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</si>
  <si>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</si>
  <si>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</si>
  <si>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</si>
  <si>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</si>
  <si>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</si>
  <si>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</si>
  <si>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</si>
  <si>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</si>
  <si>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</si>
  <si>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</si>
  <si>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</si>
  <si>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</si>
  <si>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</si>
  <si>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</si>
  <si>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</si>
  <si>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</si>
  <si>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</si>
  <si>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</si>
  <si>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</si>
  <si>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</si>
  <si>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</si>
  <si>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</si>
  <si>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</si>
  <si>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</si>
  <si>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</si>
  <si>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</si>
  <si>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</si>
  <si>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</si>
  <si>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</si>
  <si>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</si>
  <si>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</si>
  <si>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</si>
  <si>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</si>
  <si>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</si>
  <si>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</si>
  <si>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</si>
  <si>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</si>
  <si>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</si>
  <si>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</si>
  <si>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</si>
  <si>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</si>
  <si>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</si>
  <si>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</si>
  <si>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</si>
  <si>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</si>
  <si>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</si>
  <si>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</si>
  <si>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</si>
  <si>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</si>
  <si>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</si>
  <si>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</si>
  <si>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</si>
  <si>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</si>
  <si>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</si>
  <si>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</si>
  <si>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</si>
  <si>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</si>
  <si>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</si>
  <si>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</si>
  <si>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</si>
  <si>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</si>
  <si>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</si>
  <si>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</si>
  <si>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</si>
  <si>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</si>
  <si>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</si>
  <si>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</si>
  <si>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</si>
  <si>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</si>
  <si>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</si>
  <si>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</si>
  <si>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</si>
  <si>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</si>
  <si>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</si>
  <si>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</si>
  <si>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</si>
  <si>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</si>
  <si>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</si>
  <si>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</si>
  <si>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</si>
  <si>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</si>
  <si>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</si>
  <si>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</si>
  <si>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</si>
  <si>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</si>
  <si>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</si>
  <si>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</si>
  <si>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</si>
  <si>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</si>
  <si>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</si>
  <si>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</si>
  <si>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</si>
  <si>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</si>
  <si>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</si>
  <si>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</si>
  <si>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</si>
  <si>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</si>
  <si>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</si>
  <si>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</si>
  <si>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</si>
  <si>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</si>
  <si>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</si>
  <si>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</si>
  <si>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</si>
  <si>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</si>
  <si>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</si>
  <si>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</si>
  <si>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</si>
  <si>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</si>
  <si>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</si>
  <si>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</si>
  <si>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</si>
  <si>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</si>
  <si>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</si>
  <si>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</si>
  <si>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</si>
  <si>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</si>
  <si>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</si>
  <si>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</si>
  <si>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</si>
  <si>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</si>
  <si>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</si>
  <si>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</si>
  <si>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</si>
  <si>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</si>
  <si>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</si>
  <si>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</si>
  <si>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</si>
  <si>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</si>
  <si>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</si>
  <si>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</si>
  <si>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</si>
  <si>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</si>
  <si>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</si>
  <si>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</si>
  <si>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</si>
  <si>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</si>
  <si>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</si>
  <si>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</si>
  <si>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</si>
  <si>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</si>
  <si>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</si>
  <si>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</si>
  <si>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</si>
  <si>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</si>
  <si>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</si>
  <si>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</si>
  <si>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</si>
  <si>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</si>
  <si>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</si>
  <si>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</si>
  <si>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</si>
  <si>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</si>
  <si>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</si>
  <si>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</si>
  <si>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</si>
  <si>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</si>
  <si>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</si>
  <si>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</si>
  <si>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</si>
  <si>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</si>
  <si>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</si>
  <si>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</si>
  <si>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</si>
  <si>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</si>
  <si>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</si>
  <si>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</si>
  <si>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</si>
  <si>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</si>
  <si>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</si>
  <si>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메릴</t>
  </si>
  <si>
    <t>길이 참고</t>
    <phoneticPr fontId="1" type="noConversion"/>
  </si>
  <si>
    <t>킵시리즈</t>
  </si>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</sst>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평균</v>
          </cell>
          <cell r="Y1" t="str">
            <v>민맥배율</v>
          </cell>
          <cell r="Z1" t="str">
            <v>수치민</v>
          </cell>
          <cell r="AA1" t="str">
            <v>수치맥</v>
          </cell>
          <cell r="AB1" t="str">
            <v>수치평균</v>
          </cell>
          <cell r="AC1" t="str">
            <v>로그화민</v>
          </cell>
          <cell r="AD1" t="str">
            <v>로그화맥</v>
          </cell>
          <cell r="AE1" t="str">
            <v>로그화평균</v>
          </cell>
          <cell r="AF1" t="str">
            <v>평균로그화</v>
          </cell>
          <cell r="AG1" t="str">
            <v>stageDropWeight|Float</v>
          </cell>
          <cell r="AH1" t="str">
            <v>startingDropChapter|Int</v>
          </cell>
          <cell r="AI1" t="str">
            <v>startingDropStage|Int</v>
          </cell>
          <cell r="AJ1">
            <v>330</v>
          </cell>
          <cell r="AK1" t="str">
            <v>스테이지드랍비율</v>
          </cell>
          <cell r="AL1" t="str">
            <v>equipGachaWeight|Float</v>
          </cell>
          <cell r="AM1" t="str">
            <v>업데이트순번</v>
          </cell>
          <cell r="AN1" t="str">
            <v>표준 GO pr Min</v>
          </cell>
          <cell r="AO1" t="str">
            <v>표준 GO pr Max</v>
          </cell>
          <cell r="AP1" t="str">
            <v>표준 DI pr Min</v>
          </cell>
          <cell r="AQ1" t="str">
            <v>표준 DI pr Max</v>
          </cell>
          <cell r="AR1" t="str">
            <v>표준 DI pp Min</v>
          </cell>
          <cell r="AS1" t="str">
            <v>표준 DI pp Max</v>
          </cell>
          <cell r="AU1" t="str">
            <v>equipType_Verify</v>
          </cell>
          <cell r="AV1" t="str">
            <v>value</v>
          </cell>
          <cell r="AX1" t="str">
            <v>randType_Verify</v>
          </cell>
          <cell r="AY1" t="str">
            <v>value</v>
          </cell>
          <cell r="AZ1" t="str">
            <v>f1</v>
          </cell>
          <cell r="BA1" t="str">
            <v>leftright</v>
          </cell>
        </row>
        <row r="2">
          <cell r="A2" t="str">
            <v>Equip0001</v>
          </cell>
          <cell r="B2" t="str">
            <v/>
          </cell>
          <cell r="C2" t="str">
            <v>Axe</v>
          </cell>
          <cell r="D2">
            <v>0</v>
          </cell>
          <cell r="E2">
            <v>0</v>
          </cell>
          <cell r="F2">
            <v>0</v>
          </cell>
          <cell r="G2">
            <v>1</v>
          </cell>
          <cell r="H2">
            <v>0</v>
          </cell>
          <cell r="I2">
            <v>1</v>
          </cell>
          <cell r="J2">
            <v>11.1</v>
          </cell>
          <cell r="K2">
            <v>14.1</v>
          </cell>
          <cell r="L2" t="str">
            <v>유니티 랜덤</v>
          </cell>
          <cell r="M2">
            <v>0</v>
          </cell>
          <cell r="N2" t="str">
            <v/>
          </cell>
          <cell r="P2" t="str">
            <v>StAxe</v>
          </cell>
          <cell r="Q2">
            <v>1</v>
          </cell>
          <cell r="R2" t="str">
            <v>Shot_StAxe</v>
          </cell>
          <cell r="S2" t="str">
            <v>EquipName_StAxe</v>
          </cell>
          <cell r="T2" t="str">
            <v>스타일 액스</v>
          </cell>
          <cell r="U2">
            <v>1</v>
          </cell>
          <cell r="V2">
            <v>11.1</v>
          </cell>
          <cell r="W2">
            <v>14.1</v>
          </cell>
          <cell r="X2">
            <v>12.6</v>
          </cell>
          <cell r="Y2">
            <v>1.2702702702702702</v>
          </cell>
          <cell r="Z2">
            <v>11.1</v>
          </cell>
          <cell r="AA2">
            <v>14.1</v>
          </cell>
          <cell r="AB2">
            <v>12.6</v>
          </cell>
          <cell r="AC2">
            <v>13.869173356391855</v>
          </cell>
          <cell r="AD2">
            <v>43.369823878707052</v>
          </cell>
          <cell r="AE2">
            <v>28.619498617549453</v>
          </cell>
          <cell r="AF2">
            <v>29.499581880388746</v>
          </cell>
          <cell r="AG2">
            <v>4.2</v>
          </cell>
          <cell r="AH2">
            <v>2</v>
          </cell>
          <cell r="AI2">
            <v>10</v>
          </cell>
          <cell r="AJ2">
            <v>4.2</v>
          </cell>
          <cell r="AK2">
            <v>6.7221510883482757E-2</v>
          </cell>
          <cell r="AL2">
            <v>25</v>
          </cell>
          <cell r="AM2">
            <v>0</v>
          </cell>
          <cell r="AN2">
            <v>600</v>
          </cell>
          <cell r="AO2">
            <v>900</v>
          </cell>
          <cell r="AU2" t="str">
            <v>Axe</v>
          </cell>
          <cell r="AV2">
            <v>0</v>
          </cell>
          <cell r="AX2" t="str">
            <v>유니티 랜덤</v>
          </cell>
          <cell r="AY2">
            <v>0</v>
          </cell>
        </row>
        <row r="3">
          <cell r="A3" t="str">
            <v>Equip0002</v>
          </cell>
          <cell r="B3" t="str">
            <v/>
          </cell>
          <cell r="C3" t="str">
            <v>Axe</v>
          </cell>
          <cell r="D3">
            <v>0</v>
          </cell>
          <cell r="E3">
            <v>0</v>
          </cell>
          <cell r="F3">
            <v>0</v>
          </cell>
          <cell r="G3">
            <v>2</v>
          </cell>
          <cell r="H3">
            <v>0</v>
          </cell>
          <cell r="I3">
            <v>1</v>
          </cell>
          <cell r="J3">
            <v>10.85</v>
          </cell>
          <cell r="K3">
            <v>13.5</v>
          </cell>
          <cell r="L3" t="str">
            <v>유니티 랜덤</v>
          </cell>
          <cell r="M3">
            <v>0</v>
          </cell>
          <cell r="N3" t="str">
            <v/>
          </cell>
          <cell r="P3" t="str">
            <v>FairyAxe</v>
          </cell>
          <cell r="Q3">
            <v>1</v>
          </cell>
          <cell r="R3" t="str">
            <v>Shot_FairyAxe</v>
          </cell>
          <cell r="S3" t="str">
            <v>EquipName_FairyAxe</v>
          </cell>
          <cell r="T3" t="str">
            <v>얼룩진 도끼</v>
          </cell>
          <cell r="U3">
            <v>1</v>
          </cell>
          <cell r="V3">
            <v>10.85</v>
          </cell>
          <cell r="W3">
            <v>13.5</v>
          </cell>
          <cell r="X3">
            <v>12.175000000000001</v>
          </cell>
          <cell r="Y3">
            <v>1.2442396313364055</v>
          </cell>
          <cell r="Z3">
            <v>10.85</v>
          </cell>
          <cell r="AA3">
            <v>13.5</v>
          </cell>
          <cell r="AB3">
            <v>12.175000000000001</v>
          </cell>
          <cell r="AC3">
            <v>11.060050219001823</v>
          </cell>
          <cell r="AD3">
            <v>38.007449771766858</v>
          </cell>
          <cell r="AE3">
            <v>24.533749995384341</v>
          </cell>
          <cell r="AF3">
            <v>25.26837378101942</v>
          </cell>
          <cell r="AG3">
            <v>3.3600000000000003</v>
          </cell>
          <cell r="AH3">
            <v>2</v>
          </cell>
          <cell r="AI3">
            <v>20</v>
          </cell>
          <cell r="AJ3">
            <v>3.3600000000000003</v>
          </cell>
          <cell r="AK3">
            <v>5.3777208706786213E-2</v>
          </cell>
          <cell r="AL3">
            <v>20</v>
          </cell>
          <cell r="AM3">
            <v>0</v>
          </cell>
          <cell r="AN3">
            <v>600</v>
          </cell>
          <cell r="AO3">
            <v>900</v>
          </cell>
          <cell r="AU3" t="str">
            <v>Dagger</v>
          </cell>
          <cell r="AV3">
            <v>1</v>
          </cell>
          <cell r="AX3" t="str">
            <v>커브</v>
          </cell>
          <cell r="AY3">
            <v>1</v>
          </cell>
          <cell r="AZ3" t="str">
            <v>skew</v>
          </cell>
          <cell r="BA3" t="str">
            <v>사용</v>
          </cell>
        </row>
        <row r="4">
          <cell r="A4" t="str">
            <v>Equip0101</v>
          </cell>
          <cell r="B4" t="str">
            <v/>
          </cell>
          <cell r="C4" t="str">
            <v>Axe</v>
          </cell>
          <cell r="D4">
            <v>0</v>
          </cell>
          <cell r="E4">
            <v>1</v>
          </cell>
          <cell r="F4">
            <v>1</v>
          </cell>
          <cell r="G4">
            <v>1</v>
          </cell>
          <cell r="H4">
            <v>0</v>
          </cell>
          <cell r="I4">
            <v>1</v>
          </cell>
          <cell r="J4">
            <v>13.35</v>
          </cell>
          <cell r="K4">
            <v>19.95</v>
          </cell>
          <cell r="L4" t="str">
            <v>유니티 랜덤</v>
          </cell>
          <cell r="M4">
            <v>0</v>
          </cell>
          <cell r="N4" t="str">
            <v/>
          </cell>
          <cell r="P4" t="str">
            <v>HeavySkullAxe</v>
          </cell>
          <cell r="Q4">
            <v>1</v>
          </cell>
          <cell r="R4" t="str">
            <v>Shot_HeavySkullAxe</v>
          </cell>
          <cell r="S4" t="str">
            <v>EquipName_HeavySkullAxe</v>
          </cell>
          <cell r="T4" t="str">
            <v>헤비 스컬 액스</v>
          </cell>
          <cell r="U4">
            <v>1.4641000000000006</v>
          </cell>
          <cell r="V4">
            <v>9.1199999999999992</v>
          </cell>
          <cell r="W4">
            <v>13.63</v>
          </cell>
          <cell r="X4">
            <v>11.375</v>
          </cell>
          <cell r="Y4">
            <v>1.4945175438596494</v>
          </cell>
          <cell r="Z4">
            <v>13.352592000000005</v>
          </cell>
          <cell r="AA4">
            <v>19.955683000000011</v>
          </cell>
          <cell r="AB4">
            <v>16.654137500000008</v>
          </cell>
          <cell r="AC4">
            <v>36.653552491669075</v>
          </cell>
          <cell r="AD4">
            <v>86.202013455049155</v>
          </cell>
          <cell r="AE4">
            <v>61.427782973359115</v>
          </cell>
          <cell r="AF4">
            <v>63.899813184936022</v>
          </cell>
          <cell r="AG4">
            <v>3.2</v>
          </cell>
          <cell r="AH4">
            <v>2</v>
          </cell>
          <cell r="AI4">
            <v>30</v>
          </cell>
          <cell r="AJ4">
            <v>3.2</v>
          </cell>
          <cell r="AK4">
            <v>5.1216389244558291E-2</v>
          </cell>
          <cell r="AL4">
            <v>30</v>
          </cell>
          <cell r="AM4">
            <v>0</v>
          </cell>
          <cell r="AN4">
            <v>1000</v>
          </cell>
          <cell r="AO4">
            <v>1500</v>
          </cell>
          <cell r="AU4" t="str">
            <v>Bow</v>
          </cell>
          <cell r="AV4">
            <v>2</v>
          </cell>
          <cell r="AX4" t="str">
            <v>익스포넨셜</v>
          </cell>
          <cell r="AY4">
            <v>2</v>
          </cell>
          <cell r="AZ4" t="str">
            <v>exponent</v>
          </cell>
          <cell r="BA4" t="str">
            <v>사용</v>
          </cell>
        </row>
        <row r="5">
          <cell r="A5" t="str">
            <v>Equip0102</v>
          </cell>
          <cell r="B5" t="str">
            <v/>
          </cell>
          <cell r="C5" t="str">
            <v>Axe</v>
          </cell>
          <cell r="D5">
            <v>0</v>
          </cell>
          <cell r="E5">
            <v>1</v>
          </cell>
          <cell r="F5">
            <v>1</v>
          </cell>
          <cell r="G5">
            <v>2</v>
          </cell>
          <cell r="H5">
            <v>0</v>
          </cell>
          <cell r="I5">
            <v>1</v>
          </cell>
          <cell r="J5">
            <v>12.93</v>
          </cell>
          <cell r="K5">
            <v>19.39</v>
          </cell>
          <cell r="L5" t="str">
            <v>유니티 랜덤</v>
          </cell>
          <cell r="M5">
            <v>0</v>
          </cell>
          <cell r="N5" t="str">
            <v/>
          </cell>
          <cell r="P5" t="str">
            <v>StealthScythe</v>
          </cell>
          <cell r="Q5">
            <v>1</v>
          </cell>
          <cell r="R5" t="str">
            <v>Shot_StealthScythe</v>
          </cell>
          <cell r="S5" t="str">
            <v>EquipName_StealthScythe</v>
          </cell>
          <cell r="T5" t="str">
            <v>이국의 무기</v>
          </cell>
          <cell r="U5">
            <v>1.4641000000000006</v>
          </cell>
          <cell r="V5">
            <v>8.83</v>
          </cell>
          <cell r="W5">
            <v>13.25</v>
          </cell>
          <cell r="X5">
            <v>11.04</v>
          </cell>
          <cell r="Y5">
            <v>1.5005662514156286</v>
          </cell>
          <cell r="Z5">
            <v>12.928003000000006</v>
          </cell>
          <cell r="AA5">
            <v>19.399325000000008</v>
          </cell>
          <cell r="AB5">
            <v>16.163664000000008</v>
          </cell>
          <cell r="AC5">
            <v>32.668648633831936</v>
          </cell>
          <cell r="AD5">
            <v>82.715191443638616</v>
          </cell>
          <cell r="AE5">
            <v>57.691920038735276</v>
          </cell>
          <cell r="AF5">
            <v>60.213562088319975</v>
          </cell>
          <cell r="AG5">
            <v>2.5600000000000005</v>
          </cell>
          <cell r="AH5">
            <v>2</v>
          </cell>
          <cell r="AI5">
            <v>40</v>
          </cell>
          <cell r="AJ5">
            <v>2.5600000000000005</v>
          </cell>
          <cell r="AK5">
            <v>4.097311139564664E-2</v>
          </cell>
          <cell r="AL5">
            <v>24</v>
          </cell>
          <cell r="AM5">
            <v>0</v>
          </cell>
          <cell r="AN5">
            <v>1000</v>
          </cell>
          <cell r="AO5">
            <v>1500</v>
          </cell>
          <cell r="AU5" t="str">
            <v>Staff</v>
          </cell>
          <cell r="AV5">
            <v>3</v>
          </cell>
          <cell r="AX5" t="str">
            <v>리니어</v>
          </cell>
          <cell r="AY5">
            <v>3</v>
          </cell>
          <cell r="AZ5" t="str">
            <v>slope</v>
          </cell>
        </row>
        <row r="6">
          <cell r="A6" t="str">
            <v>Equip0201</v>
          </cell>
          <cell r="B6" t="str">
            <v/>
          </cell>
          <cell r="C6" t="str">
            <v>Axe</v>
          </cell>
          <cell r="D6">
            <v>0</v>
          </cell>
          <cell r="E6">
            <v>2</v>
          </cell>
          <cell r="F6">
            <v>2</v>
          </cell>
          <cell r="G6">
            <v>1</v>
          </cell>
          <cell r="H6">
            <v>0</v>
          </cell>
          <cell r="I6">
            <v>2</v>
          </cell>
          <cell r="J6">
            <v>21.64</v>
          </cell>
          <cell r="K6">
            <v>33.299999999999997</v>
          </cell>
          <cell r="L6" t="str">
            <v>유니티 랜덤</v>
          </cell>
          <cell r="M6">
            <v>0</v>
          </cell>
          <cell r="N6" t="str">
            <v/>
          </cell>
          <cell r="P6" t="str">
            <v>HeavyAxe</v>
          </cell>
          <cell r="Q6">
            <v>1</v>
          </cell>
          <cell r="R6" t="str">
            <v>Shot_HeavyAxe</v>
          </cell>
          <cell r="S6" t="str">
            <v>EquipName_HeavyAxe</v>
          </cell>
          <cell r="T6" t="str">
            <v>헤비 액스</v>
          </cell>
          <cell r="U6">
            <v>2.5937424601000023</v>
          </cell>
          <cell r="V6">
            <v>8.34</v>
          </cell>
          <cell r="W6">
            <v>12.84</v>
          </cell>
          <cell r="X6">
            <v>10.59</v>
          </cell>
          <cell r="Y6">
            <v>1.539568345323741</v>
          </cell>
          <cell r="Z6">
            <v>21.63181211723402</v>
          </cell>
          <cell r="AA6">
            <v>33.303653187684027</v>
          </cell>
          <cell r="AB6">
            <v>27.467732652459024</v>
          </cell>
          <cell r="AC6">
            <v>96.147511584896733</v>
          </cell>
          <cell r="AD6">
            <v>149.35826551443705</v>
          </cell>
          <cell r="AE6">
            <v>122.75288854966689</v>
          </cell>
          <cell r="AF6">
            <v>125.60096373976666</v>
          </cell>
          <cell r="AG6">
            <v>1.5</v>
          </cell>
          <cell r="AH6">
            <v>3</v>
          </cell>
          <cell r="AI6">
            <v>10</v>
          </cell>
          <cell r="AJ6">
            <v>1.5</v>
          </cell>
          <cell r="AK6">
            <v>2.4007682458386699E-2</v>
          </cell>
          <cell r="AL6">
            <v>10</v>
          </cell>
          <cell r="AM6">
            <v>0</v>
          </cell>
          <cell r="AN6">
            <v>2500</v>
          </cell>
          <cell r="AO6">
            <v>3500</v>
          </cell>
          <cell r="AP6">
            <v>4</v>
          </cell>
          <cell r="AQ6">
            <v>5</v>
          </cell>
          <cell r="AU6" t="str">
            <v>Hammer</v>
          </cell>
          <cell r="AV6">
            <v>4</v>
          </cell>
          <cell r="AX6" t="str">
            <v>정규분포</v>
          </cell>
          <cell r="AY6">
            <v>4</v>
          </cell>
        </row>
        <row r="7">
          <cell r="A7" t="str">
            <v>Equip0202</v>
          </cell>
          <cell r="B7" t="str">
            <v/>
          </cell>
          <cell r="C7" t="str">
            <v>Axe</v>
          </cell>
          <cell r="D7">
            <v>0</v>
          </cell>
          <cell r="E7">
            <v>2</v>
          </cell>
          <cell r="F7">
            <v>2</v>
          </cell>
          <cell r="G7">
            <v>2</v>
          </cell>
          <cell r="H7">
            <v>0</v>
          </cell>
          <cell r="I7">
            <v>2</v>
          </cell>
          <cell r="J7">
            <v>20.93</v>
          </cell>
          <cell r="K7">
            <v>32.58</v>
          </cell>
          <cell r="L7" t="str">
            <v>유니티 랜덤</v>
          </cell>
          <cell r="M7">
            <v>0</v>
          </cell>
          <cell r="N7" t="str">
            <v/>
          </cell>
          <cell r="P7" t="str">
            <v>MeleeAxe</v>
          </cell>
          <cell r="Q7">
            <v>1</v>
          </cell>
          <cell r="R7" t="str">
            <v>Shot_MeleeAxe</v>
          </cell>
          <cell r="S7" t="str">
            <v>EquipName_MeleeAxe</v>
          </cell>
          <cell r="T7" t="str">
            <v>밀리 액스</v>
          </cell>
          <cell r="U7">
            <v>2.5937424601000023</v>
          </cell>
          <cell r="V7">
            <v>8.07</v>
          </cell>
          <cell r="W7">
            <v>12.56</v>
          </cell>
          <cell r="X7">
            <v>10.315000000000001</v>
          </cell>
          <cell r="Y7">
            <v>1.5563816604708798</v>
          </cell>
          <cell r="Z7">
            <v>20.931501653007018</v>
          </cell>
          <cell r="AA7">
            <v>32.577405298856029</v>
          </cell>
          <cell r="AB7">
            <v>26.754453475931523</v>
          </cell>
          <cell r="AC7">
            <v>92.089242028442186</v>
          </cell>
          <cell r="AD7">
            <v>146.63939565598787</v>
          </cell>
          <cell r="AE7">
            <v>119.36431884221503</v>
          </cell>
          <cell r="AF7">
            <v>122.35641660562942</v>
          </cell>
          <cell r="AG7">
            <v>1.2000000000000002</v>
          </cell>
          <cell r="AH7">
            <v>3</v>
          </cell>
          <cell r="AI7">
            <v>20</v>
          </cell>
          <cell r="AJ7">
            <v>1.2000000000000002</v>
          </cell>
          <cell r="AK7">
            <v>1.9206145966709363E-2</v>
          </cell>
          <cell r="AL7">
            <v>8</v>
          </cell>
          <cell r="AM7">
            <v>0</v>
          </cell>
          <cell r="AN7">
            <v>2500</v>
          </cell>
          <cell r="AO7">
            <v>3500</v>
          </cell>
          <cell r="AP7">
            <v>4</v>
          </cell>
          <cell r="AQ7">
            <v>5</v>
          </cell>
          <cell r="AU7" t="str">
            <v>Sword</v>
          </cell>
          <cell r="AV7">
            <v>5</v>
          </cell>
        </row>
        <row r="8">
          <cell r="A8" t="str">
            <v>Equip0301</v>
          </cell>
          <cell r="B8" t="str">
            <v/>
          </cell>
          <cell r="C8" t="str">
            <v>Axe</v>
          </cell>
          <cell r="D8">
            <v>0</v>
          </cell>
          <cell r="E8">
            <v>3</v>
          </cell>
          <cell r="F8">
            <v>3</v>
          </cell>
          <cell r="G8">
            <v>1</v>
          </cell>
          <cell r="H8">
            <v>0</v>
          </cell>
          <cell r="I8">
            <v>2</v>
          </cell>
          <cell r="J8">
            <v>49.66</v>
          </cell>
          <cell r="K8">
            <v>75.319999999999993</v>
          </cell>
          <cell r="L8" t="str">
            <v>유니티 랜덤</v>
          </cell>
          <cell r="M8">
            <v>0</v>
          </cell>
          <cell r="N8" t="str">
            <v/>
          </cell>
          <cell r="P8" t="str">
            <v>NecroScythe</v>
          </cell>
          <cell r="Q8">
            <v>1</v>
          </cell>
          <cell r="R8" t="str">
            <v>Shot_NecroScythe</v>
          </cell>
          <cell r="S8" t="str">
            <v>EquipName_NecroScythe</v>
          </cell>
          <cell r="T8" t="str">
            <v>자작나무 도끼</v>
          </cell>
          <cell r="U8">
            <v>6.1159090448414624</v>
          </cell>
          <cell r="V8">
            <v>8.1199999999999992</v>
          </cell>
          <cell r="W8">
            <v>12.32</v>
          </cell>
          <cell r="X8">
            <v>10.219999999999999</v>
          </cell>
          <cell r="Y8">
            <v>1.517241379310345</v>
          </cell>
          <cell r="Z8">
            <v>49.661181444112671</v>
          </cell>
          <cell r="AA8">
            <v>75.347999432446812</v>
          </cell>
          <cell r="AB8">
            <v>62.504590438279742</v>
          </cell>
          <cell r="AC8">
            <v>198.62964129507606</v>
          </cell>
          <cell r="AD8">
            <v>250.03897289908844</v>
          </cell>
          <cell r="AE8">
            <v>224.33430709708225</v>
          </cell>
          <cell r="AF8">
            <v>226.99415725493162</v>
          </cell>
          <cell r="AG8">
            <v>0.6</v>
          </cell>
          <cell r="AH8">
            <v>5</v>
          </cell>
          <cell r="AI8">
            <v>10</v>
          </cell>
          <cell r="AJ8">
            <v>0</v>
          </cell>
          <cell r="AK8">
            <v>0</v>
          </cell>
          <cell r="AL8">
            <v>4.5</v>
          </cell>
          <cell r="AM8">
            <v>0</v>
          </cell>
          <cell r="AP8">
            <v>10</v>
          </cell>
          <cell r="AQ8">
            <v>12</v>
          </cell>
          <cell r="AU8" t="str">
            <v>Gun</v>
          </cell>
          <cell r="AV8">
            <v>6</v>
          </cell>
        </row>
        <row r="9">
          <cell r="A9" t="str">
            <v>Equip0302</v>
          </cell>
          <cell r="B9" t="str">
            <v/>
          </cell>
          <cell r="C9" t="str">
            <v>Axe</v>
          </cell>
          <cell r="D9">
            <v>0</v>
          </cell>
          <cell r="E9">
            <v>3</v>
          </cell>
          <cell r="F9">
            <v>3</v>
          </cell>
          <cell r="G9">
            <v>2</v>
          </cell>
          <cell r="H9">
            <v>0</v>
          </cell>
          <cell r="I9">
            <v>2</v>
          </cell>
          <cell r="J9">
            <v>44.21</v>
          </cell>
          <cell r="K9">
            <v>79.14</v>
          </cell>
          <cell r="L9" t="str">
            <v>유니티 랜덤</v>
          </cell>
          <cell r="M9">
            <v>0</v>
          </cell>
          <cell r="N9" t="str">
            <v/>
          </cell>
          <cell r="P9" t="str">
            <v>PickAxe</v>
          </cell>
          <cell r="Q9">
            <v>1</v>
          </cell>
          <cell r="R9" t="str">
            <v>Shot_PickAxe</v>
          </cell>
          <cell r="S9" t="str">
            <v>EquipName_PickAxe</v>
          </cell>
          <cell r="T9" t="str">
            <v>픽액스</v>
          </cell>
          <cell r="U9">
            <v>6.1159090448414624</v>
          </cell>
          <cell r="V9">
            <v>7.22</v>
          </cell>
          <cell r="W9">
            <v>12.94</v>
          </cell>
          <cell r="X9">
            <v>10.08</v>
          </cell>
          <cell r="Y9">
            <v>1.7922437673130194</v>
          </cell>
          <cell r="Z9">
            <v>44.156863303755358</v>
          </cell>
          <cell r="AA9">
            <v>79.139863040248514</v>
          </cell>
          <cell r="AB9">
            <v>61.648363172001936</v>
          </cell>
          <cell r="AC9">
            <v>184.14316651343916</v>
          </cell>
          <cell r="AD9">
            <v>256.09366539734935</v>
          </cell>
          <cell r="AE9">
            <v>220.11841595539425</v>
          </cell>
          <cell r="AF9">
            <v>225.293231348299</v>
          </cell>
          <cell r="AG9">
            <v>0.48</v>
          </cell>
          <cell r="AH9">
            <v>6</v>
          </cell>
          <cell r="AI9">
            <v>10</v>
          </cell>
          <cell r="AJ9">
            <v>0</v>
          </cell>
          <cell r="AK9">
            <v>0</v>
          </cell>
          <cell r="AL9">
            <v>3.6</v>
          </cell>
          <cell r="AM9">
            <v>0</v>
          </cell>
          <cell r="AP9">
            <v>10</v>
          </cell>
          <cell r="AQ9">
            <v>12</v>
          </cell>
          <cell r="AU9" t="str">
            <v>Shield</v>
          </cell>
          <cell r="AV9">
            <v>7</v>
          </cell>
        </row>
        <row r="10">
          <cell r="A10" t="str">
            <v>Equip0401</v>
          </cell>
          <cell r="B10" t="str">
            <v/>
          </cell>
          <cell r="C10" t="str">
            <v>Axe</v>
          </cell>
          <cell r="D10">
            <v>0</v>
          </cell>
          <cell r="E10">
            <v>4</v>
          </cell>
          <cell r="F10">
            <v>4</v>
          </cell>
          <cell r="G10">
            <v>1</v>
          </cell>
          <cell r="H10">
            <v>0</v>
          </cell>
          <cell r="I10">
            <v>3</v>
          </cell>
          <cell r="J10">
            <v>128.83000000000001</v>
          </cell>
          <cell r="K10">
            <v>176.03</v>
          </cell>
          <cell r="L10" t="str">
            <v>리니어</v>
          </cell>
          <cell r="M10">
            <v>3</v>
          </cell>
          <cell r="N10">
            <v>-20</v>
          </cell>
          <cell r="P10" t="str">
            <v>ElvenAxe</v>
          </cell>
          <cell r="Q10">
            <v>1</v>
          </cell>
          <cell r="R10" t="str">
            <v>Shot_ElvenAxe</v>
          </cell>
          <cell r="S10" t="str">
            <v>EquipName_ElvenAxe</v>
          </cell>
          <cell r="T10" t="str">
            <v>흑빛 띠를 두른 해머</v>
          </cell>
          <cell r="U10">
            <v>14.420993610649951</v>
          </cell>
          <cell r="V10">
            <v>8.93</v>
          </cell>
          <cell r="W10">
            <v>12.21</v>
          </cell>
          <cell r="X10">
            <v>10.57</v>
          </cell>
          <cell r="Y10">
            <v>1.3673012318029116</v>
          </cell>
          <cell r="Z10">
            <v>128.77947294310405</v>
          </cell>
          <cell r="AA10">
            <v>176.08033198603593</v>
          </cell>
          <cell r="AB10">
            <v>152.42990246456998</v>
          </cell>
          <cell r="AC10">
            <v>316.13393943304925</v>
          </cell>
          <cell r="AD10">
            <v>354.71172171052592</v>
          </cell>
          <cell r="AE10">
            <v>335.42283057178759</v>
          </cell>
          <cell r="AF10">
            <v>336.92529750827487</v>
          </cell>
          <cell r="AG10">
            <v>1</v>
          </cell>
          <cell r="AH10">
            <v>6</v>
          </cell>
          <cell r="AI10">
            <v>30</v>
          </cell>
          <cell r="AJ10">
            <v>0</v>
          </cell>
          <cell r="AK10">
            <v>0</v>
          </cell>
          <cell r="AL10">
            <v>1</v>
          </cell>
          <cell r="AM10">
            <v>0</v>
          </cell>
          <cell r="AP10">
            <v>14</v>
          </cell>
          <cell r="AQ10">
            <v>21</v>
          </cell>
          <cell r="AR10">
            <v>26</v>
          </cell>
          <cell r="AS10">
            <v>29</v>
          </cell>
          <cell r="AU10" t="str">
            <v>TwoHanded</v>
          </cell>
          <cell r="AV10">
            <v>8</v>
          </cell>
        </row>
        <row r="11">
          <cell r="A11" t="str">
            <v>Equip0402</v>
          </cell>
          <cell r="B11" t="str">
            <v/>
          </cell>
          <cell r="C11" t="str">
            <v>Axe</v>
          </cell>
          <cell r="D11">
            <v>0</v>
          </cell>
          <cell r="E11">
            <v>4</v>
          </cell>
          <cell r="F11">
            <v>4</v>
          </cell>
          <cell r="G11">
            <v>2</v>
          </cell>
          <cell r="H11">
            <v>0</v>
          </cell>
          <cell r="I11">
            <v>3</v>
          </cell>
          <cell r="J11">
            <v>113.52</v>
          </cell>
          <cell r="K11">
            <v>184.96</v>
          </cell>
          <cell r="L11" t="str">
            <v>리니어</v>
          </cell>
          <cell r="M11">
            <v>3</v>
          </cell>
          <cell r="N11">
            <v>-20</v>
          </cell>
          <cell r="P11" t="str">
            <v>StylizedAxe</v>
          </cell>
          <cell r="Q11">
            <v>1</v>
          </cell>
          <cell r="R11" t="str">
            <v>Shot_StylizedAxe</v>
          </cell>
          <cell r="S11" t="str">
            <v>EquipName_StylizedAxe</v>
          </cell>
          <cell r="T11" t="str">
            <v>동여맨 수정도끼</v>
          </cell>
          <cell r="U11">
            <v>14.420993610649951</v>
          </cell>
          <cell r="V11">
            <v>7.87</v>
          </cell>
          <cell r="W11">
            <v>12.83</v>
          </cell>
          <cell r="X11">
            <v>10.35</v>
          </cell>
          <cell r="Y11">
            <v>1.6302414231257942</v>
          </cell>
          <cell r="Z11">
            <v>113.49321971581512</v>
          </cell>
          <cell r="AA11">
            <v>185.02134802463888</v>
          </cell>
          <cell r="AB11">
            <v>149.25728387022701</v>
          </cell>
          <cell r="AC11">
            <v>300.55203979085036</v>
          </cell>
          <cell r="AD11">
            <v>360.81963204787098</v>
          </cell>
          <cell r="AE11">
            <v>330.68583591936067</v>
          </cell>
          <cell r="AF11">
            <v>334.33157492276007</v>
          </cell>
          <cell r="AG11">
            <v>0.8</v>
          </cell>
          <cell r="AH11">
            <v>7</v>
          </cell>
          <cell r="AI11">
            <v>10</v>
          </cell>
          <cell r="AJ11">
            <v>0</v>
          </cell>
          <cell r="AK11">
            <v>0</v>
          </cell>
          <cell r="AL11">
            <v>0.8</v>
          </cell>
          <cell r="AM11">
            <v>0</v>
          </cell>
          <cell r="AP11">
            <v>14</v>
          </cell>
          <cell r="AQ11">
            <v>21</v>
          </cell>
          <cell r="AR11">
            <v>26</v>
          </cell>
          <cell r="AS11">
            <v>29</v>
          </cell>
        </row>
        <row r="12">
          <cell r="A12" t="str">
            <v>Equip0403</v>
          </cell>
          <cell r="B12" t="str">
            <v/>
          </cell>
          <cell r="C12" t="str">
            <v>Axe</v>
          </cell>
          <cell r="D12">
            <v>0</v>
          </cell>
          <cell r="E12">
            <v>4</v>
          </cell>
          <cell r="F12">
            <v>5</v>
          </cell>
          <cell r="G12">
            <v>3</v>
          </cell>
          <cell r="H12">
            <v>0</v>
          </cell>
          <cell r="I12">
            <v>3</v>
          </cell>
          <cell r="J12">
            <v>157.76</v>
          </cell>
          <cell r="K12">
            <v>215.56</v>
          </cell>
          <cell r="L12" t="str">
            <v>리니어</v>
          </cell>
          <cell r="M12">
            <v>3</v>
          </cell>
          <cell r="N12">
            <v>-10</v>
          </cell>
          <cell r="P12" t="str">
            <v>RunicAxe</v>
          </cell>
          <cell r="Q12">
            <v>1</v>
          </cell>
          <cell r="R12" t="str">
            <v>Shot_RunicAxe</v>
          </cell>
          <cell r="S12" t="str">
            <v>EquipName_RunicAxe</v>
          </cell>
          <cell r="T12" t="str">
            <v>달빛 도끼</v>
          </cell>
          <cell r="U12">
            <v>19.023558478220203</v>
          </cell>
          <cell r="V12">
            <v>8.2899999999999991</v>
          </cell>
          <cell r="W12">
            <v>11.33</v>
          </cell>
          <cell r="X12">
            <v>9.8099999999999987</v>
          </cell>
          <cell r="Y12">
            <v>1.3667068757539205</v>
          </cell>
          <cell r="Z12">
            <v>157.70529978444546</v>
          </cell>
          <cell r="AA12">
            <v>215.5369175582349</v>
          </cell>
          <cell r="AB12">
            <v>186.62110867134018</v>
          </cell>
          <cell r="AC12">
            <v>341.12088241441074</v>
          </cell>
          <cell r="AD12">
            <v>379.64504881560117</v>
          </cell>
          <cell r="AE12">
            <v>360.38296561500596</v>
          </cell>
          <cell r="AF12">
            <v>361.88127598015717</v>
          </cell>
          <cell r="AG12">
            <v>0.33</v>
          </cell>
          <cell r="AH12">
            <v>13</v>
          </cell>
          <cell r="AI12">
            <v>10</v>
          </cell>
          <cell r="AJ12">
            <v>0</v>
          </cell>
          <cell r="AK12">
            <v>0</v>
          </cell>
          <cell r="AL12">
            <v>0.2</v>
          </cell>
          <cell r="AM12">
            <v>1</v>
          </cell>
          <cell r="AP12">
            <v>16</v>
          </cell>
          <cell r="AQ12">
            <v>24</v>
          </cell>
          <cell r="AR12">
            <v>30</v>
          </cell>
          <cell r="AS12">
            <v>34</v>
          </cell>
        </row>
        <row r="13">
          <cell r="A13" t="str">
            <v>Equip0404</v>
          </cell>
          <cell r="B13" t="str">
            <v/>
          </cell>
          <cell r="C13" t="str">
            <v>Axe</v>
          </cell>
          <cell r="D13">
            <v>0</v>
          </cell>
          <cell r="E13">
            <v>4</v>
          </cell>
          <cell r="F13">
            <v>5</v>
          </cell>
          <cell r="G13">
            <v>4</v>
          </cell>
          <cell r="H13">
            <v>0</v>
          </cell>
          <cell r="I13">
            <v>3</v>
          </cell>
          <cell r="J13">
            <v>139.02000000000001</v>
          </cell>
          <cell r="K13">
            <v>226.49</v>
          </cell>
          <cell r="L13" t="str">
            <v>리니어</v>
          </cell>
          <cell r="M13">
            <v>3</v>
          </cell>
          <cell r="N13">
            <v>-10</v>
          </cell>
          <cell r="P13" t="str">
            <v>SlicerAxe</v>
          </cell>
          <cell r="Q13">
            <v>1</v>
          </cell>
          <cell r="R13" t="str">
            <v>Shot_SlicerAxe</v>
          </cell>
          <cell r="S13" t="str">
            <v>EquipName_SlicerAxe</v>
          </cell>
          <cell r="T13" t="str">
            <v>반달 도끼</v>
          </cell>
          <cell r="U13">
            <v>19.023558478220203</v>
          </cell>
          <cell r="V13">
            <v>7.3</v>
          </cell>
          <cell r="W13">
            <v>11.91</v>
          </cell>
          <cell r="X13">
            <v>9.6050000000000004</v>
          </cell>
          <cell r="Y13">
            <v>1.6315068493150686</v>
          </cell>
          <cell r="Z13">
            <v>476</v>
          </cell>
          <cell r="AA13">
            <v>25</v>
          </cell>
          <cell r="AB13">
            <v>250.5</v>
          </cell>
          <cell r="AC13">
            <v>477.34589068104265</v>
          </cell>
          <cell r="AD13">
            <v>113.9925502282332</v>
          </cell>
          <cell r="AE13">
            <v>295.66922045463792</v>
          </cell>
          <cell r="AF13">
            <v>398.18261363585134</v>
          </cell>
          <cell r="AG13">
            <v>0.26400000000000001</v>
          </cell>
          <cell r="AH13">
            <v>14</v>
          </cell>
          <cell r="AI13">
            <v>10</v>
          </cell>
          <cell r="AJ13">
            <v>0</v>
          </cell>
          <cell r="AK13">
            <v>0</v>
          </cell>
          <cell r="AL13">
            <v>0.16000000000000003</v>
          </cell>
          <cell r="AM13">
            <v>1</v>
          </cell>
          <cell r="AP13">
            <v>16</v>
          </cell>
          <cell r="AQ13">
            <v>24</v>
          </cell>
          <cell r="AR13">
            <v>30</v>
          </cell>
          <cell r="AS13">
            <v>34</v>
          </cell>
        </row>
        <row r="14">
          <cell r="A14" t="str">
            <v>Equip0405</v>
          </cell>
          <cell r="B14" t="str">
            <v/>
          </cell>
          <cell r="C14" t="str">
            <v>Axe</v>
          </cell>
          <cell r="D14">
            <v>0</v>
          </cell>
          <cell r="E14">
            <v>4</v>
          </cell>
          <cell r="F14">
            <v>6</v>
          </cell>
          <cell r="G14">
            <v>5</v>
          </cell>
          <cell r="H14">
            <v>0</v>
          </cell>
          <cell r="I14">
            <v>3</v>
          </cell>
          <cell r="J14">
            <v>193.2</v>
          </cell>
          <cell r="K14">
            <v>263.97000000000003</v>
          </cell>
          <cell r="L14" t="str">
            <v>리니어</v>
          </cell>
          <cell r="M14">
            <v>3</v>
          </cell>
          <cell r="N14">
            <v>-5</v>
          </cell>
          <cell r="P14" t="str">
            <v>ArsenalAxe</v>
          </cell>
          <cell r="Q14">
            <v>1</v>
          </cell>
          <cell r="R14" t="str">
            <v>Shot_ArsenalAxe</v>
          </cell>
          <cell r="S14" t="str">
            <v>EquipName_ArsenalAxe</v>
          </cell>
          <cell r="T14" t="str">
            <v>주시자의 도끼</v>
          </cell>
          <cell r="U14">
            <v>25.095065357147273</v>
          </cell>
          <cell r="V14">
            <v>7.6</v>
          </cell>
          <cell r="W14">
            <v>10.52</v>
          </cell>
          <cell r="X14">
            <v>9.0599999999999987</v>
          </cell>
          <cell r="Y14">
            <v>1.3842105263157896</v>
          </cell>
          <cell r="Z14">
            <v>13</v>
          </cell>
          <cell r="AA14">
            <v>11</v>
          </cell>
          <cell r="AB14">
            <v>12</v>
          </cell>
          <cell r="AC14">
            <v>33.353494693000926</v>
          </cell>
          <cell r="AD14">
            <v>12.753191322556347</v>
          </cell>
          <cell r="AE14">
            <v>23.053343007778636</v>
          </cell>
          <cell r="AF14">
            <v>23.483014339339547</v>
          </cell>
          <cell r="AG14">
            <v>0.11</v>
          </cell>
          <cell r="AH14">
            <v>20</v>
          </cell>
          <cell r="AI14">
            <v>10</v>
          </cell>
          <cell r="AJ14">
            <v>0</v>
          </cell>
          <cell r="AK14">
            <v>0</v>
          </cell>
          <cell r="AL14">
            <v>0.04</v>
          </cell>
          <cell r="AM14">
            <v>2</v>
          </cell>
          <cell r="AP14">
            <v>19</v>
          </cell>
          <cell r="AQ14">
            <v>30</v>
          </cell>
          <cell r="AR14">
            <v>37</v>
          </cell>
          <cell r="AS14">
            <v>43</v>
          </cell>
        </row>
        <row r="15">
          <cell r="A15" t="str">
            <v>Equip1001</v>
          </cell>
          <cell r="B15" t="str">
            <v/>
          </cell>
          <cell r="C15" t="str">
            <v>Dagger</v>
          </cell>
          <cell r="D15">
            <v>1</v>
          </cell>
          <cell r="E15">
            <v>0</v>
          </cell>
          <cell r="F15">
            <v>0</v>
          </cell>
          <cell r="G15">
            <v>1</v>
          </cell>
          <cell r="H15">
            <v>1</v>
          </cell>
          <cell r="I15">
            <v>1</v>
          </cell>
          <cell r="J15">
            <v>11.1</v>
          </cell>
          <cell r="K15">
            <v>14.1</v>
          </cell>
          <cell r="L15" t="str">
            <v>유니티 랜덤</v>
          </cell>
          <cell r="M15">
            <v>0</v>
          </cell>
          <cell r="N15" t="str">
            <v/>
          </cell>
          <cell r="P15" t="str">
            <v>VillagerDagger</v>
          </cell>
          <cell r="Q15">
            <v>1</v>
          </cell>
          <cell r="R15" t="str">
            <v>Shot_VillagerDagger</v>
          </cell>
          <cell r="S15" t="str">
            <v>EquipName_VillagerDagger</v>
          </cell>
          <cell r="T15" t="str">
            <v>용사의 단검</v>
          </cell>
          <cell r="U15">
            <v>1</v>
          </cell>
          <cell r="AG15">
            <v>4.2</v>
          </cell>
          <cell r="AH15">
            <v>2</v>
          </cell>
          <cell r="AI15">
            <v>10</v>
          </cell>
          <cell r="AJ15">
            <v>4.2</v>
          </cell>
          <cell r="AK15">
            <v>6.7221510883482757E-2</v>
          </cell>
          <cell r="AL15">
            <v>25</v>
          </cell>
          <cell r="AM15">
            <v>0</v>
          </cell>
          <cell r="AN15">
            <v>600</v>
          </cell>
          <cell r="AO15">
            <v>900</v>
          </cell>
        </row>
        <row r="16">
          <cell r="A16" t="str">
            <v>Equip1002</v>
          </cell>
          <cell r="B16" t="str">
            <v/>
          </cell>
          <cell r="C16" t="str">
            <v>Dagger</v>
          </cell>
          <cell r="D16">
            <v>1</v>
          </cell>
          <cell r="E16">
            <v>0</v>
          </cell>
          <cell r="F16">
            <v>0</v>
          </cell>
          <cell r="G16">
            <v>2</v>
          </cell>
          <cell r="H16">
            <v>1</v>
          </cell>
          <cell r="I16">
            <v>1</v>
          </cell>
          <cell r="J16">
            <v>10.85</v>
          </cell>
          <cell r="K16">
            <v>13.5</v>
          </cell>
          <cell r="L16" t="str">
            <v>유니티 랜덤</v>
          </cell>
          <cell r="M16">
            <v>0</v>
          </cell>
          <cell r="N16" t="str">
            <v/>
          </cell>
          <cell r="P16" t="str">
            <v>StealthDagger</v>
          </cell>
          <cell r="Q16">
            <v>1</v>
          </cell>
          <cell r="R16" t="str">
            <v>Shot_StealthDagger</v>
          </cell>
          <cell r="S16" t="str">
            <v>EquipName_StealthDagger</v>
          </cell>
          <cell r="T16" t="str">
            <v>반원 단검</v>
          </cell>
          <cell r="U16">
            <v>1</v>
          </cell>
          <cell r="AG16">
            <v>3.3600000000000003</v>
          </cell>
          <cell r="AH16">
            <v>2</v>
          </cell>
          <cell r="AI16">
            <v>20</v>
          </cell>
          <cell r="AJ16">
            <v>3.3600000000000003</v>
          </cell>
          <cell r="AK16">
            <v>5.3777208706786213E-2</v>
          </cell>
          <cell r="AL16">
            <v>20</v>
          </cell>
          <cell r="AM16">
            <v>0</v>
          </cell>
          <cell r="AN16">
            <v>600</v>
          </cell>
          <cell r="AO16">
            <v>900</v>
          </cell>
        </row>
        <row r="17">
          <cell r="A17" t="str">
            <v>Equip1101</v>
          </cell>
          <cell r="B17" t="str">
            <v/>
          </cell>
          <cell r="C17" t="str">
            <v>Dagger</v>
          </cell>
          <cell r="D17">
            <v>1</v>
          </cell>
          <cell r="E17">
            <v>1</v>
          </cell>
          <cell r="F17">
            <v>1</v>
          </cell>
          <cell r="G17">
            <v>1</v>
          </cell>
          <cell r="H17">
            <v>1</v>
          </cell>
          <cell r="I17">
            <v>1</v>
          </cell>
          <cell r="J17">
            <v>13.35</v>
          </cell>
          <cell r="K17">
            <v>19.95</v>
          </cell>
          <cell r="L17" t="str">
            <v>유니티 랜덤</v>
          </cell>
          <cell r="M17">
            <v>0</v>
          </cell>
          <cell r="N17" t="str">
            <v/>
          </cell>
          <cell r="P17" t="str">
            <v>StylizedKnife</v>
          </cell>
          <cell r="Q17">
            <v>1</v>
          </cell>
          <cell r="R17" t="str">
            <v>Shot_StylizedKnife</v>
          </cell>
          <cell r="S17" t="str">
            <v>EquipName_StylizedKnife</v>
          </cell>
          <cell r="T17" t="str">
            <v>휘어진 단검</v>
          </cell>
          <cell r="U17">
            <v>1.4641000000000006</v>
          </cell>
          <cell r="AG17">
            <v>3.2</v>
          </cell>
          <cell r="AH17">
            <v>2</v>
          </cell>
          <cell r="AI17">
            <v>30</v>
          </cell>
          <cell r="AJ17">
            <v>3.2</v>
          </cell>
          <cell r="AK17">
            <v>5.1216389244558291E-2</v>
          </cell>
          <cell r="AL17">
            <v>30</v>
          </cell>
          <cell r="AM17">
            <v>0</v>
          </cell>
          <cell r="AN17">
            <v>1000</v>
          </cell>
          <cell r="AO17">
            <v>1500</v>
          </cell>
        </row>
        <row r="18">
          <cell r="A18" t="str">
            <v>Equip1102</v>
          </cell>
          <cell r="B18" t="str">
            <v/>
          </cell>
          <cell r="C18" t="str">
            <v>Dagger</v>
          </cell>
          <cell r="D18">
            <v>1</v>
          </cell>
          <cell r="E18">
            <v>1</v>
          </cell>
          <cell r="F18">
            <v>1</v>
          </cell>
          <cell r="G18">
            <v>2</v>
          </cell>
          <cell r="H18">
            <v>1</v>
          </cell>
          <cell r="I18">
            <v>1</v>
          </cell>
          <cell r="J18">
            <v>12.93</v>
          </cell>
          <cell r="K18">
            <v>19.39</v>
          </cell>
          <cell r="L18" t="str">
            <v>유니티 랜덤</v>
          </cell>
          <cell r="M18">
            <v>0</v>
          </cell>
          <cell r="N18" t="str">
            <v/>
          </cell>
          <cell r="P18" t="str">
            <v>FourMaker59</v>
          </cell>
          <cell r="Q18">
            <v>1</v>
          </cell>
          <cell r="R18" t="str">
            <v>Shot_FourMaker59</v>
          </cell>
          <cell r="S18" t="str">
            <v>EquipName_FourMaker59</v>
          </cell>
          <cell r="T18" t="str">
            <v>그림자 단검</v>
          </cell>
          <cell r="U18">
            <v>1.4641000000000006</v>
          </cell>
          <cell r="AG18">
            <v>2.5600000000000005</v>
          </cell>
          <cell r="AH18">
            <v>2</v>
          </cell>
          <cell r="AI18">
            <v>40</v>
          </cell>
          <cell r="AJ18">
            <v>2.5600000000000005</v>
          </cell>
          <cell r="AK18">
            <v>4.097311139564664E-2</v>
          </cell>
          <cell r="AL18">
            <v>24</v>
          </cell>
          <cell r="AM18">
            <v>0</v>
          </cell>
          <cell r="AN18">
            <v>1000</v>
          </cell>
          <cell r="AO18">
            <v>1500</v>
          </cell>
        </row>
        <row r="19">
          <cell r="A19" t="str">
            <v>Equip1201</v>
          </cell>
          <cell r="B19" t="str">
            <v/>
          </cell>
          <cell r="C19" t="str">
            <v>Dagger</v>
          </cell>
          <cell r="D19">
            <v>1</v>
          </cell>
          <cell r="E19">
            <v>2</v>
          </cell>
          <cell r="F19">
            <v>2</v>
          </cell>
          <cell r="G19">
            <v>1</v>
          </cell>
          <cell r="H19">
            <v>1</v>
          </cell>
          <cell r="I19">
            <v>2</v>
          </cell>
          <cell r="J19">
            <v>21.64</v>
          </cell>
          <cell r="K19">
            <v>33.299999999999997</v>
          </cell>
          <cell r="L19" t="str">
            <v>유니티 랜덤</v>
          </cell>
          <cell r="M19">
            <v>0</v>
          </cell>
          <cell r="N19" t="str">
            <v/>
          </cell>
          <cell r="P19" t="str">
            <v>LowWeaponsDagger</v>
          </cell>
          <cell r="Q19">
            <v>1</v>
          </cell>
          <cell r="R19" t="str">
            <v>Shot_LowWeaponsDagger</v>
          </cell>
          <cell r="S19" t="str">
            <v>EquipName_LowWeaponsDagger</v>
          </cell>
          <cell r="T19" t="str">
            <v>사파이어 대거</v>
          </cell>
          <cell r="U19">
            <v>2.5937424601000023</v>
          </cell>
          <cell r="AG19">
            <v>1.5</v>
          </cell>
          <cell r="AH19">
            <v>3</v>
          </cell>
          <cell r="AI19">
            <v>30</v>
          </cell>
          <cell r="AJ19">
            <v>1.5</v>
          </cell>
          <cell r="AK19">
            <v>2.4007682458386699E-2</v>
          </cell>
          <cell r="AL19">
            <v>10</v>
          </cell>
          <cell r="AM19">
            <v>0</v>
          </cell>
          <cell r="AN19">
            <v>2500</v>
          </cell>
          <cell r="AO19">
            <v>3500</v>
          </cell>
          <cell r="AP19">
            <v>4</v>
          </cell>
          <cell r="AQ19">
            <v>5</v>
          </cell>
        </row>
        <row r="20">
          <cell r="A20" t="str">
            <v>Equip1202</v>
          </cell>
          <cell r="B20" t="str">
            <v/>
          </cell>
          <cell r="C20" t="str">
            <v>Dagger</v>
          </cell>
          <cell r="D20">
            <v>1</v>
          </cell>
          <cell r="E20">
            <v>2</v>
          </cell>
          <cell r="F20">
            <v>2</v>
          </cell>
          <cell r="G20">
            <v>2</v>
          </cell>
          <cell r="H20">
            <v>1</v>
          </cell>
          <cell r="I20">
            <v>2</v>
          </cell>
          <cell r="J20">
            <v>20.93</v>
          </cell>
          <cell r="K20">
            <v>32.58</v>
          </cell>
          <cell r="L20" t="str">
            <v>유니티 랜덤</v>
          </cell>
          <cell r="M20">
            <v>0</v>
          </cell>
          <cell r="N20" t="str">
            <v/>
          </cell>
          <cell r="P20" t="str">
            <v>FourMaker31</v>
          </cell>
          <cell r="Q20">
            <v>1</v>
          </cell>
          <cell r="R20" t="str">
            <v>Shot_FourMaker31</v>
          </cell>
          <cell r="S20" t="str">
            <v>EquipName_FourMaker31</v>
          </cell>
          <cell r="T20" t="str">
            <v>푸른 줄무늬 단검</v>
          </cell>
          <cell r="U20">
            <v>2.5937424601000023</v>
          </cell>
          <cell r="AG20">
            <v>1.2000000000000002</v>
          </cell>
          <cell r="AH20">
            <v>3</v>
          </cell>
          <cell r="AI20">
            <v>40</v>
          </cell>
          <cell r="AJ20">
            <v>0</v>
          </cell>
          <cell r="AK20">
            <v>0</v>
          </cell>
          <cell r="AL20">
            <v>8</v>
          </cell>
          <cell r="AM20">
            <v>0</v>
          </cell>
          <cell r="AN20">
            <v>2500</v>
          </cell>
          <cell r="AO20">
            <v>3500</v>
          </cell>
          <cell r="AP20">
            <v>4</v>
          </cell>
          <cell r="AQ20">
            <v>5</v>
          </cell>
        </row>
        <row r="21">
          <cell r="A21" t="str">
            <v>Equip1301</v>
          </cell>
          <cell r="B21" t="str">
            <v/>
          </cell>
          <cell r="C21" t="str">
            <v>Dagger</v>
          </cell>
          <cell r="D21">
            <v>1</v>
          </cell>
          <cell r="E21">
            <v>3</v>
          </cell>
          <cell r="F21">
            <v>3</v>
          </cell>
          <cell r="G21">
            <v>1</v>
          </cell>
          <cell r="H21">
            <v>1</v>
          </cell>
          <cell r="I21">
            <v>2</v>
          </cell>
          <cell r="J21">
            <v>49.66</v>
          </cell>
          <cell r="K21">
            <v>75.319999999999993</v>
          </cell>
          <cell r="L21" t="str">
            <v>유니티 랜덤</v>
          </cell>
          <cell r="M21">
            <v>0</v>
          </cell>
          <cell r="N21" t="str">
            <v/>
          </cell>
          <cell r="P21" t="str">
            <v>FourMaker84</v>
          </cell>
          <cell r="Q21">
            <v>1</v>
          </cell>
          <cell r="R21" t="str">
            <v>Shot_FourMaker84</v>
          </cell>
          <cell r="S21" t="str">
            <v>EquipName_FourMaker84</v>
          </cell>
          <cell r="T21" t="str">
            <v>위장용 세검</v>
          </cell>
          <cell r="U21">
            <v>6.1159090448414624</v>
          </cell>
          <cell r="AG21">
            <v>0.6</v>
          </cell>
          <cell r="AH21">
            <v>5</v>
          </cell>
          <cell r="AI21">
            <v>10</v>
          </cell>
          <cell r="AJ21">
            <v>0</v>
          </cell>
          <cell r="AK21">
            <v>0</v>
          </cell>
          <cell r="AL21">
            <v>4.5</v>
          </cell>
          <cell r="AM21">
            <v>0</v>
          </cell>
          <cell r="AP21">
            <v>10</v>
          </cell>
          <cell r="AQ21">
            <v>12</v>
          </cell>
        </row>
        <row r="22">
          <cell r="A22" t="str">
            <v>Equip1302</v>
          </cell>
          <cell r="B22" t="str">
            <v/>
          </cell>
          <cell r="C22" t="str">
            <v>Dagger</v>
          </cell>
          <cell r="D22">
            <v>1</v>
          </cell>
          <cell r="E22">
            <v>3</v>
          </cell>
          <cell r="F22">
            <v>3</v>
          </cell>
          <cell r="G22">
            <v>2</v>
          </cell>
          <cell r="H22">
            <v>1</v>
          </cell>
          <cell r="I22">
            <v>2</v>
          </cell>
          <cell r="J22">
            <v>44.21</v>
          </cell>
          <cell r="K22">
            <v>79.14</v>
          </cell>
          <cell r="L22" t="str">
            <v>유니티 랜덤</v>
          </cell>
          <cell r="M22">
            <v>0</v>
          </cell>
          <cell r="N22" t="str">
            <v/>
          </cell>
          <cell r="P22" t="str">
            <v>FourMaker83</v>
          </cell>
          <cell r="Q22">
            <v>1</v>
          </cell>
          <cell r="R22" t="str">
            <v>Shot_FourMaker83</v>
          </cell>
          <cell r="S22" t="str">
            <v>EquipName_FourMaker83</v>
          </cell>
          <cell r="T22" t="str">
            <v>흑진주 단검</v>
          </cell>
          <cell r="U22">
            <v>6.1159090448414624</v>
          </cell>
          <cell r="AG22">
            <v>0.48</v>
          </cell>
          <cell r="AH22">
            <v>6</v>
          </cell>
          <cell r="AI22">
            <v>10</v>
          </cell>
          <cell r="AJ22">
            <v>0</v>
          </cell>
          <cell r="AK22">
            <v>0</v>
          </cell>
          <cell r="AL22">
            <v>3.6</v>
          </cell>
          <cell r="AM22">
            <v>0</v>
          </cell>
          <cell r="AP22">
            <v>10</v>
          </cell>
          <cell r="AQ22">
            <v>12</v>
          </cell>
        </row>
        <row r="23">
          <cell r="A23" t="str">
            <v>Equip1401</v>
          </cell>
          <cell r="B23" t="str">
            <v/>
          </cell>
          <cell r="C23" t="str">
            <v>Dagger</v>
          </cell>
          <cell r="D23">
            <v>1</v>
          </cell>
          <cell r="E23">
            <v>4</v>
          </cell>
          <cell r="F23">
            <v>4</v>
          </cell>
          <cell r="G23">
            <v>1</v>
          </cell>
          <cell r="H23">
            <v>1</v>
          </cell>
          <cell r="I23">
            <v>3</v>
          </cell>
          <cell r="J23">
            <v>128.83000000000001</v>
          </cell>
          <cell r="K23">
            <v>176.03</v>
          </cell>
          <cell r="L23" t="str">
            <v>리니어</v>
          </cell>
          <cell r="M23">
            <v>3</v>
          </cell>
          <cell r="N23">
            <v>-20</v>
          </cell>
          <cell r="P23" t="str">
            <v>FourMaker97</v>
          </cell>
          <cell r="Q23">
            <v>1</v>
          </cell>
          <cell r="R23" t="str">
            <v>Shot_FourMaker97</v>
          </cell>
          <cell r="S23" t="str">
            <v>EquipName_FourMaker97</v>
          </cell>
          <cell r="T23" t="str">
            <v>왕실 호위단 단검</v>
          </cell>
          <cell r="U23">
            <v>14.420993610649951</v>
          </cell>
          <cell r="AG23">
            <v>1</v>
          </cell>
          <cell r="AH23">
            <v>6</v>
          </cell>
          <cell r="AI23">
            <v>30</v>
          </cell>
          <cell r="AJ23">
            <v>0</v>
          </cell>
          <cell r="AK23">
            <v>0</v>
          </cell>
          <cell r="AL23">
            <v>1</v>
          </cell>
          <cell r="AM23">
            <v>0</v>
          </cell>
          <cell r="AP23">
            <v>14</v>
          </cell>
          <cell r="AQ23">
            <v>21</v>
          </cell>
          <cell r="AR23">
            <v>26</v>
          </cell>
          <cell r="AS23">
            <v>29</v>
          </cell>
        </row>
        <row r="24">
          <cell r="A24" t="str">
            <v>Equip1402</v>
          </cell>
          <cell r="B24" t="str">
            <v/>
          </cell>
          <cell r="C24" t="str">
            <v>Dagger</v>
          </cell>
          <cell r="D24">
            <v>1</v>
          </cell>
          <cell r="E24">
            <v>4</v>
          </cell>
          <cell r="F24">
            <v>4</v>
          </cell>
          <cell r="G24">
            <v>2</v>
          </cell>
          <cell r="H24">
            <v>1</v>
          </cell>
          <cell r="I24">
            <v>3</v>
          </cell>
          <cell r="J24">
            <v>113.52</v>
          </cell>
          <cell r="K24">
            <v>184.96</v>
          </cell>
          <cell r="L24" t="str">
            <v>리니어</v>
          </cell>
          <cell r="M24">
            <v>3</v>
          </cell>
          <cell r="N24">
            <v>-20</v>
          </cell>
          <cell r="P24" t="str">
            <v>FourMaker94</v>
          </cell>
          <cell r="Q24">
            <v>1</v>
          </cell>
          <cell r="R24" t="str">
            <v>Shot_FourMaker94</v>
          </cell>
          <cell r="S24" t="str">
            <v>EquipName_FourMaker94</v>
          </cell>
          <cell r="T24" t="str">
            <v>나선형 단검</v>
          </cell>
          <cell r="U24">
            <v>14.420993610649951</v>
          </cell>
          <cell r="AG24">
            <v>0.8</v>
          </cell>
          <cell r="AH24">
            <v>7</v>
          </cell>
          <cell r="AI24">
            <v>10</v>
          </cell>
          <cell r="AJ24">
            <v>0</v>
          </cell>
          <cell r="AK24">
            <v>0</v>
          </cell>
          <cell r="AL24">
            <v>0.8</v>
          </cell>
          <cell r="AM24">
            <v>0</v>
          </cell>
          <cell r="AP24">
            <v>14</v>
          </cell>
          <cell r="AQ24">
            <v>21</v>
          </cell>
          <cell r="AR24">
            <v>26</v>
          </cell>
          <cell r="AS24">
            <v>29</v>
          </cell>
        </row>
        <row r="25">
          <cell r="A25" t="str">
            <v>Equip1403</v>
          </cell>
          <cell r="B25" t="str">
            <v/>
          </cell>
          <cell r="C25" t="str">
            <v>Dagger</v>
          </cell>
          <cell r="D25">
            <v>1</v>
          </cell>
          <cell r="E25">
            <v>4</v>
          </cell>
          <cell r="F25">
            <v>5</v>
          </cell>
          <cell r="G25">
            <v>3</v>
          </cell>
          <cell r="H25">
            <v>1</v>
          </cell>
          <cell r="I25">
            <v>3</v>
          </cell>
          <cell r="J25">
            <v>157.76</v>
          </cell>
          <cell r="K25">
            <v>215.56</v>
          </cell>
          <cell r="L25" t="str">
            <v>리니어</v>
          </cell>
          <cell r="M25">
            <v>3</v>
          </cell>
          <cell r="N25">
            <v>-10</v>
          </cell>
          <cell r="P25" t="str">
            <v>FourMaker129</v>
          </cell>
          <cell r="Q25">
            <v>1</v>
          </cell>
          <cell r="R25" t="str">
            <v>Shot_FourMaker129</v>
          </cell>
          <cell r="S25" t="str">
            <v>EquipName_FourMaker129</v>
          </cell>
          <cell r="T25" t="str">
            <v>붉은 꼬리 단검</v>
          </cell>
          <cell r="U25">
            <v>19.023558478220203</v>
          </cell>
          <cell r="AG25">
            <v>0.33</v>
          </cell>
          <cell r="AH25">
            <v>14</v>
          </cell>
          <cell r="AI25">
            <v>10</v>
          </cell>
          <cell r="AJ25">
            <v>0</v>
          </cell>
          <cell r="AK25">
            <v>0</v>
          </cell>
          <cell r="AL25">
            <v>0.2</v>
          </cell>
          <cell r="AM25">
            <v>1</v>
          </cell>
          <cell r="AP25">
            <v>16</v>
          </cell>
          <cell r="AQ25">
            <v>24</v>
          </cell>
          <cell r="AR25">
            <v>30</v>
          </cell>
          <cell r="AS25">
            <v>34</v>
          </cell>
        </row>
        <row r="26">
          <cell r="A26" t="str">
            <v>Equip1404</v>
          </cell>
          <cell r="B26" t="str">
            <v/>
          </cell>
          <cell r="C26" t="str">
            <v>Dagger</v>
          </cell>
          <cell r="D26">
            <v>1</v>
          </cell>
          <cell r="E26">
            <v>4</v>
          </cell>
          <cell r="F26">
            <v>5</v>
          </cell>
          <cell r="G26">
            <v>4</v>
          </cell>
          <cell r="H26">
            <v>1</v>
          </cell>
          <cell r="I26">
            <v>3</v>
          </cell>
          <cell r="J26">
            <v>139.02000000000001</v>
          </cell>
          <cell r="K26">
            <v>226.49</v>
          </cell>
          <cell r="L26" t="str">
            <v>리니어</v>
          </cell>
          <cell r="M26">
            <v>3</v>
          </cell>
          <cell r="N26">
            <v>-10</v>
          </cell>
          <cell r="P26" t="str">
            <v>FourMaker75</v>
          </cell>
          <cell r="Q26">
            <v>1</v>
          </cell>
          <cell r="R26" t="str">
            <v>Shot_FourMaker75</v>
          </cell>
          <cell r="S26" t="str">
            <v>EquipName_FourMaker75</v>
          </cell>
          <cell r="T26" t="str">
            <v>몬스터 박제 단검</v>
          </cell>
          <cell r="U26">
            <v>19.023558478220203</v>
          </cell>
          <cell r="AG26">
            <v>0.26400000000000001</v>
          </cell>
          <cell r="AH26">
            <v>15</v>
          </cell>
          <cell r="AI26">
            <v>10</v>
          </cell>
          <cell r="AJ26">
            <v>0</v>
          </cell>
          <cell r="AK26">
            <v>0</v>
          </cell>
          <cell r="AL26">
            <v>0.16000000000000003</v>
          </cell>
          <cell r="AM26">
            <v>1</v>
          </cell>
          <cell r="AP26">
            <v>16</v>
          </cell>
          <cell r="AQ26">
            <v>24</v>
          </cell>
          <cell r="AR26">
            <v>30</v>
          </cell>
          <cell r="AS26">
            <v>34</v>
          </cell>
        </row>
        <row r="27">
          <cell r="A27" t="str">
            <v>Equip1405</v>
          </cell>
          <cell r="B27" t="str">
            <v/>
          </cell>
          <cell r="C27" t="str">
            <v>Dagger</v>
          </cell>
          <cell r="D27">
            <v>1</v>
          </cell>
          <cell r="E27">
            <v>4</v>
          </cell>
          <cell r="F27">
            <v>6</v>
          </cell>
          <cell r="G27">
            <v>5</v>
          </cell>
          <cell r="H27">
            <v>1</v>
          </cell>
          <cell r="I27">
            <v>3</v>
          </cell>
          <cell r="J27">
            <v>193.2</v>
          </cell>
          <cell r="K27">
            <v>263.97000000000003</v>
          </cell>
          <cell r="L27" t="str">
            <v>리니어</v>
          </cell>
          <cell r="M27">
            <v>3</v>
          </cell>
          <cell r="N27">
            <v>-5</v>
          </cell>
          <cell r="P27" t="str">
            <v>FourMaker22</v>
          </cell>
          <cell r="Q27">
            <v>1</v>
          </cell>
          <cell r="R27" t="str">
            <v>Shot_FourMaker22</v>
          </cell>
          <cell r="S27" t="str">
            <v>EquipName_FourMaker22</v>
          </cell>
          <cell r="T27" t="str">
            <v>늑대의 신이 깃든 단검</v>
          </cell>
          <cell r="U27">
            <v>25.095065357147273</v>
          </cell>
          <cell r="AG27">
            <v>0.11</v>
          </cell>
          <cell r="AH27">
            <v>21</v>
          </cell>
          <cell r="AI27">
            <v>10</v>
          </cell>
          <cell r="AJ27">
            <v>0</v>
          </cell>
          <cell r="AK27">
            <v>0</v>
          </cell>
          <cell r="AL27">
            <v>0.04</v>
          </cell>
          <cell r="AM27">
            <v>2</v>
          </cell>
          <cell r="AP27">
            <v>19</v>
          </cell>
          <cell r="AQ27">
            <v>30</v>
          </cell>
          <cell r="AR27">
            <v>37</v>
          </cell>
          <cell r="AS27">
            <v>43</v>
          </cell>
        </row>
        <row r="28">
          <cell r="A28" t="str">
            <v>Equip2001</v>
          </cell>
          <cell r="B28" t="str">
            <v/>
          </cell>
          <cell r="C28" t="str">
            <v>Bow</v>
          </cell>
          <cell r="D28">
            <v>2</v>
          </cell>
          <cell r="E28">
            <v>0</v>
          </cell>
          <cell r="F28">
            <v>0</v>
          </cell>
          <cell r="G28">
            <v>1</v>
          </cell>
          <cell r="H28">
            <v>0</v>
          </cell>
          <cell r="I28">
            <v>1</v>
          </cell>
          <cell r="J28">
            <v>11.1</v>
          </cell>
          <cell r="K28">
            <v>14.1</v>
          </cell>
          <cell r="L28" t="str">
            <v>유니티 랜덤</v>
          </cell>
          <cell r="M28">
            <v>0</v>
          </cell>
          <cell r="N28" t="str">
            <v/>
          </cell>
          <cell r="P28" t="str">
            <v>JimHdBow7</v>
          </cell>
          <cell r="Q28">
            <v>1</v>
          </cell>
          <cell r="R28" t="str">
            <v>Shot_JimHdBow7</v>
          </cell>
          <cell r="S28" t="str">
            <v>EquipName_JimHdBow7</v>
          </cell>
          <cell r="T28" t="str">
            <v>유목민의 가보</v>
          </cell>
          <cell r="U28">
            <v>1</v>
          </cell>
          <cell r="AG28">
            <v>4.2</v>
          </cell>
          <cell r="AH28">
            <v>2</v>
          </cell>
          <cell r="AI28">
            <v>10</v>
          </cell>
          <cell r="AJ28">
            <v>4.2</v>
          </cell>
          <cell r="AK28">
            <v>6.7221510883482757E-2</v>
          </cell>
          <cell r="AL28">
            <v>25</v>
          </cell>
          <cell r="AM28">
            <v>0</v>
          </cell>
          <cell r="AN28">
            <v>600</v>
          </cell>
          <cell r="AO28">
            <v>900</v>
          </cell>
        </row>
        <row r="29">
          <cell r="A29" t="str">
            <v>Equip2002</v>
          </cell>
          <cell r="B29" t="str">
            <v/>
          </cell>
          <cell r="C29" t="str">
            <v>Bow</v>
          </cell>
          <cell r="D29">
            <v>2</v>
          </cell>
          <cell r="E29">
            <v>0</v>
          </cell>
          <cell r="F29">
            <v>0</v>
          </cell>
          <cell r="G29">
            <v>2</v>
          </cell>
          <cell r="H29">
            <v>0</v>
          </cell>
          <cell r="I29">
            <v>1</v>
          </cell>
          <cell r="J29">
            <v>10.85</v>
          </cell>
          <cell r="K29">
            <v>13.5</v>
          </cell>
          <cell r="L29" t="str">
            <v>유니티 랜덤</v>
          </cell>
          <cell r="M29">
            <v>0</v>
          </cell>
          <cell r="N29" t="str">
            <v/>
          </cell>
          <cell r="P29" t="str">
            <v>MyfgBowTen</v>
          </cell>
          <cell r="Q29">
            <v>1</v>
          </cell>
          <cell r="R29" t="str">
            <v>Shot_MyfgBowTen</v>
          </cell>
          <cell r="S29" t="str">
            <v>EquipName_MyfgBowTen</v>
          </cell>
          <cell r="T29" t="str">
            <v>블레이드 보우</v>
          </cell>
          <cell r="U29">
            <v>1</v>
          </cell>
          <cell r="AG29">
            <v>3.3600000000000003</v>
          </cell>
          <cell r="AH29">
            <v>2</v>
          </cell>
          <cell r="AI29">
            <v>20</v>
          </cell>
          <cell r="AJ29">
            <v>3.3600000000000003</v>
          </cell>
          <cell r="AK29">
            <v>5.3777208706786213E-2</v>
          </cell>
          <cell r="AL29">
            <v>20</v>
          </cell>
          <cell r="AM29">
            <v>0</v>
          </cell>
          <cell r="AN29">
            <v>600</v>
          </cell>
          <cell r="AO29">
            <v>900</v>
          </cell>
        </row>
        <row r="30">
          <cell r="A30" t="str">
            <v>Equip2101</v>
          </cell>
          <cell r="B30" t="str">
            <v/>
          </cell>
          <cell r="C30" t="str">
            <v>Bow</v>
          </cell>
          <cell r="D30">
            <v>2</v>
          </cell>
          <cell r="E30">
            <v>1</v>
          </cell>
          <cell r="F30">
            <v>1</v>
          </cell>
          <cell r="G30">
            <v>1</v>
          </cell>
          <cell r="H30">
            <v>0</v>
          </cell>
          <cell r="I30">
            <v>1</v>
          </cell>
          <cell r="J30">
            <v>13.35</v>
          </cell>
          <cell r="K30">
            <v>19.95</v>
          </cell>
          <cell r="L30" t="str">
            <v>유니티 랜덤</v>
          </cell>
          <cell r="M30">
            <v>0</v>
          </cell>
          <cell r="N30" t="str">
            <v/>
          </cell>
          <cell r="P30" t="str">
            <v>GoldenBow5</v>
          </cell>
          <cell r="Q30">
            <v>1</v>
          </cell>
          <cell r="R30" t="str">
            <v>Shot_GoldenBow5</v>
          </cell>
          <cell r="S30" t="str">
            <v>EquipName_GoldenBow5</v>
          </cell>
          <cell r="T30" t="str">
            <v>결사대의 활</v>
          </cell>
          <cell r="U30">
            <v>1.4641000000000006</v>
          </cell>
          <cell r="AG30">
            <v>3.2</v>
          </cell>
          <cell r="AH30">
            <v>3</v>
          </cell>
          <cell r="AI30">
            <v>10</v>
          </cell>
          <cell r="AJ30">
            <v>3.2</v>
          </cell>
          <cell r="AK30">
            <v>5.1216389244558291E-2</v>
          </cell>
          <cell r="AL30">
            <v>30</v>
          </cell>
          <cell r="AM30">
            <v>0</v>
          </cell>
          <cell r="AN30">
            <v>1000</v>
          </cell>
          <cell r="AO30">
            <v>1500</v>
          </cell>
        </row>
        <row r="31">
          <cell r="A31" t="str">
            <v>Equip2102</v>
          </cell>
          <cell r="B31" t="str">
            <v/>
          </cell>
          <cell r="C31" t="str">
            <v>Bow</v>
          </cell>
          <cell r="D31">
            <v>2</v>
          </cell>
          <cell r="E31">
            <v>1</v>
          </cell>
          <cell r="F31">
            <v>1</v>
          </cell>
          <cell r="G31">
            <v>2</v>
          </cell>
          <cell r="H31">
            <v>0</v>
          </cell>
          <cell r="I31">
            <v>1</v>
          </cell>
          <cell r="J31">
            <v>12.93</v>
          </cell>
          <cell r="K31">
            <v>19.39</v>
          </cell>
          <cell r="L31" t="str">
            <v>유니티 랜덤</v>
          </cell>
          <cell r="M31">
            <v>0</v>
          </cell>
          <cell r="N31" t="str">
            <v/>
          </cell>
          <cell r="P31" t="str">
            <v>JimHdBow11</v>
          </cell>
          <cell r="Q31">
            <v>1</v>
          </cell>
          <cell r="R31" t="str">
            <v>Shot_JimHdBow11</v>
          </cell>
          <cell r="S31" t="str">
            <v>EquipName_JimHdBow11</v>
          </cell>
          <cell r="T31" t="str">
            <v>몬스터 세포 조직 활</v>
          </cell>
          <cell r="U31">
            <v>1.4641000000000006</v>
          </cell>
          <cell r="AG31">
            <v>2.5600000000000005</v>
          </cell>
          <cell r="AH31">
            <v>3</v>
          </cell>
          <cell r="AI31">
            <v>20</v>
          </cell>
          <cell r="AJ31">
            <v>2.5600000000000005</v>
          </cell>
          <cell r="AK31">
            <v>4.097311139564664E-2</v>
          </cell>
          <cell r="AL31">
            <v>24</v>
          </cell>
          <cell r="AM31">
            <v>0</v>
          </cell>
          <cell r="AN31">
            <v>1000</v>
          </cell>
          <cell r="AO31">
            <v>1500</v>
          </cell>
        </row>
        <row r="32">
          <cell r="A32" t="str">
            <v>Equip2201</v>
          </cell>
          <cell r="B32" t="str">
            <v/>
          </cell>
          <cell r="C32" t="str">
            <v>Bow</v>
          </cell>
          <cell r="D32">
            <v>2</v>
          </cell>
          <cell r="E32">
            <v>2</v>
          </cell>
          <cell r="F32">
            <v>2</v>
          </cell>
          <cell r="G32">
            <v>1</v>
          </cell>
          <cell r="H32">
            <v>0</v>
          </cell>
          <cell r="I32">
            <v>2</v>
          </cell>
          <cell r="J32">
            <v>21.64</v>
          </cell>
          <cell r="K32">
            <v>33.299999999999997</v>
          </cell>
          <cell r="L32" t="str">
            <v>유니티 랜덤</v>
          </cell>
          <cell r="M32">
            <v>0</v>
          </cell>
          <cell r="N32" t="str">
            <v/>
          </cell>
          <cell r="P32" t="str">
            <v>ArmorySet43</v>
          </cell>
          <cell r="Q32">
            <v>1</v>
          </cell>
          <cell r="R32" t="str">
            <v>Shot_ArmorySet43</v>
          </cell>
          <cell r="S32" t="str">
            <v>EquipName_ArmorySet43</v>
          </cell>
          <cell r="T32" t="str">
            <v>이중 날개 활</v>
          </cell>
          <cell r="U32">
            <v>2.5937424601000023</v>
          </cell>
          <cell r="AG32">
            <v>1.5</v>
          </cell>
          <cell r="AH32">
            <v>4</v>
          </cell>
          <cell r="AI32">
            <v>10</v>
          </cell>
          <cell r="AJ32">
            <v>0</v>
          </cell>
          <cell r="AK32">
            <v>0</v>
          </cell>
          <cell r="AL32">
            <v>10</v>
          </cell>
          <cell r="AM32">
            <v>0</v>
          </cell>
          <cell r="AN32">
            <v>2500</v>
          </cell>
          <cell r="AO32">
            <v>3500</v>
          </cell>
          <cell r="AP32">
            <v>4</v>
          </cell>
          <cell r="AQ32">
            <v>5</v>
          </cell>
        </row>
        <row r="33">
          <cell r="A33" t="str">
            <v>Equip2202</v>
          </cell>
          <cell r="B33" t="str">
            <v/>
          </cell>
          <cell r="C33" t="str">
            <v>Bow</v>
          </cell>
          <cell r="D33">
            <v>2</v>
          </cell>
          <cell r="E33">
            <v>2</v>
          </cell>
          <cell r="F33">
            <v>2</v>
          </cell>
          <cell r="G33">
            <v>2</v>
          </cell>
          <cell r="H33">
            <v>0</v>
          </cell>
          <cell r="I33">
            <v>2</v>
          </cell>
          <cell r="J33">
            <v>20.93</v>
          </cell>
          <cell r="K33">
            <v>32.58</v>
          </cell>
          <cell r="L33" t="str">
            <v>유니티 랜덤</v>
          </cell>
          <cell r="M33">
            <v>0</v>
          </cell>
          <cell r="N33" t="str">
            <v/>
          </cell>
          <cell r="P33" t="str">
            <v>GoldenBow2</v>
          </cell>
          <cell r="Q33">
            <v>1</v>
          </cell>
          <cell r="R33" t="str">
            <v>Shot_GoldenBow2</v>
          </cell>
          <cell r="S33" t="str">
            <v>EquipName_GoldenBow2</v>
          </cell>
          <cell r="T33" t="str">
            <v>용사의 숏보우</v>
          </cell>
          <cell r="U33">
            <v>2.5937424601000023</v>
          </cell>
          <cell r="AG33">
            <v>1.2000000000000002</v>
          </cell>
          <cell r="AH33">
            <v>4</v>
          </cell>
          <cell r="AI33">
            <v>30</v>
          </cell>
          <cell r="AJ33">
            <v>0</v>
          </cell>
          <cell r="AK33">
            <v>0</v>
          </cell>
          <cell r="AL33">
            <v>8</v>
          </cell>
          <cell r="AM33">
            <v>0</v>
          </cell>
          <cell r="AN33">
            <v>2500</v>
          </cell>
          <cell r="AO33">
            <v>3500</v>
          </cell>
          <cell r="AP33">
            <v>4</v>
          </cell>
          <cell r="AQ33">
            <v>5</v>
          </cell>
        </row>
        <row r="34">
          <cell r="A34" t="str">
            <v>Equip2301</v>
          </cell>
          <cell r="B34" t="str">
            <v/>
          </cell>
          <cell r="C34" t="str">
            <v>Bow</v>
          </cell>
          <cell r="D34">
            <v>2</v>
          </cell>
          <cell r="E34">
            <v>3</v>
          </cell>
          <cell r="F34">
            <v>3</v>
          </cell>
          <cell r="G34">
            <v>1</v>
          </cell>
          <cell r="H34">
            <v>0</v>
          </cell>
          <cell r="I34">
            <v>2</v>
          </cell>
          <cell r="J34">
            <v>49.66</v>
          </cell>
          <cell r="K34">
            <v>75.319999999999993</v>
          </cell>
          <cell r="L34" t="str">
            <v>유니티 랜덤</v>
          </cell>
          <cell r="M34">
            <v>0</v>
          </cell>
          <cell r="N34" t="str">
            <v/>
          </cell>
          <cell r="P34" t="str">
            <v>JimHdBow6</v>
          </cell>
          <cell r="Q34">
            <v>1</v>
          </cell>
          <cell r="R34" t="str">
            <v>Shot_JimHdBow6</v>
          </cell>
          <cell r="S34" t="str">
            <v>EquipName_JimHdBow6</v>
          </cell>
          <cell r="T34" t="str">
            <v>뿔과 뼈로 만든 활</v>
          </cell>
          <cell r="U34">
            <v>6.1159090448414624</v>
          </cell>
          <cell r="AG34">
            <v>0.6</v>
          </cell>
          <cell r="AH34">
            <v>6</v>
          </cell>
          <cell r="AI34">
            <v>10</v>
          </cell>
          <cell r="AJ34">
            <v>0</v>
          </cell>
          <cell r="AK34">
            <v>0</v>
          </cell>
          <cell r="AL34">
            <v>4.5</v>
          </cell>
          <cell r="AM34">
            <v>0</v>
          </cell>
          <cell r="AP34">
            <v>10</v>
          </cell>
          <cell r="AQ34">
            <v>12</v>
          </cell>
        </row>
        <row r="35">
          <cell r="A35" t="str">
            <v>Equip2302</v>
          </cell>
          <cell r="B35" t="str">
            <v/>
          </cell>
          <cell r="C35" t="str">
            <v>Bow</v>
          </cell>
          <cell r="D35">
            <v>2</v>
          </cell>
          <cell r="E35">
            <v>3</v>
          </cell>
          <cell r="F35">
            <v>3</v>
          </cell>
          <cell r="G35">
            <v>2</v>
          </cell>
          <cell r="H35">
            <v>0</v>
          </cell>
          <cell r="I35">
            <v>2</v>
          </cell>
          <cell r="J35">
            <v>44.21</v>
          </cell>
          <cell r="K35">
            <v>79.14</v>
          </cell>
          <cell r="L35" t="str">
            <v>유니티 랜덤</v>
          </cell>
          <cell r="M35">
            <v>0</v>
          </cell>
          <cell r="N35" t="str">
            <v/>
          </cell>
          <cell r="P35" t="str">
            <v>FantasySetBow1</v>
          </cell>
          <cell r="Q35">
            <v>1</v>
          </cell>
          <cell r="R35" t="str">
            <v>Shot_FantasySetBow1</v>
          </cell>
          <cell r="S35" t="str">
            <v>EquipName_FantasySetBow1</v>
          </cell>
          <cell r="T35" t="str">
            <v>회전 강철 활</v>
          </cell>
          <cell r="U35">
            <v>6.1159090448414624</v>
          </cell>
          <cell r="AG35">
            <v>0.48</v>
          </cell>
          <cell r="AH35">
            <v>7</v>
          </cell>
          <cell r="AI35">
            <v>10</v>
          </cell>
          <cell r="AJ35">
            <v>0</v>
          </cell>
          <cell r="AK35">
            <v>0</v>
          </cell>
          <cell r="AL35">
            <v>3.6</v>
          </cell>
          <cell r="AM35">
            <v>0</v>
          </cell>
          <cell r="AP35">
            <v>10</v>
          </cell>
          <cell r="AQ35">
            <v>12</v>
          </cell>
        </row>
        <row r="36">
          <cell r="A36" t="str">
            <v>Equip2401</v>
          </cell>
          <cell r="B36" t="str">
            <v/>
          </cell>
          <cell r="C36" t="str">
            <v>Bow</v>
          </cell>
          <cell r="D36">
            <v>2</v>
          </cell>
          <cell r="E36">
            <v>4</v>
          </cell>
          <cell r="F36">
            <v>4</v>
          </cell>
          <cell r="G36">
            <v>1</v>
          </cell>
          <cell r="H36">
            <v>0</v>
          </cell>
          <cell r="I36">
            <v>3</v>
          </cell>
          <cell r="J36">
            <v>128.83000000000001</v>
          </cell>
          <cell r="K36">
            <v>176.03</v>
          </cell>
          <cell r="L36" t="str">
            <v>리니어</v>
          </cell>
          <cell r="M36">
            <v>3</v>
          </cell>
          <cell r="N36">
            <v>-20</v>
          </cell>
          <cell r="P36" t="str">
            <v>JimHdBow9</v>
          </cell>
          <cell r="Q36">
            <v>1</v>
          </cell>
          <cell r="R36" t="str">
            <v>Shot_JimHdBow9</v>
          </cell>
          <cell r="S36" t="str">
            <v>EquipName_JimHdBow9</v>
          </cell>
          <cell r="T36" t="str">
            <v>요정왕의 활</v>
          </cell>
          <cell r="U36">
            <v>14.420993610649951</v>
          </cell>
          <cell r="AG36">
            <v>1</v>
          </cell>
          <cell r="AH36">
            <v>7</v>
          </cell>
          <cell r="AI36">
            <v>20</v>
          </cell>
          <cell r="AJ36">
            <v>0</v>
          </cell>
          <cell r="AK36">
            <v>0</v>
          </cell>
          <cell r="AL36">
            <v>1</v>
          </cell>
          <cell r="AM36">
            <v>0</v>
          </cell>
          <cell r="AP36">
            <v>14</v>
          </cell>
          <cell r="AQ36">
            <v>21</v>
          </cell>
          <cell r="AR36">
            <v>26</v>
          </cell>
          <cell r="AS36">
            <v>29</v>
          </cell>
        </row>
        <row r="37">
          <cell r="A37" t="str">
            <v>Equip2402</v>
          </cell>
          <cell r="B37" t="str">
            <v/>
          </cell>
          <cell r="C37" t="str">
            <v>Bow</v>
          </cell>
          <cell r="D37">
            <v>2</v>
          </cell>
          <cell r="E37">
            <v>4</v>
          </cell>
          <cell r="F37">
            <v>4</v>
          </cell>
          <cell r="G37">
            <v>2</v>
          </cell>
          <cell r="H37">
            <v>0</v>
          </cell>
          <cell r="I37">
            <v>3</v>
          </cell>
          <cell r="J37">
            <v>113.52</v>
          </cell>
          <cell r="K37">
            <v>184.96</v>
          </cell>
          <cell r="L37" t="str">
            <v>리니어</v>
          </cell>
          <cell r="M37">
            <v>3</v>
          </cell>
          <cell r="N37">
            <v>-20</v>
          </cell>
          <cell r="P37" t="str">
            <v>GoldenBow3</v>
          </cell>
          <cell r="Q37">
            <v>1</v>
          </cell>
          <cell r="R37" t="str">
            <v>Shot_GoldenBow3</v>
          </cell>
          <cell r="S37" t="str">
            <v>EquipName_GoldenBow3</v>
          </cell>
          <cell r="T37" t="str">
            <v>고대인의 의식용 활</v>
          </cell>
          <cell r="U37">
            <v>14.420993610649951</v>
          </cell>
          <cell r="AG37">
            <v>0.8</v>
          </cell>
          <cell r="AH37">
            <v>8</v>
          </cell>
          <cell r="AI37">
            <v>10</v>
          </cell>
          <cell r="AJ37">
            <v>0</v>
          </cell>
          <cell r="AK37">
            <v>0</v>
          </cell>
          <cell r="AL37">
            <v>0.8</v>
          </cell>
          <cell r="AM37">
            <v>0</v>
          </cell>
          <cell r="AP37">
            <v>14</v>
          </cell>
          <cell r="AQ37">
            <v>21</v>
          </cell>
          <cell r="AR37">
            <v>26</v>
          </cell>
          <cell r="AS37">
            <v>29</v>
          </cell>
        </row>
        <row r="38">
          <cell r="A38" t="str">
            <v>Equip2403</v>
          </cell>
          <cell r="B38" t="str">
            <v/>
          </cell>
          <cell r="C38" t="str">
            <v>Bow</v>
          </cell>
          <cell r="D38">
            <v>2</v>
          </cell>
          <cell r="E38">
            <v>4</v>
          </cell>
          <cell r="F38">
            <v>5</v>
          </cell>
          <cell r="G38">
            <v>3</v>
          </cell>
          <cell r="H38">
            <v>0</v>
          </cell>
          <cell r="I38">
            <v>3</v>
          </cell>
          <cell r="J38">
            <v>157.76</v>
          </cell>
          <cell r="K38">
            <v>215.56</v>
          </cell>
          <cell r="L38" t="str">
            <v>리니어</v>
          </cell>
          <cell r="M38">
            <v>3</v>
          </cell>
          <cell r="N38">
            <v>-10</v>
          </cell>
          <cell r="P38" t="str">
            <v>JimHdBow10</v>
          </cell>
          <cell r="Q38">
            <v>1</v>
          </cell>
          <cell r="R38" t="str">
            <v>Shot_JimHdBow10</v>
          </cell>
          <cell r="S38" t="str">
            <v>EquipName_JimHdBow10</v>
          </cell>
          <cell r="T38" t="str">
            <v>신비한 나무로 만든 활</v>
          </cell>
          <cell r="U38">
            <v>19.023558478220203</v>
          </cell>
          <cell r="AG38">
            <v>0.33</v>
          </cell>
          <cell r="AH38">
            <v>15</v>
          </cell>
          <cell r="AI38">
            <v>10</v>
          </cell>
          <cell r="AJ38">
            <v>0</v>
          </cell>
          <cell r="AK38">
            <v>0</v>
          </cell>
          <cell r="AL38">
            <v>0.2</v>
          </cell>
          <cell r="AM38">
            <v>1</v>
          </cell>
          <cell r="AP38">
            <v>16</v>
          </cell>
          <cell r="AQ38">
            <v>24</v>
          </cell>
          <cell r="AR38">
            <v>30</v>
          </cell>
          <cell r="AS38">
            <v>34</v>
          </cell>
        </row>
        <row r="39">
          <cell r="A39" t="str">
            <v>Equip2404</v>
          </cell>
          <cell r="B39" t="str">
            <v/>
          </cell>
          <cell r="C39" t="str">
            <v>Bow</v>
          </cell>
          <cell r="D39">
            <v>2</v>
          </cell>
          <cell r="E39">
            <v>4</v>
          </cell>
          <cell r="F39">
            <v>5</v>
          </cell>
          <cell r="G39">
            <v>4</v>
          </cell>
          <cell r="H39">
            <v>0</v>
          </cell>
          <cell r="I39">
            <v>3</v>
          </cell>
          <cell r="J39">
            <v>139.02000000000001</v>
          </cell>
          <cell r="K39">
            <v>226.49</v>
          </cell>
          <cell r="L39" t="str">
            <v>리니어</v>
          </cell>
          <cell r="M39">
            <v>3</v>
          </cell>
          <cell r="N39">
            <v>-10</v>
          </cell>
          <cell r="P39" t="str">
            <v>ElvenBow</v>
          </cell>
          <cell r="Q39">
            <v>1</v>
          </cell>
          <cell r="R39" t="str">
            <v>Shot_ElvenBow</v>
          </cell>
          <cell r="S39" t="str">
            <v>EquipName_ElvenBow</v>
          </cell>
          <cell r="T39" t="str">
            <v>수평선을 가르는 활</v>
          </cell>
          <cell r="U39">
            <v>19.023558478220203</v>
          </cell>
          <cell r="AG39">
            <v>0.26400000000000001</v>
          </cell>
          <cell r="AH39">
            <v>16</v>
          </cell>
          <cell r="AI39">
            <v>10</v>
          </cell>
          <cell r="AJ39">
            <v>0</v>
          </cell>
          <cell r="AK39">
            <v>0</v>
          </cell>
          <cell r="AL39">
            <v>0.16000000000000003</v>
          </cell>
          <cell r="AM39">
            <v>1</v>
          </cell>
          <cell r="AP39">
            <v>16</v>
          </cell>
          <cell r="AQ39">
            <v>24</v>
          </cell>
          <cell r="AR39">
            <v>30</v>
          </cell>
          <cell r="AS39">
            <v>34</v>
          </cell>
        </row>
        <row r="40">
          <cell r="A40" t="str">
            <v>Equip2405</v>
          </cell>
          <cell r="B40" t="str">
            <v/>
          </cell>
          <cell r="C40" t="str">
            <v>Bow</v>
          </cell>
          <cell r="D40">
            <v>2</v>
          </cell>
          <cell r="E40">
            <v>4</v>
          </cell>
          <cell r="F40">
            <v>6</v>
          </cell>
          <cell r="G40">
            <v>5</v>
          </cell>
          <cell r="H40">
            <v>0</v>
          </cell>
          <cell r="I40">
            <v>3</v>
          </cell>
          <cell r="J40">
            <v>193.2</v>
          </cell>
          <cell r="K40">
            <v>263.97000000000003</v>
          </cell>
          <cell r="L40" t="str">
            <v>리니어</v>
          </cell>
          <cell r="M40">
            <v>3</v>
          </cell>
          <cell r="N40">
            <v>-5</v>
          </cell>
          <cell r="P40" t="str">
            <v>IchkaBow</v>
          </cell>
          <cell r="Q40">
            <v>1</v>
          </cell>
          <cell r="R40" t="str">
            <v>Shot_IchkaBow</v>
          </cell>
          <cell r="S40" t="str">
            <v>EquipName_IchkaBow</v>
          </cell>
          <cell r="T40" t="str">
            <v>고대신이 내린 활</v>
          </cell>
          <cell r="U40">
            <v>25.095065357147273</v>
          </cell>
          <cell r="AG40">
            <v>0.11</v>
          </cell>
          <cell r="AH40">
            <v>23</v>
          </cell>
          <cell r="AI40">
            <v>10</v>
          </cell>
          <cell r="AJ40">
            <v>0</v>
          </cell>
          <cell r="AK40">
            <v>0</v>
          </cell>
          <cell r="AL40">
            <v>0.04</v>
          </cell>
          <cell r="AM40">
            <v>2</v>
          </cell>
          <cell r="AP40">
            <v>19</v>
          </cell>
          <cell r="AQ40">
            <v>30</v>
          </cell>
          <cell r="AR40">
            <v>37</v>
          </cell>
          <cell r="AS40">
            <v>43</v>
          </cell>
        </row>
        <row r="41">
          <cell r="A41" t="str">
            <v>Equip3001</v>
          </cell>
          <cell r="B41" t="str">
            <v/>
          </cell>
          <cell r="C41" t="str">
            <v>Staff</v>
          </cell>
          <cell r="D41">
            <v>3</v>
          </cell>
          <cell r="E41">
            <v>0</v>
          </cell>
          <cell r="F41">
            <v>0</v>
          </cell>
          <cell r="G41">
            <v>1</v>
          </cell>
          <cell r="H41">
            <v>1</v>
          </cell>
          <cell r="I41">
            <v>1</v>
          </cell>
          <cell r="J41">
            <v>11.1</v>
          </cell>
          <cell r="K41">
            <v>14.1</v>
          </cell>
          <cell r="L41" t="str">
            <v>유니티 랜덤</v>
          </cell>
          <cell r="M41">
            <v>0</v>
          </cell>
          <cell r="N41" t="str">
            <v/>
          </cell>
          <cell r="P41" t="str">
            <v>FreeBlueStaff</v>
          </cell>
          <cell r="Q41">
            <v>1</v>
          </cell>
          <cell r="R41" t="str">
            <v>Shot_FreeBlueStaff</v>
          </cell>
          <cell r="S41" t="str">
            <v>EquipName_FreeBlueStaff</v>
          </cell>
          <cell r="T41" t="str">
            <v>푸른 보석 지팡이</v>
          </cell>
          <cell r="U41">
            <v>1</v>
          </cell>
          <cell r="AG41">
            <v>4.2</v>
          </cell>
          <cell r="AH41">
            <v>2</v>
          </cell>
          <cell r="AI41">
            <v>10</v>
          </cell>
          <cell r="AJ41">
            <v>4.2</v>
          </cell>
          <cell r="AK41">
            <v>6.7221510883482757E-2</v>
          </cell>
          <cell r="AL41">
            <v>25</v>
          </cell>
          <cell r="AM41">
            <v>0</v>
          </cell>
          <cell r="AN41">
            <v>600</v>
          </cell>
          <cell r="AO41">
            <v>900</v>
          </cell>
        </row>
        <row r="42">
          <cell r="A42" t="str">
            <v>Equip3002</v>
          </cell>
          <cell r="B42" t="str">
            <v/>
          </cell>
          <cell r="C42" t="str">
            <v>Staff</v>
          </cell>
          <cell r="D42">
            <v>3</v>
          </cell>
          <cell r="E42">
            <v>0</v>
          </cell>
          <cell r="F42">
            <v>0</v>
          </cell>
          <cell r="G42">
            <v>2</v>
          </cell>
          <cell r="H42">
            <v>1</v>
          </cell>
          <cell r="I42">
            <v>1</v>
          </cell>
          <cell r="J42">
            <v>10.85</v>
          </cell>
          <cell r="K42">
            <v>13.5</v>
          </cell>
          <cell r="L42" t="str">
            <v>유니티 랜덤</v>
          </cell>
          <cell r="M42">
            <v>0</v>
          </cell>
          <cell r="N42" t="str">
            <v/>
          </cell>
          <cell r="P42" t="str">
            <v>ArmoryAngSpear</v>
          </cell>
          <cell r="Q42">
            <v>1</v>
          </cell>
          <cell r="R42" t="str">
            <v>Shot_ArmoryAngSpear</v>
          </cell>
          <cell r="S42" t="str">
            <v>EquipName_ArmoryAngSpear</v>
          </cell>
          <cell r="T42" t="str">
            <v>떠오르는 태양의 지팡이</v>
          </cell>
          <cell r="U42">
            <v>1</v>
          </cell>
          <cell r="AG42">
            <v>3.3600000000000003</v>
          </cell>
          <cell r="AH42">
            <v>2</v>
          </cell>
          <cell r="AI42">
            <v>20</v>
          </cell>
          <cell r="AJ42">
            <v>3.3600000000000003</v>
          </cell>
          <cell r="AK42">
            <v>5.3777208706786213E-2</v>
          </cell>
          <cell r="AL42">
            <v>20</v>
          </cell>
          <cell r="AM42">
            <v>0</v>
          </cell>
          <cell r="AN42">
            <v>600</v>
          </cell>
          <cell r="AO42">
            <v>900</v>
          </cell>
        </row>
        <row r="43">
          <cell r="A43" t="str">
            <v>Equip3101</v>
          </cell>
          <cell r="B43" t="str">
            <v/>
          </cell>
          <cell r="C43" t="str">
            <v>Staff</v>
          </cell>
          <cell r="D43">
            <v>3</v>
          </cell>
          <cell r="E43">
            <v>1</v>
          </cell>
          <cell r="F43">
            <v>1</v>
          </cell>
          <cell r="G43">
            <v>1</v>
          </cell>
          <cell r="H43">
            <v>1</v>
          </cell>
          <cell r="I43">
            <v>1</v>
          </cell>
          <cell r="J43">
            <v>13.35</v>
          </cell>
          <cell r="K43">
            <v>19.95</v>
          </cell>
          <cell r="L43" t="str">
            <v>유니티 랜덤</v>
          </cell>
          <cell r="M43">
            <v>0</v>
          </cell>
          <cell r="N43" t="str">
            <v/>
          </cell>
          <cell r="P43" t="str">
            <v>FantasySetStaff4</v>
          </cell>
          <cell r="Q43">
            <v>1</v>
          </cell>
          <cell r="R43" t="str">
            <v>Shot_FantasySetStaff4</v>
          </cell>
          <cell r="S43" t="str">
            <v>EquipName_FantasySetStaff4</v>
          </cell>
          <cell r="T43" t="str">
            <v>원시 마족 지팡이</v>
          </cell>
          <cell r="U43">
            <v>1.4641000000000006</v>
          </cell>
          <cell r="AG43">
            <v>3.2</v>
          </cell>
          <cell r="AH43">
            <v>3</v>
          </cell>
          <cell r="AI43">
            <v>10</v>
          </cell>
          <cell r="AJ43">
            <v>3.2</v>
          </cell>
          <cell r="AK43">
            <v>5.1216389244558291E-2</v>
          </cell>
          <cell r="AL43">
            <v>30</v>
          </cell>
          <cell r="AM43">
            <v>0</v>
          </cell>
          <cell r="AN43">
            <v>1000</v>
          </cell>
          <cell r="AO43">
            <v>1500</v>
          </cell>
        </row>
        <row r="44">
          <cell r="A44" t="str">
            <v>Equip3102</v>
          </cell>
          <cell r="B44" t="str">
            <v/>
          </cell>
          <cell r="C44" t="str">
            <v>Staff</v>
          </cell>
          <cell r="D44">
            <v>3</v>
          </cell>
          <cell r="E44">
            <v>1</v>
          </cell>
          <cell r="F44">
            <v>1</v>
          </cell>
          <cell r="G44">
            <v>2</v>
          </cell>
          <cell r="H44">
            <v>1</v>
          </cell>
          <cell r="I44">
            <v>1</v>
          </cell>
          <cell r="J44">
            <v>12.93</v>
          </cell>
          <cell r="K44">
            <v>19.39</v>
          </cell>
          <cell r="L44" t="str">
            <v>유니티 랜덤</v>
          </cell>
          <cell r="M44">
            <v>0</v>
          </cell>
          <cell r="N44" t="str">
            <v/>
          </cell>
          <cell r="P44" t="str">
            <v>ArmoryWand2</v>
          </cell>
          <cell r="Q44">
            <v>1</v>
          </cell>
          <cell r="R44" t="str">
            <v>Shot_ArmoryWand2</v>
          </cell>
          <cell r="S44" t="str">
            <v>EquipName_ArmoryWand2</v>
          </cell>
          <cell r="T44" t="str">
            <v>흑마법의 지팡이</v>
          </cell>
          <cell r="U44">
            <v>1.4641000000000006</v>
          </cell>
          <cell r="AG44">
            <v>2.5600000000000005</v>
          </cell>
          <cell r="AH44">
            <v>4</v>
          </cell>
          <cell r="AI44">
            <v>10</v>
          </cell>
          <cell r="AJ44">
            <v>0</v>
          </cell>
          <cell r="AK44">
            <v>0</v>
          </cell>
          <cell r="AL44">
            <v>24</v>
          </cell>
          <cell r="AM44">
            <v>0</v>
          </cell>
          <cell r="AN44">
            <v>1000</v>
          </cell>
          <cell r="AO44">
            <v>1500</v>
          </cell>
        </row>
        <row r="45">
          <cell r="A45" t="str">
            <v>Equip3201</v>
          </cell>
          <cell r="B45" t="str">
            <v/>
          </cell>
          <cell r="C45" t="str">
            <v>Staff</v>
          </cell>
          <cell r="D45">
            <v>3</v>
          </cell>
          <cell r="E45">
            <v>2</v>
          </cell>
          <cell r="F45">
            <v>2</v>
          </cell>
          <cell r="G45">
            <v>1</v>
          </cell>
          <cell r="H45">
            <v>1</v>
          </cell>
          <cell r="I45">
            <v>2</v>
          </cell>
          <cell r="J45">
            <v>21.64</v>
          </cell>
          <cell r="K45">
            <v>33.299999999999997</v>
          </cell>
          <cell r="L45" t="str">
            <v>유니티 랜덤</v>
          </cell>
          <cell r="M45">
            <v>0</v>
          </cell>
          <cell r="N45" t="str">
            <v/>
          </cell>
          <cell r="P45" t="str">
            <v>FantasySetStaff3</v>
          </cell>
          <cell r="Q45">
            <v>1</v>
          </cell>
          <cell r="R45" t="str">
            <v>Shot_FantasySetStaff3</v>
          </cell>
          <cell r="S45" t="str">
            <v>EquipName_FantasySetStaff3</v>
          </cell>
          <cell r="T45" t="str">
            <v>빛을 가둔 수정 지팡이</v>
          </cell>
          <cell r="U45">
            <v>2.5937424601000023</v>
          </cell>
          <cell r="AG45">
            <v>1.5</v>
          </cell>
          <cell r="AH45">
            <v>5</v>
          </cell>
          <cell r="AI45">
            <v>10</v>
          </cell>
          <cell r="AJ45">
            <v>0</v>
          </cell>
          <cell r="AK45">
            <v>0</v>
          </cell>
          <cell r="AL45">
            <v>10</v>
          </cell>
          <cell r="AM45">
            <v>0</v>
          </cell>
          <cell r="AN45">
            <v>2500</v>
          </cell>
          <cell r="AO45">
            <v>3500</v>
          </cell>
          <cell r="AP45">
            <v>4</v>
          </cell>
          <cell r="AQ45">
            <v>5</v>
          </cell>
        </row>
        <row r="46">
          <cell r="A46" t="str">
            <v>Equip3202</v>
          </cell>
          <cell r="B46" t="str">
            <v/>
          </cell>
          <cell r="C46" t="str">
            <v>Staff</v>
          </cell>
          <cell r="D46">
            <v>3</v>
          </cell>
          <cell r="E46">
            <v>2</v>
          </cell>
          <cell r="F46">
            <v>2</v>
          </cell>
          <cell r="G46">
            <v>2</v>
          </cell>
          <cell r="H46">
            <v>1</v>
          </cell>
          <cell r="I46">
            <v>2</v>
          </cell>
          <cell r="J46">
            <v>20.93</v>
          </cell>
          <cell r="K46">
            <v>32.58</v>
          </cell>
          <cell r="L46" t="str">
            <v>유니티 랜덤</v>
          </cell>
          <cell r="M46">
            <v>0</v>
          </cell>
          <cell r="N46" t="str">
            <v/>
          </cell>
          <cell r="P46" t="str">
            <v>ArmoryWand1</v>
          </cell>
          <cell r="Q46">
            <v>1</v>
          </cell>
          <cell r="R46" t="str">
            <v>Shot_ArmoryWand1</v>
          </cell>
          <cell r="S46" t="str">
            <v>EquipName_ArmoryWand1</v>
          </cell>
          <cell r="T46" t="str">
            <v>흘러내리는 빛의 지팡이</v>
          </cell>
          <cell r="U46">
            <v>2.5937424601000023</v>
          </cell>
          <cell r="AG46">
            <v>1.2000000000000002</v>
          </cell>
          <cell r="AH46">
            <v>5</v>
          </cell>
          <cell r="AI46">
            <v>20</v>
          </cell>
          <cell r="AJ46">
            <v>0</v>
          </cell>
          <cell r="AK46">
            <v>0</v>
          </cell>
          <cell r="AL46">
            <v>8</v>
          </cell>
          <cell r="AM46">
            <v>0</v>
          </cell>
          <cell r="AN46">
            <v>2500</v>
          </cell>
          <cell r="AO46">
            <v>3500</v>
          </cell>
          <cell r="AP46">
            <v>4</v>
          </cell>
          <cell r="AQ46">
            <v>5</v>
          </cell>
        </row>
        <row r="47">
          <cell r="A47" t="str">
            <v>Equip3301</v>
          </cell>
          <cell r="B47" t="str">
            <v/>
          </cell>
          <cell r="C47" t="str">
            <v>Staff</v>
          </cell>
          <cell r="D47">
            <v>3</v>
          </cell>
          <cell r="E47">
            <v>3</v>
          </cell>
          <cell r="F47">
            <v>3</v>
          </cell>
          <cell r="G47">
            <v>1</v>
          </cell>
          <cell r="H47">
            <v>1</v>
          </cell>
          <cell r="I47">
            <v>2</v>
          </cell>
          <cell r="J47">
            <v>49.66</v>
          </cell>
          <cell r="K47">
            <v>75.319999999999993</v>
          </cell>
          <cell r="L47" t="str">
            <v>유니티 랜덤</v>
          </cell>
          <cell r="M47">
            <v>0</v>
          </cell>
          <cell r="N47" t="str">
            <v/>
          </cell>
          <cell r="P47" t="str">
            <v>JimHdStaff5</v>
          </cell>
          <cell r="Q47">
            <v>1</v>
          </cell>
          <cell r="R47" t="str">
            <v>Shot_JimHdStaff5</v>
          </cell>
          <cell r="S47" t="str">
            <v>EquipName_JimHdStaff5</v>
          </cell>
          <cell r="T47" t="str">
            <v>전투마법사의 지팡이</v>
          </cell>
          <cell r="U47">
            <v>6.1159090448414624</v>
          </cell>
          <cell r="AG47">
            <v>0.6</v>
          </cell>
          <cell r="AH47">
            <v>7</v>
          </cell>
          <cell r="AI47">
            <v>10</v>
          </cell>
          <cell r="AJ47">
            <v>0</v>
          </cell>
          <cell r="AK47">
            <v>0</v>
          </cell>
          <cell r="AL47">
            <v>4.5</v>
          </cell>
          <cell r="AM47">
            <v>0</v>
          </cell>
          <cell r="AP47">
            <v>10</v>
          </cell>
          <cell r="AQ47">
            <v>12</v>
          </cell>
        </row>
        <row r="48">
          <cell r="A48" t="str">
            <v>Equip3302</v>
          </cell>
          <cell r="B48" t="str">
            <v/>
          </cell>
          <cell r="C48" t="str">
            <v>Staff</v>
          </cell>
          <cell r="D48">
            <v>3</v>
          </cell>
          <cell r="E48">
            <v>3</v>
          </cell>
          <cell r="F48">
            <v>3</v>
          </cell>
          <cell r="G48">
            <v>2</v>
          </cell>
          <cell r="H48">
            <v>1</v>
          </cell>
          <cell r="I48">
            <v>2</v>
          </cell>
          <cell r="J48">
            <v>44.21</v>
          </cell>
          <cell r="K48">
            <v>79.14</v>
          </cell>
          <cell r="L48" t="str">
            <v>유니티 랜덤</v>
          </cell>
          <cell r="M48">
            <v>0</v>
          </cell>
          <cell r="N48" t="str">
            <v/>
          </cell>
          <cell r="P48" t="str">
            <v>GirlMageStaff</v>
          </cell>
          <cell r="Q48">
            <v>1</v>
          </cell>
          <cell r="R48" t="str">
            <v>Shot_GirlMageStaff</v>
          </cell>
          <cell r="S48" t="str">
            <v>EquipName_GirlMageStaff</v>
          </cell>
          <cell r="T48" t="str">
            <v>태양과 달과 별</v>
          </cell>
          <cell r="U48">
            <v>6.1159090448414624</v>
          </cell>
          <cell r="AG48">
            <v>0.48</v>
          </cell>
          <cell r="AH48">
            <v>8</v>
          </cell>
          <cell r="AI48">
            <v>10</v>
          </cell>
          <cell r="AJ48">
            <v>0</v>
          </cell>
          <cell r="AK48">
            <v>0</v>
          </cell>
          <cell r="AL48">
            <v>3.6</v>
          </cell>
          <cell r="AM48">
            <v>0</v>
          </cell>
          <cell r="AP48">
            <v>10</v>
          </cell>
          <cell r="AQ48">
            <v>12</v>
          </cell>
        </row>
        <row r="49">
          <cell r="A49" t="str">
            <v>Equip3401</v>
          </cell>
          <cell r="B49" t="str">
            <v/>
          </cell>
          <cell r="C49" t="str">
            <v>Staff</v>
          </cell>
          <cell r="D49">
            <v>3</v>
          </cell>
          <cell r="E49">
            <v>4</v>
          </cell>
          <cell r="F49">
            <v>4</v>
          </cell>
          <cell r="G49">
            <v>1</v>
          </cell>
          <cell r="H49">
            <v>1</v>
          </cell>
          <cell r="I49">
            <v>3</v>
          </cell>
          <cell r="J49">
            <v>128.83000000000001</v>
          </cell>
          <cell r="K49">
            <v>176.03</v>
          </cell>
          <cell r="L49" t="str">
            <v>리니어</v>
          </cell>
          <cell r="M49">
            <v>3</v>
          </cell>
          <cell r="N49">
            <v>-20</v>
          </cell>
          <cell r="P49" t="str">
            <v>HqStaff</v>
          </cell>
          <cell r="Q49">
            <v>1</v>
          </cell>
          <cell r="R49" t="str">
            <v>Shot_HqStaff</v>
          </cell>
          <cell r="S49" t="str">
            <v>EquipName_HqStaff</v>
          </cell>
          <cell r="T49" t="str">
            <v>응집 마나 실체화 지팡이</v>
          </cell>
          <cell r="U49">
            <v>14.420993610649951</v>
          </cell>
          <cell r="AG49">
            <v>1</v>
          </cell>
          <cell r="AH49">
            <v>9</v>
          </cell>
          <cell r="AI49">
            <v>10</v>
          </cell>
          <cell r="AJ49">
            <v>0</v>
          </cell>
          <cell r="AK49">
            <v>0</v>
          </cell>
          <cell r="AL49">
            <v>1</v>
          </cell>
          <cell r="AM49">
            <v>0</v>
          </cell>
          <cell r="AP49">
            <v>14</v>
          </cell>
          <cell r="AQ49">
            <v>21</v>
          </cell>
          <cell r="AR49">
            <v>26</v>
          </cell>
          <cell r="AS49">
            <v>29</v>
          </cell>
        </row>
        <row r="50">
          <cell r="A50" t="str">
            <v>Equip3402</v>
          </cell>
          <cell r="B50" t="str">
            <v/>
          </cell>
          <cell r="C50" t="str">
            <v>Staff</v>
          </cell>
          <cell r="D50">
            <v>3</v>
          </cell>
          <cell r="E50">
            <v>4</v>
          </cell>
          <cell r="F50">
            <v>4</v>
          </cell>
          <cell r="G50">
            <v>2</v>
          </cell>
          <cell r="H50">
            <v>1</v>
          </cell>
          <cell r="I50">
            <v>3</v>
          </cell>
          <cell r="J50">
            <v>113.52</v>
          </cell>
          <cell r="K50">
            <v>184.96</v>
          </cell>
          <cell r="L50" t="str">
            <v>리니어</v>
          </cell>
          <cell r="M50">
            <v>3</v>
          </cell>
          <cell r="N50">
            <v>-20</v>
          </cell>
          <cell r="P50" t="str">
            <v>MetalStaff</v>
          </cell>
          <cell r="Q50">
            <v>1</v>
          </cell>
          <cell r="R50" t="str">
            <v>Shot_MetalStaff</v>
          </cell>
          <cell r="S50" t="str">
            <v>EquipName_MetalStaff</v>
          </cell>
          <cell r="T50" t="str">
            <v>메탈 스태프</v>
          </cell>
          <cell r="U50">
            <v>14.420993610649951</v>
          </cell>
          <cell r="AG50">
            <v>0.8</v>
          </cell>
          <cell r="AH50">
            <v>10</v>
          </cell>
          <cell r="AI50">
            <v>10</v>
          </cell>
          <cell r="AJ50">
            <v>0</v>
          </cell>
          <cell r="AK50">
            <v>0</v>
          </cell>
          <cell r="AL50">
            <v>0.8</v>
          </cell>
          <cell r="AM50">
            <v>0</v>
          </cell>
          <cell r="AP50">
            <v>14</v>
          </cell>
          <cell r="AQ50">
            <v>21</v>
          </cell>
          <cell r="AR50">
            <v>26</v>
          </cell>
          <cell r="AS50">
            <v>29</v>
          </cell>
        </row>
        <row r="51">
          <cell r="A51" t="str">
            <v>Equip3403</v>
          </cell>
          <cell r="B51" t="str">
            <v/>
          </cell>
          <cell r="C51" t="str">
            <v>Staff</v>
          </cell>
          <cell r="D51">
            <v>3</v>
          </cell>
          <cell r="E51">
            <v>4</v>
          </cell>
          <cell r="F51">
            <v>5</v>
          </cell>
          <cell r="G51">
            <v>3</v>
          </cell>
          <cell r="H51">
            <v>1</v>
          </cell>
          <cell r="I51">
            <v>3</v>
          </cell>
          <cell r="J51">
            <v>157.76</v>
          </cell>
          <cell r="K51">
            <v>215.56</v>
          </cell>
          <cell r="L51" t="str">
            <v>리니어</v>
          </cell>
          <cell r="M51">
            <v>3</v>
          </cell>
          <cell r="N51">
            <v>-10</v>
          </cell>
          <cell r="P51" t="str">
            <v>FantasySetStaff1</v>
          </cell>
          <cell r="Q51">
            <v>1</v>
          </cell>
          <cell r="R51" t="str">
            <v>Shot_FantasySetStaff1</v>
          </cell>
          <cell r="S51" t="str">
            <v>EquipName_FantasySetStaff1</v>
          </cell>
          <cell r="T51" t="str">
            <v>앰버색 보석 지팡이</v>
          </cell>
          <cell r="U51">
            <v>19.023558478220203</v>
          </cell>
          <cell r="AG51">
            <v>0.33</v>
          </cell>
          <cell r="AH51">
            <v>17</v>
          </cell>
          <cell r="AI51">
            <v>10</v>
          </cell>
          <cell r="AJ51">
            <v>0</v>
          </cell>
          <cell r="AK51">
            <v>0</v>
          </cell>
          <cell r="AL51">
            <v>0.2</v>
          </cell>
          <cell r="AM51">
            <v>1</v>
          </cell>
          <cell r="AP51">
            <v>16</v>
          </cell>
          <cell r="AQ51">
            <v>24</v>
          </cell>
          <cell r="AR51">
            <v>30</v>
          </cell>
          <cell r="AS51">
            <v>34</v>
          </cell>
        </row>
        <row r="52">
          <cell r="A52" t="str">
            <v>Equip3404</v>
          </cell>
          <cell r="B52" t="str">
            <v/>
          </cell>
          <cell r="C52" t="str">
            <v>Staff</v>
          </cell>
          <cell r="D52">
            <v>3</v>
          </cell>
          <cell r="E52">
            <v>4</v>
          </cell>
          <cell r="F52">
            <v>5</v>
          </cell>
          <cell r="G52">
            <v>4</v>
          </cell>
          <cell r="H52">
            <v>1</v>
          </cell>
          <cell r="I52">
            <v>3</v>
          </cell>
          <cell r="J52">
            <v>139.02000000000001</v>
          </cell>
          <cell r="K52">
            <v>226.49</v>
          </cell>
          <cell r="L52" t="str">
            <v>리니어</v>
          </cell>
          <cell r="M52">
            <v>3</v>
          </cell>
          <cell r="N52">
            <v>-10</v>
          </cell>
          <cell r="P52" t="str">
            <v>IchkaStaff</v>
          </cell>
          <cell r="Q52">
            <v>1</v>
          </cell>
          <cell r="R52" t="str">
            <v>Shot_IchkaStaff</v>
          </cell>
          <cell r="S52" t="str">
            <v>EquipName_IchkaStaff</v>
          </cell>
          <cell r="T52" t="str">
            <v>선구자 지팡이</v>
          </cell>
          <cell r="U52">
            <v>19.023558478220203</v>
          </cell>
          <cell r="AG52">
            <v>0.26400000000000001</v>
          </cell>
          <cell r="AH52">
            <v>18</v>
          </cell>
          <cell r="AI52">
            <v>10</v>
          </cell>
          <cell r="AJ52">
            <v>0</v>
          </cell>
          <cell r="AK52">
            <v>0</v>
          </cell>
          <cell r="AL52">
            <v>0.16000000000000003</v>
          </cell>
          <cell r="AM52">
            <v>1</v>
          </cell>
          <cell r="AP52">
            <v>16</v>
          </cell>
          <cell r="AQ52">
            <v>24</v>
          </cell>
          <cell r="AR52">
            <v>30</v>
          </cell>
          <cell r="AS52">
            <v>34</v>
          </cell>
        </row>
        <row r="53">
          <cell r="A53" t="str">
            <v>Equip3405</v>
          </cell>
          <cell r="B53" t="str">
            <v/>
          </cell>
          <cell r="C53" t="str">
            <v>Staff</v>
          </cell>
          <cell r="D53">
            <v>3</v>
          </cell>
          <cell r="E53">
            <v>4</v>
          </cell>
          <cell r="F53">
            <v>6</v>
          </cell>
          <cell r="G53">
            <v>5</v>
          </cell>
          <cell r="H53">
            <v>1</v>
          </cell>
          <cell r="I53">
            <v>3</v>
          </cell>
          <cell r="J53">
            <v>193.2</v>
          </cell>
          <cell r="K53">
            <v>263.97000000000003</v>
          </cell>
          <cell r="L53" t="str">
            <v>리니어</v>
          </cell>
          <cell r="M53">
            <v>3</v>
          </cell>
          <cell r="N53">
            <v>-5</v>
          </cell>
          <cell r="P53" t="str">
            <v>ArsenalStaff</v>
          </cell>
          <cell r="Q53">
            <v>1</v>
          </cell>
          <cell r="R53" t="str">
            <v>Shot_ArsenalStaff</v>
          </cell>
          <cell r="S53" t="str">
            <v>EquipName_ArsenalStaff</v>
          </cell>
          <cell r="T53" t="str">
            <v>반중력 스태프</v>
          </cell>
          <cell r="U53">
            <v>25.095065357147273</v>
          </cell>
          <cell r="AG53">
            <v>0.11</v>
          </cell>
          <cell r="AH53">
            <v>24</v>
          </cell>
          <cell r="AI53">
            <v>10</v>
          </cell>
          <cell r="AJ53">
            <v>0</v>
          </cell>
          <cell r="AK53">
            <v>0</v>
          </cell>
          <cell r="AL53">
            <v>0.04</v>
          </cell>
          <cell r="AM53">
            <v>2</v>
          </cell>
          <cell r="AP53">
            <v>19</v>
          </cell>
          <cell r="AQ53">
            <v>30</v>
          </cell>
          <cell r="AR53">
            <v>37</v>
          </cell>
          <cell r="AS53">
            <v>43</v>
          </cell>
        </row>
        <row r="54">
          <cell r="A54" t="str">
            <v>Equip4001</v>
          </cell>
          <cell r="B54" t="str">
            <v/>
          </cell>
          <cell r="C54" t="str">
            <v>Hammer</v>
          </cell>
          <cell r="D54">
            <v>4</v>
          </cell>
          <cell r="E54">
            <v>0</v>
          </cell>
          <cell r="F54">
            <v>0</v>
          </cell>
          <cell r="G54">
            <v>1</v>
          </cell>
          <cell r="H54">
            <v>0</v>
          </cell>
          <cell r="I54">
            <v>1</v>
          </cell>
          <cell r="J54">
            <v>11.1</v>
          </cell>
          <cell r="K54">
            <v>14.1</v>
          </cell>
          <cell r="L54" t="str">
            <v>유니티 랜덤</v>
          </cell>
          <cell r="M54">
            <v>0</v>
          </cell>
          <cell r="N54" t="str">
            <v/>
          </cell>
          <cell r="P54" t="str">
            <v>DwarfHammer</v>
          </cell>
          <cell r="Q54">
            <v>1</v>
          </cell>
          <cell r="R54" t="str">
            <v>Shot_DwarfHammer</v>
          </cell>
          <cell r="S54" t="str">
            <v>EquipName_DwarfHammer</v>
          </cell>
          <cell r="T54" t="str">
            <v>드워프 해머</v>
          </cell>
          <cell r="U54">
            <v>1</v>
          </cell>
          <cell r="AG54">
            <v>4.2</v>
          </cell>
          <cell r="AH54">
            <v>3</v>
          </cell>
          <cell r="AI54">
            <v>10</v>
          </cell>
          <cell r="AJ54">
            <v>4.2</v>
          </cell>
          <cell r="AK54">
            <v>6.7221510883482757E-2</v>
          </cell>
          <cell r="AL54">
            <v>25</v>
          </cell>
          <cell r="AM54">
            <v>0</v>
          </cell>
          <cell r="AN54">
            <v>600</v>
          </cell>
          <cell r="AO54">
            <v>900</v>
          </cell>
        </row>
        <row r="55">
          <cell r="A55" t="str">
            <v>Equip4002</v>
          </cell>
          <cell r="B55" t="str">
            <v/>
          </cell>
          <cell r="C55" t="str">
            <v>Hammer</v>
          </cell>
          <cell r="D55">
            <v>4</v>
          </cell>
          <cell r="E55">
            <v>0</v>
          </cell>
          <cell r="F55">
            <v>0</v>
          </cell>
          <cell r="G55">
            <v>2</v>
          </cell>
          <cell r="H55">
            <v>0</v>
          </cell>
          <cell r="I55">
            <v>1</v>
          </cell>
          <cell r="J55">
            <v>10.85</v>
          </cell>
          <cell r="K55">
            <v>13.5</v>
          </cell>
          <cell r="L55" t="str">
            <v>유니티 랜덤</v>
          </cell>
          <cell r="M55">
            <v>0</v>
          </cell>
          <cell r="N55" t="str">
            <v/>
          </cell>
          <cell r="P55" t="str">
            <v>HeavyMace</v>
          </cell>
          <cell r="Q55">
            <v>1</v>
          </cell>
          <cell r="R55" t="str">
            <v>Shot_HeavyMace</v>
          </cell>
          <cell r="S55" t="str">
            <v>EquipName_HeavyMace</v>
          </cell>
          <cell r="T55" t="str">
            <v>헤비 메이스</v>
          </cell>
          <cell r="U55">
            <v>1</v>
          </cell>
          <cell r="AG55">
            <v>3.3600000000000003</v>
          </cell>
          <cell r="AH55">
            <v>3</v>
          </cell>
          <cell r="AI55">
            <v>20</v>
          </cell>
          <cell r="AJ55">
            <v>3.3600000000000003</v>
          </cell>
          <cell r="AK55">
            <v>5.3777208706786213E-2</v>
          </cell>
          <cell r="AL55">
            <v>20</v>
          </cell>
          <cell r="AM55">
            <v>0</v>
          </cell>
          <cell r="AN55">
            <v>600</v>
          </cell>
          <cell r="AO55">
            <v>900</v>
          </cell>
        </row>
        <row r="56">
          <cell r="A56" t="str">
            <v>Equip4101</v>
          </cell>
          <cell r="B56" t="str">
            <v/>
          </cell>
          <cell r="C56" t="str">
            <v>Hammer</v>
          </cell>
          <cell r="D56">
            <v>4</v>
          </cell>
          <cell r="E56">
            <v>1</v>
          </cell>
          <cell r="F56">
            <v>1</v>
          </cell>
          <cell r="G56">
            <v>1</v>
          </cell>
          <cell r="H56">
            <v>0</v>
          </cell>
          <cell r="I56">
            <v>1</v>
          </cell>
          <cell r="J56">
            <v>13.35</v>
          </cell>
          <cell r="K56">
            <v>19.95</v>
          </cell>
          <cell r="L56" t="str">
            <v>유니티 랜덤</v>
          </cell>
          <cell r="M56">
            <v>0</v>
          </cell>
          <cell r="N56" t="str">
            <v/>
          </cell>
          <cell r="P56" t="str">
            <v>LowPolyHammer</v>
          </cell>
          <cell r="Q56">
            <v>1</v>
          </cell>
          <cell r="R56" t="str">
            <v>Shot_LowPolyHammer</v>
          </cell>
          <cell r="S56" t="str">
            <v>EquipName_LowPolyHammer</v>
          </cell>
          <cell r="T56" t="str">
            <v>룬문자 해머</v>
          </cell>
          <cell r="U56">
            <v>1.4641000000000006</v>
          </cell>
          <cell r="AG56">
            <v>3.2</v>
          </cell>
          <cell r="AH56">
            <v>4</v>
          </cell>
          <cell r="AI56">
            <v>10</v>
          </cell>
          <cell r="AJ56">
            <v>0</v>
          </cell>
          <cell r="AK56">
            <v>0</v>
          </cell>
          <cell r="AL56">
            <v>30</v>
          </cell>
          <cell r="AM56">
            <v>0</v>
          </cell>
          <cell r="AN56">
            <v>1000</v>
          </cell>
          <cell r="AO56">
            <v>1500</v>
          </cell>
        </row>
        <row r="57">
          <cell r="A57" t="str">
            <v>Equip4102</v>
          </cell>
          <cell r="B57" t="str">
            <v/>
          </cell>
          <cell r="C57" t="str">
            <v>Hammer</v>
          </cell>
          <cell r="D57">
            <v>4</v>
          </cell>
          <cell r="E57">
            <v>1</v>
          </cell>
          <cell r="F57">
            <v>1</v>
          </cell>
          <cell r="G57">
            <v>2</v>
          </cell>
          <cell r="H57">
            <v>0</v>
          </cell>
          <cell r="I57">
            <v>1</v>
          </cell>
          <cell r="J57">
            <v>12.93</v>
          </cell>
          <cell r="K57">
            <v>19.39</v>
          </cell>
          <cell r="L57" t="str">
            <v>유니티 랜덤</v>
          </cell>
          <cell r="M57">
            <v>0</v>
          </cell>
          <cell r="N57" t="str">
            <v/>
          </cell>
          <cell r="P57" t="str">
            <v>StrongMaul</v>
          </cell>
          <cell r="Q57">
            <v>1</v>
          </cell>
          <cell r="R57" t="str">
            <v>Shot_StrongMaul</v>
          </cell>
          <cell r="S57" t="str">
            <v>EquipName_StrongMaul</v>
          </cell>
          <cell r="T57" t="str">
            <v>강철 마울</v>
          </cell>
          <cell r="U57">
            <v>1.4641000000000006</v>
          </cell>
          <cell r="AG57">
            <v>2.5600000000000005</v>
          </cell>
          <cell r="AH57">
            <v>5</v>
          </cell>
          <cell r="AI57">
            <v>10</v>
          </cell>
          <cell r="AJ57">
            <v>0</v>
          </cell>
          <cell r="AK57">
            <v>0</v>
          </cell>
          <cell r="AL57">
            <v>24</v>
          </cell>
          <cell r="AM57">
            <v>0</v>
          </cell>
          <cell r="AN57">
            <v>1000</v>
          </cell>
          <cell r="AO57">
            <v>1500</v>
          </cell>
        </row>
        <row r="58">
          <cell r="A58" t="str">
            <v>Equip4201</v>
          </cell>
          <cell r="B58" t="str">
            <v/>
          </cell>
          <cell r="C58" t="str">
            <v>Hammer</v>
          </cell>
          <cell r="D58">
            <v>4</v>
          </cell>
          <cell r="E58">
            <v>2</v>
          </cell>
          <cell r="F58">
            <v>2</v>
          </cell>
          <cell r="G58">
            <v>1</v>
          </cell>
          <cell r="H58">
            <v>0</v>
          </cell>
          <cell r="I58">
            <v>2</v>
          </cell>
          <cell r="J58">
            <v>21.64</v>
          </cell>
          <cell r="K58">
            <v>33.299999999999997</v>
          </cell>
          <cell r="L58" t="str">
            <v>유니티 랜덤</v>
          </cell>
          <cell r="M58">
            <v>0</v>
          </cell>
          <cell r="N58" t="str">
            <v/>
          </cell>
          <cell r="P58" t="str">
            <v>ArmoryHammer14</v>
          </cell>
          <cell r="Q58">
            <v>1</v>
          </cell>
          <cell r="R58" t="str">
            <v>Shot_ArmoryHammer14</v>
          </cell>
          <cell r="S58" t="str">
            <v>EquipName_ArmoryHammer14</v>
          </cell>
          <cell r="T58" t="str">
            <v>잔혹한 마족의 몽둥이</v>
          </cell>
          <cell r="U58">
            <v>2.5937424601000023</v>
          </cell>
          <cell r="AG58">
            <v>1.5</v>
          </cell>
          <cell r="AH58">
            <v>6</v>
          </cell>
          <cell r="AI58">
            <v>10</v>
          </cell>
          <cell r="AJ58">
            <v>0</v>
          </cell>
          <cell r="AK58">
            <v>0</v>
          </cell>
          <cell r="AL58">
            <v>10</v>
          </cell>
          <cell r="AM58">
            <v>0</v>
          </cell>
          <cell r="AN58">
            <v>2500</v>
          </cell>
          <cell r="AO58">
            <v>3500</v>
          </cell>
          <cell r="AP58">
            <v>4</v>
          </cell>
          <cell r="AQ58">
            <v>5</v>
          </cell>
        </row>
        <row r="59">
          <cell r="A59" t="str">
            <v>Equip4202</v>
          </cell>
          <cell r="B59" t="str">
            <v/>
          </cell>
          <cell r="C59" t="str">
            <v>Hammer</v>
          </cell>
          <cell r="D59">
            <v>4</v>
          </cell>
          <cell r="E59">
            <v>2</v>
          </cell>
          <cell r="F59">
            <v>2</v>
          </cell>
          <cell r="G59">
            <v>2</v>
          </cell>
          <cell r="H59">
            <v>0</v>
          </cell>
          <cell r="I59">
            <v>2</v>
          </cell>
          <cell r="J59">
            <v>20.93</v>
          </cell>
          <cell r="K59">
            <v>32.58</v>
          </cell>
          <cell r="L59" t="str">
            <v>유니티 랜덤</v>
          </cell>
          <cell r="M59">
            <v>0</v>
          </cell>
          <cell r="N59" t="str">
            <v/>
          </cell>
          <cell r="P59" t="str">
            <v>MysticHammer</v>
          </cell>
          <cell r="Q59">
            <v>1</v>
          </cell>
          <cell r="R59" t="str">
            <v>Shot_MysticHammer</v>
          </cell>
          <cell r="S59" t="str">
            <v>EquipName_MysticHammer</v>
          </cell>
          <cell r="T59" t="str">
            <v>미스틱 해머</v>
          </cell>
          <cell r="U59">
            <v>2.5937424601000023</v>
          </cell>
          <cell r="AG59">
            <v>1.2000000000000002</v>
          </cell>
          <cell r="AH59">
            <v>6</v>
          </cell>
          <cell r="AI59">
            <v>20</v>
          </cell>
          <cell r="AJ59">
            <v>0</v>
          </cell>
          <cell r="AK59">
            <v>0</v>
          </cell>
          <cell r="AL59">
            <v>8</v>
          </cell>
          <cell r="AM59">
            <v>0</v>
          </cell>
          <cell r="AN59">
            <v>2500</v>
          </cell>
          <cell r="AO59">
            <v>3500</v>
          </cell>
          <cell r="AP59">
            <v>4</v>
          </cell>
          <cell r="AQ59">
            <v>5</v>
          </cell>
        </row>
        <row r="60">
          <cell r="A60" t="str">
            <v>Equip4301</v>
          </cell>
          <cell r="B60" t="str">
            <v/>
          </cell>
          <cell r="C60" t="str">
            <v>Hammer</v>
          </cell>
          <cell r="D60">
            <v>4</v>
          </cell>
          <cell r="E60">
            <v>3</v>
          </cell>
          <cell r="F60">
            <v>3</v>
          </cell>
          <cell r="G60">
            <v>1</v>
          </cell>
          <cell r="H60">
            <v>0</v>
          </cell>
          <cell r="I60">
            <v>2</v>
          </cell>
          <cell r="J60">
            <v>49.66</v>
          </cell>
          <cell r="K60">
            <v>75.319999999999993</v>
          </cell>
          <cell r="L60" t="str">
            <v>유니티 랜덤</v>
          </cell>
          <cell r="M60">
            <v>0</v>
          </cell>
          <cell r="N60" t="str">
            <v/>
          </cell>
          <cell r="P60" t="str">
            <v>ElvenHammer</v>
          </cell>
          <cell r="Q60">
            <v>1</v>
          </cell>
          <cell r="R60" t="str">
            <v>Shot_ElvenHammer</v>
          </cell>
          <cell r="S60" t="str">
            <v>EquipName_ElvenHammer</v>
          </cell>
          <cell r="T60" t="str">
            <v>홍연의 해머</v>
          </cell>
          <cell r="U60">
            <v>6.1159090448414624</v>
          </cell>
          <cell r="AG60">
            <v>0.6</v>
          </cell>
          <cell r="AH60">
            <v>8</v>
          </cell>
          <cell r="AI60">
            <v>10</v>
          </cell>
          <cell r="AJ60">
            <v>0</v>
          </cell>
          <cell r="AK60">
            <v>0</v>
          </cell>
          <cell r="AL60">
            <v>4.5</v>
          </cell>
          <cell r="AM60">
            <v>0</v>
          </cell>
          <cell r="AP60">
            <v>10</v>
          </cell>
          <cell r="AQ60">
            <v>12</v>
          </cell>
        </row>
        <row r="61">
          <cell r="A61" t="str">
            <v>Equip4302</v>
          </cell>
          <cell r="B61" t="str">
            <v/>
          </cell>
          <cell r="C61" t="str">
            <v>Hammer</v>
          </cell>
          <cell r="D61">
            <v>4</v>
          </cell>
          <cell r="E61">
            <v>3</v>
          </cell>
          <cell r="F61">
            <v>3</v>
          </cell>
          <cell r="G61">
            <v>2</v>
          </cell>
          <cell r="H61">
            <v>0</v>
          </cell>
          <cell r="I61">
            <v>2</v>
          </cell>
          <cell r="J61">
            <v>44.21</v>
          </cell>
          <cell r="K61">
            <v>79.14</v>
          </cell>
          <cell r="L61" t="str">
            <v>유니티 랜덤</v>
          </cell>
          <cell r="M61">
            <v>0</v>
          </cell>
          <cell r="N61" t="str">
            <v/>
          </cell>
          <cell r="P61" t="str">
            <v>RunicHammer</v>
          </cell>
          <cell r="Q61">
            <v>1</v>
          </cell>
          <cell r="R61" t="str">
            <v>Shot_RunicHammer</v>
          </cell>
          <cell r="S61" t="str">
            <v>EquipName_RunicHammer</v>
          </cell>
          <cell r="T61" t="str">
            <v>알 수 없는 문자의 해머</v>
          </cell>
          <cell r="U61">
            <v>6.1159090448414624</v>
          </cell>
          <cell r="AG61">
            <v>0.48</v>
          </cell>
          <cell r="AH61">
            <v>9</v>
          </cell>
          <cell r="AI61">
            <v>10</v>
          </cell>
          <cell r="AJ61">
            <v>0</v>
          </cell>
          <cell r="AK61">
            <v>0</v>
          </cell>
          <cell r="AL61">
            <v>3.6</v>
          </cell>
          <cell r="AM61">
            <v>0</v>
          </cell>
          <cell r="AP61">
            <v>10</v>
          </cell>
          <cell r="AQ61">
            <v>12</v>
          </cell>
        </row>
        <row r="62">
          <cell r="A62" t="str">
            <v>Equip4401</v>
          </cell>
          <cell r="B62" t="str">
            <v/>
          </cell>
          <cell r="C62" t="str">
            <v>Hammer</v>
          </cell>
          <cell r="D62">
            <v>4</v>
          </cell>
          <cell r="E62">
            <v>4</v>
          </cell>
          <cell r="F62">
            <v>4</v>
          </cell>
          <cell r="G62">
            <v>1</v>
          </cell>
          <cell r="H62">
            <v>0</v>
          </cell>
          <cell r="I62">
            <v>3</v>
          </cell>
          <cell r="J62">
            <v>128.83000000000001</v>
          </cell>
          <cell r="K62">
            <v>176.03</v>
          </cell>
          <cell r="L62" t="str">
            <v>리니어</v>
          </cell>
          <cell r="M62">
            <v>3</v>
          </cell>
          <cell r="N62">
            <v>-20</v>
          </cell>
          <cell r="P62" t="str">
            <v>ArmoryHammer11</v>
          </cell>
          <cell r="Q62">
            <v>1</v>
          </cell>
          <cell r="R62" t="str">
            <v>Shot_ArmoryHammer11</v>
          </cell>
          <cell r="S62" t="str">
            <v>EquipName_ArmoryHammer11</v>
          </cell>
          <cell r="T62" t="str">
            <v>단단한 칼날 해머</v>
          </cell>
          <cell r="U62">
            <v>14.420993610649951</v>
          </cell>
          <cell r="AG62">
            <v>1</v>
          </cell>
          <cell r="AH62">
            <v>11</v>
          </cell>
          <cell r="AI62">
            <v>10</v>
          </cell>
          <cell r="AJ62">
            <v>0</v>
          </cell>
          <cell r="AK62">
            <v>0</v>
          </cell>
          <cell r="AL62">
            <v>1</v>
          </cell>
          <cell r="AM62">
            <v>0</v>
          </cell>
          <cell r="AP62">
            <v>14</v>
          </cell>
          <cell r="AQ62">
            <v>21</v>
          </cell>
          <cell r="AR62">
            <v>26</v>
          </cell>
          <cell r="AS62">
            <v>29</v>
          </cell>
        </row>
        <row r="63">
          <cell r="A63" t="str">
            <v>Equip4402</v>
          </cell>
          <cell r="B63" t="str">
            <v/>
          </cell>
          <cell r="C63" t="str">
            <v>Hammer</v>
          </cell>
          <cell r="D63">
            <v>4</v>
          </cell>
          <cell r="E63">
            <v>4</v>
          </cell>
          <cell r="F63">
            <v>4</v>
          </cell>
          <cell r="G63">
            <v>2</v>
          </cell>
          <cell r="H63">
            <v>0</v>
          </cell>
          <cell r="I63">
            <v>3</v>
          </cell>
          <cell r="J63">
            <v>113.52</v>
          </cell>
          <cell r="K63">
            <v>184.96</v>
          </cell>
          <cell r="L63" t="str">
            <v>리니어</v>
          </cell>
          <cell r="M63">
            <v>3</v>
          </cell>
          <cell r="N63">
            <v>-20</v>
          </cell>
          <cell r="P63" t="str">
            <v>MorningStar</v>
          </cell>
          <cell r="Q63">
            <v>1</v>
          </cell>
          <cell r="R63" t="str">
            <v>Shot_MorningStar</v>
          </cell>
          <cell r="S63" t="str">
            <v>EquipName_MorningStar</v>
          </cell>
          <cell r="T63" t="str">
            <v>모닝스타</v>
          </cell>
          <cell r="U63">
            <v>14.420993610649951</v>
          </cell>
          <cell r="AG63">
            <v>0.8</v>
          </cell>
          <cell r="AH63">
            <v>12</v>
          </cell>
          <cell r="AI63">
            <v>10</v>
          </cell>
          <cell r="AJ63">
            <v>0</v>
          </cell>
          <cell r="AK63">
            <v>0</v>
          </cell>
          <cell r="AL63">
            <v>0.8</v>
          </cell>
          <cell r="AM63">
            <v>0</v>
          </cell>
          <cell r="AP63">
            <v>14</v>
          </cell>
          <cell r="AQ63">
            <v>21</v>
          </cell>
          <cell r="AR63">
            <v>26</v>
          </cell>
          <cell r="AS63">
            <v>29</v>
          </cell>
        </row>
        <row r="64">
          <cell r="A64" t="str">
            <v>Equip4403</v>
          </cell>
          <cell r="B64" t="str">
            <v/>
          </cell>
          <cell r="C64" t="str">
            <v>Hammer</v>
          </cell>
          <cell r="D64">
            <v>4</v>
          </cell>
          <cell r="E64">
            <v>4</v>
          </cell>
          <cell r="F64">
            <v>5</v>
          </cell>
          <cell r="G64">
            <v>3</v>
          </cell>
          <cell r="H64">
            <v>0</v>
          </cell>
          <cell r="I64">
            <v>3</v>
          </cell>
          <cell r="J64">
            <v>157.76</v>
          </cell>
          <cell r="K64">
            <v>215.56</v>
          </cell>
          <cell r="L64" t="str">
            <v>리니어</v>
          </cell>
          <cell r="M64">
            <v>3</v>
          </cell>
          <cell r="N64">
            <v>-10</v>
          </cell>
          <cell r="P64" t="str">
            <v>MeleeHammer</v>
          </cell>
          <cell r="Q64">
            <v>1</v>
          </cell>
          <cell r="R64" t="str">
            <v>Shot_MeleeHammer</v>
          </cell>
          <cell r="S64" t="str">
            <v>EquipName_MeleeHammer</v>
          </cell>
          <cell r="T64" t="str">
            <v>밀리 해머</v>
          </cell>
          <cell r="U64">
            <v>19.023558478220203</v>
          </cell>
          <cell r="AG64">
            <v>0.33</v>
          </cell>
          <cell r="AH64">
            <v>19</v>
          </cell>
          <cell r="AI64">
            <v>10</v>
          </cell>
          <cell r="AJ64">
            <v>0</v>
          </cell>
          <cell r="AK64">
            <v>0</v>
          </cell>
          <cell r="AL64">
            <v>0.2</v>
          </cell>
          <cell r="AM64">
            <v>1</v>
          </cell>
          <cell r="AP64">
            <v>16</v>
          </cell>
          <cell r="AQ64">
            <v>24</v>
          </cell>
          <cell r="AR64">
            <v>30</v>
          </cell>
          <cell r="AS64">
            <v>34</v>
          </cell>
        </row>
        <row r="65">
          <cell r="A65" t="str">
            <v>Equip4404</v>
          </cell>
          <cell r="B65" t="str">
            <v/>
          </cell>
          <cell r="C65" t="str">
            <v>Hammer</v>
          </cell>
          <cell r="D65">
            <v>4</v>
          </cell>
          <cell r="E65">
            <v>4</v>
          </cell>
          <cell r="F65">
            <v>5</v>
          </cell>
          <cell r="G65">
            <v>4</v>
          </cell>
          <cell r="H65">
            <v>0</v>
          </cell>
          <cell r="I65">
            <v>3</v>
          </cell>
          <cell r="J65">
            <v>139.02000000000001</v>
          </cell>
          <cell r="K65">
            <v>226.49</v>
          </cell>
          <cell r="L65" t="str">
            <v>리니어</v>
          </cell>
          <cell r="M65">
            <v>3</v>
          </cell>
          <cell r="N65">
            <v>-10</v>
          </cell>
          <cell r="P65" t="str">
            <v>ArsenalHammer</v>
          </cell>
          <cell r="Q65">
            <v>1</v>
          </cell>
          <cell r="R65" t="str">
            <v>Shot_ArsenalHammer</v>
          </cell>
          <cell r="S65" t="str">
            <v>EquipName_ArsenalHammer</v>
          </cell>
          <cell r="T65" t="str">
            <v>수정 박힌 원석 해머</v>
          </cell>
          <cell r="U65">
            <v>19.023558478220203</v>
          </cell>
          <cell r="AG65">
            <v>0.26400000000000001</v>
          </cell>
          <cell r="AH65">
            <v>20</v>
          </cell>
          <cell r="AI65">
            <v>10</v>
          </cell>
          <cell r="AJ65">
            <v>0</v>
          </cell>
          <cell r="AK65">
            <v>0</v>
          </cell>
          <cell r="AL65">
            <v>0.16000000000000003</v>
          </cell>
          <cell r="AM65">
            <v>1</v>
          </cell>
          <cell r="AP65">
            <v>16</v>
          </cell>
          <cell r="AQ65">
            <v>24</v>
          </cell>
          <cell r="AR65">
            <v>30</v>
          </cell>
          <cell r="AS65">
            <v>34</v>
          </cell>
        </row>
        <row r="66">
          <cell r="A66" t="str">
            <v>Equip4405</v>
          </cell>
          <cell r="B66" t="str">
            <v/>
          </cell>
          <cell r="C66" t="str">
            <v>Hammer</v>
          </cell>
          <cell r="D66">
            <v>4</v>
          </cell>
          <cell r="E66">
            <v>4</v>
          </cell>
          <cell r="F66">
            <v>6</v>
          </cell>
          <cell r="G66">
            <v>5</v>
          </cell>
          <cell r="H66">
            <v>0</v>
          </cell>
          <cell r="I66">
            <v>3</v>
          </cell>
          <cell r="J66">
            <v>193.2</v>
          </cell>
          <cell r="K66">
            <v>263.97000000000003</v>
          </cell>
          <cell r="L66" t="str">
            <v>리니어</v>
          </cell>
          <cell r="M66">
            <v>3</v>
          </cell>
          <cell r="N66">
            <v>-5</v>
          </cell>
          <cell r="P66" t="str">
            <v>ArsenalGoldHammer</v>
          </cell>
          <cell r="Q66">
            <v>1</v>
          </cell>
          <cell r="R66" t="str">
            <v>Shot_ArsenalGoldHammer</v>
          </cell>
          <cell r="S66" t="str">
            <v>EquipName_ArsenalGoldHammer</v>
          </cell>
          <cell r="T66" t="str">
            <v>황제의 해머</v>
          </cell>
          <cell r="U66">
            <v>25.095065357147273</v>
          </cell>
          <cell r="AG66">
            <v>0.11</v>
          </cell>
          <cell r="AH66">
            <v>26</v>
          </cell>
          <cell r="AI66">
            <v>10</v>
          </cell>
          <cell r="AJ66">
            <v>0</v>
          </cell>
          <cell r="AK66">
            <v>0</v>
          </cell>
          <cell r="AL66">
            <v>0.04</v>
          </cell>
          <cell r="AM66">
            <v>2</v>
          </cell>
          <cell r="AP66">
            <v>19</v>
          </cell>
          <cell r="AQ66">
            <v>30</v>
          </cell>
          <cell r="AR66">
            <v>37</v>
          </cell>
          <cell r="AS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AG67">
            <v>0</v>
          </cell>
          <cell r="AH67">
            <v>1</v>
          </cell>
          <cell r="AI67">
            <v>1</v>
          </cell>
          <cell r="AL67">
            <v>0</v>
          </cell>
          <cell r="AM67">
            <v>99</v>
          </cell>
        </row>
        <row r="68">
          <cell r="A68" t="str">
            <v>Equip5001</v>
          </cell>
          <cell r="B68" t="str">
            <v/>
          </cell>
          <cell r="C68" t="str">
            <v>Sword</v>
          </cell>
          <cell r="D68">
            <v>5</v>
          </cell>
          <cell r="E68">
            <v>0</v>
          </cell>
          <cell r="F68">
            <v>0</v>
          </cell>
          <cell r="G68">
            <v>1</v>
          </cell>
          <cell r="H68">
            <v>1</v>
          </cell>
          <cell r="I68">
            <v>1</v>
          </cell>
          <cell r="J68">
            <v>11.1</v>
          </cell>
          <cell r="K68">
            <v>14.1</v>
          </cell>
          <cell r="L68" t="str">
            <v>유니티 랜덤</v>
          </cell>
          <cell r="M68">
            <v>0</v>
          </cell>
          <cell r="N68" t="str">
            <v/>
          </cell>
          <cell r="P68" t="str">
            <v>SevenBroadSword</v>
          </cell>
          <cell r="Q68">
            <v>1</v>
          </cell>
          <cell r="R68" t="str">
            <v>Shot_SevenBroadSword</v>
          </cell>
          <cell r="S68" t="str">
            <v>EquipName_SevenBroadSword</v>
          </cell>
          <cell r="T68" t="str">
            <v>루비 장식 아밍 소드</v>
          </cell>
          <cell r="U68">
            <v>1</v>
          </cell>
          <cell r="AG68">
            <v>4.2</v>
          </cell>
          <cell r="AH68">
            <v>4</v>
          </cell>
          <cell r="AI68">
            <v>10</v>
          </cell>
          <cell r="AJ68">
            <v>0</v>
          </cell>
          <cell r="AK68">
            <v>0</v>
          </cell>
          <cell r="AL68">
            <v>25</v>
          </cell>
          <cell r="AM68">
            <v>0</v>
          </cell>
          <cell r="AN68">
            <v>600</v>
          </cell>
          <cell r="AO68">
            <v>900</v>
          </cell>
        </row>
        <row r="69">
          <cell r="A69" t="str">
            <v>Equip5002</v>
          </cell>
          <cell r="B69" t="str">
            <v/>
          </cell>
          <cell r="C69" t="str">
            <v>Sword</v>
          </cell>
          <cell r="D69">
            <v>5</v>
          </cell>
          <cell r="E69">
            <v>0</v>
          </cell>
          <cell r="F69">
            <v>0</v>
          </cell>
          <cell r="G69">
            <v>2</v>
          </cell>
          <cell r="H69">
            <v>1</v>
          </cell>
          <cell r="I69">
            <v>1</v>
          </cell>
          <cell r="J69">
            <v>10.85</v>
          </cell>
          <cell r="K69">
            <v>13.5</v>
          </cell>
          <cell r="L69" t="str">
            <v>유니티 랜덤</v>
          </cell>
          <cell r="M69">
            <v>0</v>
          </cell>
          <cell r="N69" t="str">
            <v/>
          </cell>
          <cell r="P69" t="str">
            <v>ArmorySet12</v>
          </cell>
          <cell r="Q69">
            <v>1</v>
          </cell>
          <cell r="R69" t="str">
            <v>Shot_ArmorySet12</v>
          </cell>
          <cell r="S69" t="str">
            <v>EquipName_ArmorySet12</v>
          </cell>
          <cell r="T69" t="str">
            <v>주시자의 검</v>
          </cell>
          <cell r="U69">
            <v>1</v>
          </cell>
          <cell r="AG69">
            <v>3.3600000000000003</v>
          </cell>
          <cell r="AH69">
            <v>4</v>
          </cell>
          <cell r="AI69">
            <v>20</v>
          </cell>
          <cell r="AJ69">
            <v>0</v>
          </cell>
          <cell r="AK69">
            <v>0</v>
          </cell>
          <cell r="AL69">
            <v>20</v>
          </cell>
          <cell r="AM69">
            <v>0</v>
          </cell>
          <cell r="AN69">
            <v>600</v>
          </cell>
          <cell r="AO69">
            <v>900</v>
          </cell>
        </row>
        <row r="70">
          <cell r="A70" t="str">
            <v>Equip5101</v>
          </cell>
          <cell r="B70" t="str">
            <v/>
          </cell>
          <cell r="C70" t="str">
            <v>Sword</v>
          </cell>
          <cell r="D70">
            <v>5</v>
          </cell>
          <cell r="E70">
            <v>1</v>
          </cell>
          <cell r="F70">
            <v>1</v>
          </cell>
          <cell r="G70">
            <v>1</v>
          </cell>
          <cell r="H70">
            <v>1</v>
          </cell>
          <cell r="I70">
            <v>1</v>
          </cell>
          <cell r="J70">
            <v>13.35</v>
          </cell>
          <cell r="K70">
            <v>19.95</v>
          </cell>
          <cell r="L70" t="str">
            <v>유니티 랜덤</v>
          </cell>
          <cell r="M70">
            <v>0</v>
          </cell>
          <cell r="N70" t="str">
            <v/>
          </cell>
          <cell r="P70" t="str">
            <v>WideBlade</v>
          </cell>
          <cell r="Q70">
            <v>1</v>
          </cell>
          <cell r="R70" t="str">
            <v>Shot_WideBlade</v>
          </cell>
          <cell r="S70" t="str">
            <v>EquipName_WideBlade</v>
          </cell>
          <cell r="T70" t="str">
            <v>금빛 장식검</v>
          </cell>
          <cell r="U70">
            <v>1.4641000000000006</v>
          </cell>
          <cell r="AG70">
            <v>3.2</v>
          </cell>
          <cell r="AH70">
            <v>5</v>
          </cell>
          <cell r="AI70">
            <v>10</v>
          </cell>
          <cell r="AJ70">
            <v>0</v>
          </cell>
          <cell r="AK70">
            <v>0</v>
          </cell>
          <cell r="AL70">
            <v>30</v>
          </cell>
          <cell r="AM70">
            <v>0</v>
          </cell>
          <cell r="AN70">
            <v>1000</v>
          </cell>
          <cell r="AO70">
            <v>1500</v>
          </cell>
        </row>
        <row r="71">
          <cell r="A71" t="str">
            <v>Equip5102</v>
          </cell>
          <cell r="B71" t="str">
            <v/>
          </cell>
          <cell r="C71" t="str">
            <v>Sword</v>
          </cell>
          <cell r="D71">
            <v>5</v>
          </cell>
          <cell r="E71">
            <v>1</v>
          </cell>
          <cell r="F71">
            <v>1</v>
          </cell>
          <cell r="G71">
            <v>2</v>
          </cell>
          <cell r="H71">
            <v>1</v>
          </cell>
          <cell r="I71">
            <v>1</v>
          </cell>
          <cell r="J71">
            <v>12.93</v>
          </cell>
          <cell r="K71">
            <v>19.39</v>
          </cell>
          <cell r="L71" t="str">
            <v>유니티 랜덤</v>
          </cell>
          <cell r="M71">
            <v>0</v>
          </cell>
          <cell r="N71" t="str">
            <v/>
          </cell>
          <cell r="P71" t="str">
            <v>ElvenSword</v>
          </cell>
          <cell r="Q71">
            <v>1</v>
          </cell>
          <cell r="R71" t="str">
            <v>Shot_ElvenSword</v>
          </cell>
          <cell r="S71" t="str">
            <v>EquipName_ElvenSword</v>
          </cell>
          <cell r="T71" t="str">
            <v>생명의 붉은 검</v>
          </cell>
          <cell r="U71">
            <v>1.4641000000000006</v>
          </cell>
          <cell r="AG71">
            <v>2.5600000000000005</v>
          </cell>
          <cell r="AH71">
            <v>6</v>
          </cell>
          <cell r="AI71">
            <v>10</v>
          </cell>
          <cell r="AJ71">
            <v>0</v>
          </cell>
          <cell r="AK71">
            <v>0</v>
          </cell>
          <cell r="AL71">
            <v>24</v>
          </cell>
          <cell r="AM71">
            <v>0</v>
          </cell>
          <cell r="AN71">
            <v>1000</v>
          </cell>
          <cell r="AO71">
            <v>1500</v>
          </cell>
        </row>
        <row r="72">
          <cell r="A72" t="str">
            <v>Equip5201</v>
          </cell>
          <cell r="B72" t="str">
            <v/>
          </cell>
          <cell r="C72" t="str">
            <v>Sword</v>
          </cell>
          <cell r="D72">
            <v>5</v>
          </cell>
          <cell r="E72">
            <v>2</v>
          </cell>
          <cell r="F72">
            <v>2</v>
          </cell>
          <cell r="G72">
            <v>1</v>
          </cell>
          <cell r="H72">
            <v>1</v>
          </cell>
          <cell r="I72">
            <v>2</v>
          </cell>
          <cell r="J72">
            <v>21.64</v>
          </cell>
          <cell r="K72">
            <v>33.299999999999997</v>
          </cell>
          <cell r="L72" t="str">
            <v>유니티 랜덤</v>
          </cell>
          <cell r="M72">
            <v>0</v>
          </cell>
          <cell r="N72" t="str">
            <v/>
          </cell>
          <cell r="P72" t="str">
            <v>FourMaker152</v>
          </cell>
          <cell r="Q72">
            <v>1</v>
          </cell>
          <cell r="R72" t="str">
            <v>Shot_FourMaker152</v>
          </cell>
          <cell r="S72" t="str">
            <v>EquipName_FourMaker152</v>
          </cell>
          <cell r="T72" t="str">
            <v>금빛 휘장의 검</v>
          </cell>
          <cell r="U72">
            <v>2.5937424601000023</v>
          </cell>
          <cell r="AG72">
            <v>1.5</v>
          </cell>
          <cell r="AH72">
            <v>7</v>
          </cell>
          <cell r="AI72">
            <v>10</v>
          </cell>
          <cell r="AJ72">
            <v>0</v>
          </cell>
          <cell r="AK72">
            <v>0</v>
          </cell>
          <cell r="AL72">
            <v>10</v>
          </cell>
          <cell r="AM72">
            <v>0</v>
          </cell>
          <cell r="AN72">
            <v>2500</v>
          </cell>
          <cell r="AO72">
            <v>3500</v>
          </cell>
          <cell r="AP72">
            <v>4</v>
          </cell>
          <cell r="AQ72">
            <v>5</v>
          </cell>
        </row>
        <row r="73">
          <cell r="A73" t="str">
            <v>Equip5202</v>
          </cell>
          <cell r="B73" t="str">
            <v/>
          </cell>
          <cell r="C73" t="str">
            <v>Sword</v>
          </cell>
          <cell r="D73">
            <v>5</v>
          </cell>
          <cell r="E73">
            <v>2</v>
          </cell>
          <cell r="F73">
            <v>2</v>
          </cell>
          <cell r="G73">
            <v>2</v>
          </cell>
          <cell r="H73">
            <v>1</v>
          </cell>
          <cell r="I73">
            <v>2</v>
          </cell>
          <cell r="J73">
            <v>20.93</v>
          </cell>
          <cell r="K73">
            <v>32.58</v>
          </cell>
          <cell r="L73" t="str">
            <v>유니티 랜덤</v>
          </cell>
          <cell r="M73">
            <v>0</v>
          </cell>
          <cell r="N73" t="str">
            <v/>
          </cell>
          <cell r="P73" t="str">
            <v>SciFantasyRapier</v>
          </cell>
          <cell r="Q73">
            <v>1</v>
          </cell>
          <cell r="R73" t="str">
            <v>Shot_SciFantasyRapier</v>
          </cell>
          <cell r="S73" t="str">
            <v>EquipName_SciFantasyRapier</v>
          </cell>
          <cell r="T73" t="str">
            <v>에메랄드빛 레이피어</v>
          </cell>
          <cell r="U73">
            <v>2.5937424601000023</v>
          </cell>
          <cell r="AG73">
            <v>1.2000000000000002</v>
          </cell>
          <cell r="AH73">
            <v>8</v>
          </cell>
          <cell r="AI73">
            <v>10</v>
          </cell>
          <cell r="AJ73">
            <v>0</v>
          </cell>
          <cell r="AK73">
            <v>0</v>
          </cell>
          <cell r="AL73">
            <v>8</v>
          </cell>
          <cell r="AM73">
            <v>0</v>
          </cell>
          <cell r="AN73">
            <v>2500</v>
          </cell>
          <cell r="AO73">
            <v>3500</v>
          </cell>
          <cell r="AP73">
            <v>4</v>
          </cell>
          <cell r="AQ73">
            <v>5</v>
          </cell>
        </row>
        <row r="74">
          <cell r="A74" t="str">
            <v>Equip5301</v>
          </cell>
          <cell r="B74" t="str">
            <v/>
          </cell>
          <cell r="C74" t="str">
            <v>Sword</v>
          </cell>
          <cell r="D74">
            <v>5</v>
          </cell>
          <cell r="E74">
            <v>3</v>
          </cell>
          <cell r="F74">
            <v>3</v>
          </cell>
          <cell r="G74">
            <v>1</v>
          </cell>
          <cell r="H74">
            <v>1</v>
          </cell>
          <cell r="I74">
            <v>2</v>
          </cell>
          <cell r="J74">
            <v>49.66</v>
          </cell>
          <cell r="K74">
            <v>75.319999999999993</v>
          </cell>
          <cell r="L74" t="str">
            <v>유니티 랜덤</v>
          </cell>
          <cell r="M74">
            <v>0</v>
          </cell>
          <cell r="N74" t="str">
            <v/>
          </cell>
          <cell r="P74" t="str">
            <v>FourMaker11</v>
          </cell>
          <cell r="Q74">
            <v>1</v>
          </cell>
          <cell r="R74" t="str">
            <v>Shot_FourMaker11</v>
          </cell>
          <cell r="S74" t="str">
            <v>EquipName_FourMaker11</v>
          </cell>
          <cell r="T74" t="str">
            <v>투명한 수정검</v>
          </cell>
          <cell r="U74">
            <v>6.1159090448414624</v>
          </cell>
          <cell r="AG74">
            <v>0.6</v>
          </cell>
          <cell r="AH74">
            <v>10</v>
          </cell>
          <cell r="AI74">
            <v>10</v>
          </cell>
          <cell r="AJ74">
            <v>0</v>
          </cell>
          <cell r="AK74">
            <v>0</v>
          </cell>
          <cell r="AL74">
            <v>4.5</v>
          </cell>
          <cell r="AM74">
            <v>0</v>
          </cell>
          <cell r="AP74">
            <v>10</v>
          </cell>
          <cell r="AQ74">
            <v>12</v>
          </cell>
        </row>
        <row r="75">
          <cell r="A75" t="str">
            <v>Equip5302</v>
          </cell>
          <cell r="B75" t="str">
            <v/>
          </cell>
          <cell r="C75" t="str">
            <v>Sword</v>
          </cell>
          <cell r="D75">
            <v>5</v>
          </cell>
          <cell r="E75">
            <v>3</v>
          </cell>
          <cell r="F75">
            <v>3</v>
          </cell>
          <cell r="G75">
            <v>2</v>
          </cell>
          <cell r="H75">
            <v>1</v>
          </cell>
          <cell r="I75">
            <v>2</v>
          </cell>
          <cell r="J75">
            <v>44.21</v>
          </cell>
          <cell r="K75">
            <v>79.14</v>
          </cell>
          <cell r="L75" t="str">
            <v>유니티 랜덤</v>
          </cell>
          <cell r="M75">
            <v>0</v>
          </cell>
          <cell r="N75" t="str">
            <v/>
          </cell>
          <cell r="P75" t="str">
            <v>StylizedSword</v>
          </cell>
          <cell r="Q75">
            <v>1</v>
          </cell>
          <cell r="R75" t="str">
            <v>Shot_StylizedSword</v>
          </cell>
          <cell r="S75" t="str">
            <v>EquipName_StylizedSword</v>
          </cell>
          <cell r="T75" t="str">
            <v>뼈장식 골든 소드</v>
          </cell>
          <cell r="U75">
            <v>6.1159090448414624</v>
          </cell>
          <cell r="AG75">
            <v>0.48</v>
          </cell>
          <cell r="AH75">
            <v>11</v>
          </cell>
          <cell r="AI75">
            <v>10</v>
          </cell>
          <cell r="AJ75">
            <v>0</v>
          </cell>
          <cell r="AK75">
            <v>0</v>
          </cell>
          <cell r="AL75">
            <v>3.6</v>
          </cell>
          <cell r="AM75">
            <v>0</v>
          </cell>
          <cell r="AP75">
            <v>10</v>
          </cell>
          <cell r="AQ75">
            <v>12</v>
          </cell>
        </row>
        <row r="76">
          <cell r="A76" t="str">
            <v>Equip5401</v>
          </cell>
          <cell r="B76" t="str">
            <v/>
          </cell>
          <cell r="C76" t="str">
            <v>Sword</v>
          </cell>
          <cell r="D76">
            <v>5</v>
          </cell>
          <cell r="E76">
            <v>4</v>
          </cell>
          <cell r="F76">
            <v>4</v>
          </cell>
          <cell r="G76">
            <v>1</v>
          </cell>
          <cell r="H76">
            <v>1</v>
          </cell>
          <cell r="I76">
            <v>3</v>
          </cell>
          <cell r="J76">
            <v>128.83000000000001</v>
          </cell>
          <cell r="K76">
            <v>176.03</v>
          </cell>
          <cell r="L76" t="str">
            <v>리니어</v>
          </cell>
          <cell r="M76">
            <v>3</v>
          </cell>
          <cell r="N76">
            <v>-20</v>
          </cell>
          <cell r="P76" t="str">
            <v>FourMaker140</v>
          </cell>
          <cell r="Q76">
            <v>1</v>
          </cell>
          <cell r="R76" t="str">
            <v>Shot_FourMaker140</v>
          </cell>
          <cell r="S76" t="str">
            <v>EquipName_FourMaker140</v>
          </cell>
          <cell r="T76" t="str">
            <v>푸른 장미를 새긴 검</v>
          </cell>
          <cell r="U76">
            <v>14.420993610649951</v>
          </cell>
          <cell r="AG76">
            <v>1</v>
          </cell>
          <cell r="AH76">
            <v>13</v>
          </cell>
          <cell r="AI76">
            <v>10</v>
          </cell>
          <cell r="AJ76">
            <v>0</v>
          </cell>
          <cell r="AK76">
            <v>0</v>
          </cell>
          <cell r="AL76">
            <v>1</v>
          </cell>
          <cell r="AM76">
            <v>0</v>
          </cell>
          <cell r="AP76">
            <v>14</v>
          </cell>
          <cell r="AQ76">
            <v>21</v>
          </cell>
          <cell r="AR76">
            <v>26</v>
          </cell>
          <cell r="AS76">
            <v>29</v>
          </cell>
        </row>
        <row r="77">
          <cell r="A77" t="str">
            <v>Equip5402</v>
          </cell>
          <cell r="B77" t="str">
            <v/>
          </cell>
          <cell r="C77" t="str">
            <v>Sword</v>
          </cell>
          <cell r="D77">
            <v>5</v>
          </cell>
          <cell r="E77">
            <v>4</v>
          </cell>
          <cell r="F77">
            <v>4</v>
          </cell>
          <cell r="G77">
            <v>2</v>
          </cell>
          <cell r="H77">
            <v>1</v>
          </cell>
          <cell r="I77">
            <v>3</v>
          </cell>
          <cell r="J77">
            <v>113.52</v>
          </cell>
          <cell r="K77">
            <v>184.96</v>
          </cell>
          <cell r="L77" t="str">
            <v>리니어</v>
          </cell>
          <cell r="M77">
            <v>3</v>
          </cell>
          <cell r="N77">
            <v>-20</v>
          </cell>
          <cell r="P77" t="str">
            <v>JimHdAssassin12</v>
          </cell>
          <cell r="Q77">
            <v>1</v>
          </cell>
          <cell r="R77" t="str">
            <v>Shot_JimHdAssassin12</v>
          </cell>
          <cell r="S77" t="str">
            <v>EquipName_JimHdAssassin12</v>
          </cell>
          <cell r="T77" t="str">
            <v>용암 속에 사는 마물 검</v>
          </cell>
          <cell r="U77">
            <v>14.420993610649951</v>
          </cell>
          <cell r="AG77">
            <v>0.8</v>
          </cell>
          <cell r="AH77">
            <v>14</v>
          </cell>
          <cell r="AI77">
            <v>10</v>
          </cell>
          <cell r="AJ77">
            <v>0</v>
          </cell>
          <cell r="AK77">
            <v>0</v>
          </cell>
          <cell r="AL77">
            <v>0.8</v>
          </cell>
          <cell r="AM77">
            <v>0</v>
          </cell>
          <cell r="AP77">
            <v>14</v>
          </cell>
          <cell r="AQ77">
            <v>21</v>
          </cell>
          <cell r="AR77">
            <v>26</v>
          </cell>
          <cell r="AS77">
            <v>29</v>
          </cell>
        </row>
        <row r="78">
          <cell r="A78" t="str">
            <v>Equip5403</v>
          </cell>
          <cell r="B78" t="str">
            <v/>
          </cell>
          <cell r="C78" t="str">
            <v>Sword</v>
          </cell>
          <cell r="D78">
            <v>5</v>
          </cell>
          <cell r="E78">
            <v>4</v>
          </cell>
          <cell r="F78">
            <v>5</v>
          </cell>
          <cell r="G78">
            <v>3</v>
          </cell>
          <cell r="H78">
            <v>1</v>
          </cell>
          <cell r="I78">
            <v>3</v>
          </cell>
          <cell r="J78">
            <v>157.76</v>
          </cell>
          <cell r="K78">
            <v>215.56</v>
          </cell>
          <cell r="L78" t="str">
            <v>리니어</v>
          </cell>
          <cell r="M78">
            <v>3</v>
          </cell>
          <cell r="N78">
            <v>-10</v>
          </cell>
          <cell r="P78" t="str">
            <v>MoonSword</v>
          </cell>
          <cell r="Q78">
            <v>1</v>
          </cell>
          <cell r="R78" t="str">
            <v>Shot_MoonSword</v>
          </cell>
          <cell r="S78" t="str">
            <v>EquipName_MoonSword</v>
          </cell>
          <cell r="T78" t="str">
            <v>태양의 검</v>
          </cell>
          <cell r="U78">
            <v>19.023558478220203</v>
          </cell>
          <cell r="AG78">
            <v>0.33</v>
          </cell>
          <cell r="AH78">
            <v>21</v>
          </cell>
          <cell r="AI78">
            <v>10</v>
          </cell>
          <cell r="AJ78">
            <v>0</v>
          </cell>
          <cell r="AK78">
            <v>0</v>
          </cell>
          <cell r="AL78">
            <v>0.2</v>
          </cell>
          <cell r="AM78">
            <v>1</v>
          </cell>
          <cell r="AP78">
            <v>16</v>
          </cell>
          <cell r="AQ78">
            <v>24</v>
          </cell>
          <cell r="AR78">
            <v>30</v>
          </cell>
          <cell r="AS78">
            <v>34</v>
          </cell>
        </row>
        <row r="79">
          <cell r="A79" t="str">
            <v>Equip5404</v>
          </cell>
          <cell r="B79" t="str">
            <v/>
          </cell>
          <cell r="C79" t="str">
            <v>Sword</v>
          </cell>
          <cell r="D79">
            <v>5</v>
          </cell>
          <cell r="E79">
            <v>4</v>
          </cell>
          <cell r="F79">
            <v>5</v>
          </cell>
          <cell r="G79">
            <v>4</v>
          </cell>
          <cell r="H79">
            <v>1</v>
          </cell>
          <cell r="I79">
            <v>3</v>
          </cell>
          <cell r="J79">
            <v>139.02000000000001</v>
          </cell>
          <cell r="K79">
            <v>226.49</v>
          </cell>
          <cell r="L79" t="str">
            <v>리니어</v>
          </cell>
          <cell r="M79">
            <v>3</v>
          </cell>
          <cell r="N79">
            <v>-10</v>
          </cell>
          <cell r="P79" t="str">
            <v>JimHdAssassin11</v>
          </cell>
          <cell r="Q79">
            <v>1</v>
          </cell>
          <cell r="R79" t="str">
            <v>Shot_JimHdAssassin11</v>
          </cell>
          <cell r="S79" t="str">
            <v>EquipName_JimHdAssassin11</v>
          </cell>
          <cell r="T79" t="str">
            <v>에메랄드 곡도</v>
          </cell>
          <cell r="U79">
            <v>19.023558478220203</v>
          </cell>
          <cell r="AG79">
            <v>0.26400000000000001</v>
          </cell>
          <cell r="AH79">
            <v>22</v>
          </cell>
          <cell r="AI79">
            <v>10</v>
          </cell>
          <cell r="AJ79">
            <v>0</v>
          </cell>
          <cell r="AK79">
            <v>0</v>
          </cell>
          <cell r="AL79">
            <v>0.16000000000000003</v>
          </cell>
          <cell r="AM79">
            <v>1</v>
          </cell>
          <cell r="AP79">
            <v>16</v>
          </cell>
          <cell r="AQ79">
            <v>24</v>
          </cell>
          <cell r="AR79">
            <v>30</v>
          </cell>
          <cell r="AS79">
            <v>34</v>
          </cell>
        </row>
        <row r="80">
          <cell r="A80" t="str">
            <v>Equip5405</v>
          </cell>
          <cell r="B80" t="str">
            <v/>
          </cell>
          <cell r="C80" t="str">
            <v>Sword</v>
          </cell>
          <cell r="D80">
            <v>5</v>
          </cell>
          <cell r="E80">
            <v>4</v>
          </cell>
          <cell r="F80">
            <v>6</v>
          </cell>
          <cell r="G80">
            <v>5</v>
          </cell>
          <cell r="H80">
            <v>1</v>
          </cell>
          <cell r="I80">
            <v>3</v>
          </cell>
          <cell r="J80">
            <v>193.2</v>
          </cell>
          <cell r="K80">
            <v>263.97000000000003</v>
          </cell>
          <cell r="L80" t="str">
            <v>리니어</v>
          </cell>
          <cell r="M80">
            <v>3</v>
          </cell>
          <cell r="N80">
            <v>-5</v>
          </cell>
          <cell r="P80" t="str">
            <v>ArsenalSword</v>
          </cell>
          <cell r="Q80">
            <v>1</v>
          </cell>
          <cell r="R80" t="str">
            <v>Shot_ArsenalSword</v>
          </cell>
          <cell r="S80" t="str">
            <v>EquipName_ArsenalSword</v>
          </cell>
          <cell r="T80" t="str">
            <v>절명검</v>
          </cell>
          <cell r="U80">
            <v>25.095065357147273</v>
          </cell>
          <cell r="AG80">
            <v>0.11</v>
          </cell>
          <cell r="AH80">
            <v>28</v>
          </cell>
          <cell r="AI80">
            <v>10</v>
          </cell>
          <cell r="AJ80">
            <v>0</v>
          </cell>
          <cell r="AK80">
            <v>0</v>
          </cell>
          <cell r="AL80">
            <v>0.04</v>
          </cell>
          <cell r="AM80">
            <v>2</v>
          </cell>
          <cell r="AP80">
            <v>19</v>
          </cell>
          <cell r="AQ80">
            <v>30</v>
          </cell>
          <cell r="AR80">
            <v>37</v>
          </cell>
          <cell r="AS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AG81">
            <v>0</v>
          </cell>
          <cell r="AH81">
            <v>1</v>
          </cell>
          <cell r="AI81">
            <v>1</v>
          </cell>
          <cell r="AL81">
            <v>0</v>
          </cell>
          <cell r="AM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AG82">
            <v>0</v>
          </cell>
          <cell r="AH82">
            <v>1</v>
          </cell>
          <cell r="AI82">
            <v>1</v>
          </cell>
          <cell r="AL82">
            <v>0</v>
          </cell>
          <cell r="AM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AG83">
            <v>0</v>
          </cell>
          <cell r="AH83">
            <v>1</v>
          </cell>
          <cell r="AI83">
            <v>1</v>
          </cell>
          <cell r="AL83">
            <v>0</v>
          </cell>
          <cell r="AM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AG84">
            <v>0</v>
          </cell>
          <cell r="AH84">
            <v>1</v>
          </cell>
          <cell r="AI84">
            <v>1</v>
          </cell>
          <cell r="AL84">
            <v>0</v>
          </cell>
          <cell r="AM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AG85">
            <v>0</v>
          </cell>
          <cell r="AH85">
            <v>1</v>
          </cell>
          <cell r="AI85">
            <v>1</v>
          </cell>
          <cell r="AL85">
            <v>0</v>
          </cell>
          <cell r="AM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AG86">
            <v>0</v>
          </cell>
          <cell r="AH86">
            <v>1</v>
          </cell>
          <cell r="AI86">
            <v>1</v>
          </cell>
          <cell r="AL86">
            <v>0</v>
          </cell>
          <cell r="AM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AG87">
            <v>0</v>
          </cell>
          <cell r="AH87">
            <v>1</v>
          </cell>
          <cell r="AI87">
            <v>1</v>
          </cell>
          <cell r="AL87">
            <v>0</v>
          </cell>
          <cell r="AM87">
            <v>99</v>
          </cell>
        </row>
        <row r="88">
          <cell r="A88" t="str">
            <v>Equip6001</v>
          </cell>
          <cell r="B88" t="str">
            <v/>
          </cell>
          <cell r="C88" t="str">
            <v>Gun</v>
          </cell>
          <cell r="D88">
            <v>6</v>
          </cell>
          <cell r="E88">
            <v>0</v>
          </cell>
          <cell r="F88">
            <v>0</v>
          </cell>
          <cell r="G88">
            <v>1</v>
          </cell>
          <cell r="H88">
            <v>0</v>
          </cell>
          <cell r="I88">
            <v>1</v>
          </cell>
          <cell r="J88">
            <v>11.1</v>
          </cell>
          <cell r="K88">
            <v>14.1</v>
          </cell>
          <cell r="L88" t="str">
            <v>유니티 랜덤</v>
          </cell>
          <cell r="M88">
            <v>0</v>
          </cell>
          <cell r="N88" t="str">
            <v/>
          </cell>
          <cell r="P88" t="str">
            <v>TriRevolver</v>
          </cell>
          <cell r="Q88">
            <v>1</v>
          </cell>
          <cell r="R88" t="str">
            <v>Shot_TriRevolver</v>
          </cell>
          <cell r="S88" t="str">
            <v>EquipName_TriRevolver</v>
          </cell>
          <cell r="T88" t="str">
            <v>트라이리볼버</v>
          </cell>
          <cell r="U88">
            <v>1</v>
          </cell>
          <cell r="AG88">
            <v>0</v>
          </cell>
          <cell r="AH88">
            <v>99</v>
          </cell>
          <cell r="AI88">
            <v>99</v>
          </cell>
          <cell r="AJ88">
            <v>0</v>
          </cell>
          <cell r="AK88">
            <v>0</v>
          </cell>
          <cell r="AL88">
            <v>25</v>
          </cell>
          <cell r="AM88">
            <v>0</v>
          </cell>
          <cell r="AN88">
            <v>1700</v>
          </cell>
          <cell r="AO88">
            <v>2300</v>
          </cell>
        </row>
        <row r="89">
          <cell r="A89" t="str">
            <v>Equip6002</v>
          </cell>
          <cell r="B89" t="str">
            <v/>
          </cell>
          <cell r="C89" t="str">
            <v>Gun</v>
          </cell>
          <cell r="D89">
            <v>6</v>
          </cell>
          <cell r="E89">
            <v>0</v>
          </cell>
          <cell r="F89">
            <v>0</v>
          </cell>
          <cell r="G89">
            <v>2</v>
          </cell>
          <cell r="H89">
            <v>0</v>
          </cell>
          <cell r="I89">
            <v>1</v>
          </cell>
          <cell r="J89">
            <v>10.85</v>
          </cell>
          <cell r="K89">
            <v>13.5</v>
          </cell>
          <cell r="L89" t="str">
            <v>유니티 랜덤</v>
          </cell>
          <cell r="M89">
            <v>0</v>
          </cell>
          <cell r="N89" t="str">
            <v/>
          </cell>
          <cell r="P89" t="str">
            <v>SMG28</v>
          </cell>
          <cell r="Q89">
            <v>1</v>
          </cell>
          <cell r="R89" t="str">
            <v>Shot_SMG28</v>
          </cell>
          <cell r="S89" t="str">
            <v>EquipName_SMG28</v>
          </cell>
          <cell r="T89" t="str">
            <v>SMG28</v>
          </cell>
          <cell r="U89">
            <v>1</v>
          </cell>
          <cell r="AG89">
            <v>0</v>
          </cell>
          <cell r="AH89">
            <v>99</v>
          </cell>
          <cell r="AI89">
            <v>99</v>
          </cell>
          <cell r="AJ89">
            <v>0</v>
          </cell>
          <cell r="AK89">
            <v>0</v>
          </cell>
          <cell r="AL89">
            <v>20</v>
          </cell>
          <cell r="AM89">
            <v>0</v>
          </cell>
          <cell r="AN89">
            <v>1700</v>
          </cell>
          <cell r="AO89">
            <v>2300</v>
          </cell>
        </row>
        <row r="90">
          <cell r="A90" t="str">
            <v>Equip6101</v>
          </cell>
          <cell r="B90" t="str">
            <v/>
          </cell>
          <cell r="C90" t="str">
            <v>Gun</v>
          </cell>
          <cell r="D90">
            <v>6</v>
          </cell>
          <cell r="E90">
            <v>1</v>
          </cell>
          <cell r="F90">
            <v>1</v>
          </cell>
          <cell r="G90">
            <v>1</v>
          </cell>
          <cell r="H90">
            <v>0</v>
          </cell>
          <cell r="I90">
            <v>1</v>
          </cell>
          <cell r="J90">
            <v>13.35</v>
          </cell>
          <cell r="K90">
            <v>19.95</v>
          </cell>
          <cell r="L90" t="str">
            <v>유니티 랜덤</v>
          </cell>
          <cell r="M90">
            <v>0</v>
          </cell>
          <cell r="N90" t="str">
            <v/>
          </cell>
          <cell r="P90" t="str">
            <v>SciFiRifle4</v>
          </cell>
          <cell r="Q90">
            <v>1</v>
          </cell>
          <cell r="R90" t="str">
            <v>Shot_SciFiRifle4</v>
          </cell>
          <cell r="S90" t="str">
            <v>EquipName_SciFiRifle4</v>
          </cell>
          <cell r="T90" t="str">
            <v>라이플 모델 2048</v>
          </cell>
          <cell r="U90">
            <v>1.4641000000000006</v>
          </cell>
          <cell r="AG90">
            <v>0</v>
          </cell>
          <cell r="AH90">
            <v>99</v>
          </cell>
          <cell r="AI90">
            <v>99</v>
          </cell>
          <cell r="AJ90">
            <v>0</v>
          </cell>
          <cell r="AK90">
            <v>0</v>
          </cell>
          <cell r="AL90">
            <v>30</v>
          </cell>
          <cell r="AM90">
            <v>0</v>
          </cell>
          <cell r="AN90">
            <v>3100</v>
          </cell>
          <cell r="AO90">
            <v>3900</v>
          </cell>
        </row>
        <row r="91">
          <cell r="A91" t="str">
            <v>Equip6102</v>
          </cell>
          <cell r="B91" t="str">
            <v/>
          </cell>
          <cell r="C91" t="str">
            <v>Gun</v>
          </cell>
          <cell r="D91">
            <v>6</v>
          </cell>
          <cell r="E91">
            <v>1</v>
          </cell>
          <cell r="F91">
            <v>1</v>
          </cell>
          <cell r="G91">
            <v>2</v>
          </cell>
          <cell r="H91">
            <v>0</v>
          </cell>
          <cell r="I91">
            <v>1</v>
          </cell>
          <cell r="J91">
            <v>12.93</v>
          </cell>
          <cell r="K91">
            <v>19.39</v>
          </cell>
          <cell r="L91" t="str">
            <v>유니티 랜덤</v>
          </cell>
          <cell r="M91">
            <v>0</v>
          </cell>
          <cell r="N91" t="str">
            <v/>
          </cell>
          <cell r="P91" t="str">
            <v>BubbleBlaster</v>
          </cell>
          <cell r="Q91">
            <v>1</v>
          </cell>
          <cell r="R91" t="str">
            <v>Shot_BubbleBlaster</v>
          </cell>
          <cell r="S91" t="str">
            <v>EquipName_BubbleBlaster</v>
          </cell>
          <cell r="T91" t="str">
            <v>버블 블래스터</v>
          </cell>
          <cell r="U91">
            <v>1.4641000000000006</v>
          </cell>
          <cell r="AG91">
            <v>0</v>
          </cell>
          <cell r="AH91">
            <v>99</v>
          </cell>
          <cell r="AI91">
            <v>99</v>
          </cell>
          <cell r="AJ91">
            <v>0</v>
          </cell>
          <cell r="AK91">
            <v>0</v>
          </cell>
          <cell r="AL91">
            <v>24</v>
          </cell>
          <cell r="AM91">
            <v>0</v>
          </cell>
          <cell r="AN91">
            <v>3100</v>
          </cell>
          <cell r="AO91">
            <v>3900</v>
          </cell>
        </row>
        <row r="92">
          <cell r="A92" t="str">
            <v>Equip6201</v>
          </cell>
          <cell r="B92" t="str">
            <v/>
          </cell>
          <cell r="C92" t="str">
            <v>Gun</v>
          </cell>
          <cell r="D92">
            <v>6</v>
          </cell>
          <cell r="E92">
            <v>2</v>
          </cell>
          <cell r="F92">
            <v>2</v>
          </cell>
          <cell r="G92">
            <v>1</v>
          </cell>
          <cell r="H92">
            <v>0</v>
          </cell>
          <cell r="I92">
            <v>2</v>
          </cell>
          <cell r="J92">
            <v>21.64</v>
          </cell>
          <cell r="K92">
            <v>33.299999999999997</v>
          </cell>
          <cell r="L92" t="str">
            <v>유니티 랜덤</v>
          </cell>
          <cell r="M92">
            <v>0</v>
          </cell>
          <cell r="N92" t="str">
            <v/>
          </cell>
          <cell r="P92" t="str">
            <v>SMG31</v>
          </cell>
          <cell r="Q92">
            <v>1</v>
          </cell>
          <cell r="R92" t="str">
            <v>Shot_SMG31</v>
          </cell>
          <cell r="S92" t="str">
            <v>EquipName_SMG31</v>
          </cell>
          <cell r="T92" t="str">
            <v>SMG31</v>
          </cell>
          <cell r="U92">
            <v>2.5937424601000023</v>
          </cell>
          <cell r="AG92">
            <v>0</v>
          </cell>
          <cell r="AH92">
            <v>99</v>
          </cell>
          <cell r="AI92">
            <v>99</v>
          </cell>
          <cell r="AJ92">
            <v>0</v>
          </cell>
          <cell r="AK92">
            <v>0</v>
          </cell>
          <cell r="AL92">
            <v>10</v>
          </cell>
          <cell r="AM92">
            <v>0</v>
          </cell>
          <cell r="AN92">
            <v>8900</v>
          </cell>
          <cell r="AO92">
            <v>9900</v>
          </cell>
          <cell r="AP92">
            <v>14</v>
          </cell>
          <cell r="AQ92">
            <v>16</v>
          </cell>
        </row>
        <row r="93">
          <cell r="A93" t="str">
            <v>Equip6202</v>
          </cell>
          <cell r="B93" t="str">
            <v/>
          </cell>
          <cell r="C93" t="str">
            <v>Gun</v>
          </cell>
          <cell r="D93">
            <v>6</v>
          </cell>
          <cell r="E93">
            <v>2</v>
          </cell>
          <cell r="F93">
            <v>2</v>
          </cell>
          <cell r="G93">
            <v>2</v>
          </cell>
          <cell r="H93">
            <v>0</v>
          </cell>
          <cell r="I93">
            <v>2</v>
          </cell>
          <cell r="J93">
            <v>20.93</v>
          </cell>
          <cell r="K93">
            <v>32.58</v>
          </cell>
          <cell r="L93" t="str">
            <v>유니티 랜덤</v>
          </cell>
          <cell r="M93">
            <v>0</v>
          </cell>
          <cell r="N93" t="str">
            <v/>
          </cell>
          <cell r="P93" t="str">
            <v>SciFiGun</v>
          </cell>
          <cell r="Q93">
            <v>1</v>
          </cell>
          <cell r="R93" t="str">
            <v>Shot_SciFiGun</v>
          </cell>
          <cell r="S93" t="str">
            <v>EquipName_SciFiGun</v>
          </cell>
          <cell r="T93" t="str">
            <v>에너지탄 리볼버</v>
          </cell>
          <cell r="U93">
            <v>2.5937424601000023</v>
          </cell>
          <cell r="AG93">
            <v>0</v>
          </cell>
          <cell r="AH93">
            <v>99</v>
          </cell>
          <cell r="AI93">
            <v>99</v>
          </cell>
          <cell r="AJ93">
            <v>0</v>
          </cell>
          <cell r="AK93">
            <v>0</v>
          </cell>
          <cell r="AL93">
            <v>8</v>
          </cell>
          <cell r="AM93">
            <v>0</v>
          </cell>
          <cell r="AN93">
            <v>8900</v>
          </cell>
          <cell r="AO93">
            <v>9900</v>
          </cell>
          <cell r="AP93">
            <v>14</v>
          </cell>
          <cell r="AQ93">
            <v>16</v>
          </cell>
        </row>
        <row r="94">
          <cell r="A94" t="str">
            <v>Equip6301</v>
          </cell>
          <cell r="B94" t="str">
            <v/>
          </cell>
          <cell r="C94" t="str">
            <v>Gun</v>
          </cell>
          <cell r="D94">
            <v>6</v>
          </cell>
          <cell r="E94">
            <v>3</v>
          </cell>
          <cell r="F94">
            <v>3</v>
          </cell>
          <cell r="G94">
            <v>1</v>
          </cell>
          <cell r="H94">
            <v>0</v>
          </cell>
          <cell r="I94">
            <v>2</v>
          </cell>
          <cell r="J94">
            <v>49.66</v>
          </cell>
          <cell r="K94">
            <v>75.319999999999993</v>
          </cell>
          <cell r="L94" t="str">
            <v>유니티 랜덤</v>
          </cell>
          <cell r="M94">
            <v>0</v>
          </cell>
          <cell r="N94" t="str">
            <v/>
          </cell>
          <cell r="P94" t="str">
            <v>SciFiWarriorGun</v>
          </cell>
          <cell r="Q94">
            <v>1</v>
          </cell>
          <cell r="R94" t="str">
            <v>Shot_SciFiWarriorGun</v>
          </cell>
          <cell r="S94" t="str">
            <v>EquipName_SciFiWarriorGun</v>
          </cell>
          <cell r="T94" t="str">
            <v>광학입자포</v>
          </cell>
          <cell r="U94">
            <v>6.1159090448414624</v>
          </cell>
          <cell r="AG94">
            <v>0</v>
          </cell>
          <cell r="AH94">
            <v>99</v>
          </cell>
          <cell r="AI94">
            <v>99</v>
          </cell>
          <cell r="AJ94">
            <v>0</v>
          </cell>
          <cell r="AK94">
            <v>0</v>
          </cell>
          <cell r="AL94">
            <v>4.5</v>
          </cell>
          <cell r="AM94">
            <v>0</v>
          </cell>
          <cell r="AP94">
            <v>33</v>
          </cell>
          <cell r="AQ94">
            <v>37</v>
          </cell>
        </row>
        <row r="95">
          <cell r="A95" t="str">
            <v>Equip6302</v>
          </cell>
          <cell r="B95" t="str">
            <v/>
          </cell>
          <cell r="C95" t="str">
            <v>Gun</v>
          </cell>
          <cell r="D95">
            <v>6</v>
          </cell>
          <cell r="E95">
            <v>3</v>
          </cell>
          <cell r="F95">
            <v>3</v>
          </cell>
          <cell r="G95">
            <v>2</v>
          </cell>
          <cell r="H95">
            <v>0</v>
          </cell>
          <cell r="I95">
            <v>2</v>
          </cell>
          <cell r="J95">
            <v>44.21</v>
          </cell>
          <cell r="K95">
            <v>79.14</v>
          </cell>
          <cell r="L95" t="str">
            <v>유니티 랜덤</v>
          </cell>
          <cell r="M95">
            <v>0</v>
          </cell>
          <cell r="N95" t="str">
            <v/>
          </cell>
          <cell r="P95" t="str">
            <v>PetalShotgun</v>
          </cell>
          <cell r="Q95">
            <v>1</v>
          </cell>
          <cell r="R95" t="str">
            <v>Shot_PetalShotgun</v>
          </cell>
          <cell r="S95" t="str">
            <v>EquipName_PetalShotgun</v>
          </cell>
          <cell r="T95" t="str">
            <v>꽃잎 샷건</v>
          </cell>
          <cell r="U95">
            <v>6.1159090448414624</v>
          </cell>
          <cell r="AG95">
            <v>0</v>
          </cell>
          <cell r="AH95">
            <v>99</v>
          </cell>
          <cell r="AI95">
            <v>99</v>
          </cell>
          <cell r="AJ95">
            <v>0</v>
          </cell>
          <cell r="AK95">
            <v>0</v>
          </cell>
          <cell r="AL95">
            <v>3.6</v>
          </cell>
          <cell r="AM95">
            <v>0</v>
          </cell>
          <cell r="AP95">
            <v>33</v>
          </cell>
          <cell r="AQ95">
            <v>37</v>
          </cell>
        </row>
        <row r="96">
          <cell r="A96" t="str">
            <v>Equip6401</v>
          </cell>
          <cell r="B96" t="str">
            <v/>
          </cell>
          <cell r="C96" t="str">
            <v>Gun</v>
          </cell>
          <cell r="D96">
            <v>6</v>
          </cell>
          <cell r="E96">
            <v>4</v>
          </cell>
          <cell r="F96">
            <v>4</v>
          </cell>
          <cell r="G96">
            <v>1</v>
          </cell>
          <cell r="H96">
            <v>0</v>
          </cell>
          <cell r="I96">
            <v>3</v>
          </cell>
          <cell r="J96">
            <v>128.83000000000001</v>
          </cell>
          <cell r="K96">
            <v>176.03</v>
          </cell>
          <cell r="L96" t="str">
            <v>리니어</v>
          </cell>
          <cell r="M96">
            <v>3</v>
          </cell>
          <cell r="N96">
            <v>-20</v>
          </cell>
          <cell r="P96" t="str">
            <v>SMG30</v>
          </cell>
          <cell r="Q96">
            <v>1</v>
          </cell>
          <cell r="R96" t="str">
            <v>Shot_SMG30</v>
          </cell>
          <cell r="S96" t="str">
            <v>EquipName_SMG30</v>
          </cell>
          <cell r="T96" t="str">
            <v>SMG30</v>
          </cell>
          <cell r="U96">
            <v>14.420993610649951</v>
          </cell>
          <cell r="AG96">
            <v>0</v>
          </cell>
          <cell r="AH96">
            <v>99</v>
          </cell>
          <cell r="AI96">
            <v>99</v>
          </cell>
          <cell r="AJ96">
            <v>0</v>
          </cell>
          <cell r="AK96">
            <v>0</v>
          </cell>
          <cell r="AL96">
            <v>1</v>
          </cell>
          <cell r="AM96">
            <v>0</v>
          </cell>
          <cell r="AP96">
            <v>45</v>
          </cell>
          <cell r="AQ96">
            <v>69</v>
          </cell>
          <cell r="AR96">
            <v>82</v>
          </cell>
          <cell r="AS96">
            <v>87</v>
          </cell>
        </row>
        <row r="97">
          <cell r="A97" t="str">
            <v>Equip6402</v>
          </cell>
          <cell r="B97" t="str">
            <v/>
          </cell>
          <cell r="C97" t="str">
            <v>Gun</v>
          </cell>
          <cell r="D97">
            <v>6</v>
          </cell>
          <cell r="E97">
            <v>4</v>
          </cell>
          <cell r="F97">
            <v>4</v>
          </cell>
          <cell r="G97">
            <v>2</v>
          </cell>
          <cell r="H97">
            <v>0</v>
          </cell>
          <cell r="I97">
            <v>3</v>
          </cell>
          <cell r="J97">
            <v>113.52</v>
          </cell>
          <cell r="K97">
            <v>184.96</v>
          </cell>
          <cell r="L97" t="str">
            <v>리니어</v>
          </cell>
          <cell r="M97">
            <v>3</v>
          </cell>
          <cell r="N97">
            <v>-20</v>
          </cell>
          <cell r="P97" t="str">
            <v>SciFiRocketLauncher</v>
          </cell>
          <cell r="Q97">
            <v>1</v>
          </cell>
          <cell r="R97" t="str">
            <v>Shot_SciFiRocketLauncher</v>
          </cell>
          <cell r="S97" t="str">
            <v>EquipName_SciFiRocketLauncher</v>
          </cell>
          <cell r="T97" t="str">
            <v>인공지능 추적 로켓 런처</v>
          </cell>
          <cell r="U97">
            <v>14.420993610649951</v>
          </cell>
          <cell r="AG97">
            <v>0</v>
          </cell>
          <cell r="AH97">
            <v>99</v>
          </cell>
          <cell r="AI97">
            <v>99</v>
          </cell>
          <cell r="AJ97">
            <v>0</v>
          </cell>
          <cell r="AK97">
            <v>0</v>
          </cell>
          <cell r="AL97">
            <v>0.8</v>
          </cell>
          <cell r="AM97">
            <v>0</v>
          </cell>
          <cell r="AP97">
            <v>45</v>
          </cell>
          <cell r="AQ97">
            <v>69</v>
          </cell>
          <cell r="AR97">
            <v>82</v>
          </cell>
          <cell r="AS97">
            <v>87</v>
          </cell>
        </row>
        <row r="98">
          <cell r="A98" t="str">
            <v>Equip6403</v>
          </cell>
          <cell r="B98" t="str">
            <v/>
          </cell>
          <cell r="C98" t="str">
            <v>Gun</v>
          </cell>
          <cell r="D98">
            <v>6</v>
          </cell>
          <cell r="E98">
            <v>4</v>
          </cell>
          <cell r="F98">
            <v>5</v>
          </cell>
          <cell r="G98">
            <v>3</v>
          </cell>
          <cell r="H98">
            <v>0</v>
          </cell>
          <cell r="I98">
            <v>3</v>
          </cell>
          <cell r="J98">
            <v>157.76</v>
          </cell>
          <cell r="K98">
            <v>215.56</v>
          </cell>
          <cell r="L98" t="str">
            <v>리니어</v>
          </cell>
          <cell r="M98">
            <v>3</v>
          </cell>
          <cell r="N98">
            <v>-10</v>
          </cell>
          <cell r="P98" t="str">
            <v>SciFiRifle3</v>
          </cell>
          <cell r="Q98">
            <v>1</v>
          </cell>
          <cell r="R98" t="str">
            <v>Shot_SciFiRifle3</v>
          </cell>
          <cell r="S98" t="str">
            <v>EquipName_SciFiRifle3</v>
          </cell>
          <cell r="T98" t="str">
            <v>소음기 광학 소총</v>
          </cell>
          <cell r="U98">
            <v>19.023558478220203</v>
          </cell>
          <cell r="AG98">
            <v>0</v>
          </cell>
          <cell r="AH98">
            <v>99</v>
          </cell>
          <cell r="AI98">
            <v>99</v>
          </cell>
          <cell r="AJ98">
            <v>0</v>
          </cell>
          <cell r="AK98">
            <v>0</v>
          </cell>
          <cell r="AL98">
            <v>0.2</v>
          </cell>
          <cell r="AM98">
            <v>1</v>
          </cell>
          <cell r="AP98">
            <v>49</v>
          </cell>
          <cell r="AQ98">
            <v>79</v>
          </cell>
          <cell r="AR98">
            <v>95</v>
          </cell>
          <cell r="AS98">
            <v>103</v>
          </cell>
        </row>
        <row r="99">
          <cell r="A99" t="str">
            <v>Equip6404</v>
          </cell>
          <cell r="B99" t="str">
            <v/>
          </cell>
          <cell r="C99" t="str">
            <v>Gun</v>
          </cell>
          <cell r="D99">
            <v>6</v>
          </cell>
          <cell r="E99">
            <v>4</v>
          </cell>
          <cell r="F99">
            <v>5</v>
          </cell>
          <cell r="G99">
            <v>4</v>
          </cell>
          <cell r="H99">
            <v>0</v>
          </cell>
          <cell r="I99">
            <v>3</v>
          </cell>
          <cell r="J99">
            <v>139.02000000000001</v>
          </cell>
          <cell r="K99">
            <v>226.49</v>
          </cell>
          <cell r="L99" t="str">
            <v>리니어</v>
          </cell>
          <cell r="M99">
            <v>3</v>
          </cell>
          <cell r="N99">
            <v>-10</v>
          </cell>
          <cell r="P99" t="str">
            <v>RayRevolver</v>
          </cell>
          <cell r="Q99">
            <v>1</v>
          </cell>
          <cell r="R99" t="str">
            <v>Shot_RayRevolver</v>
          </cell>
          <cell r="S99" t="str">
            <v>EquipName_RayRevolver</v>
          </cell>
          <cell r="T99" t="str">
            <v>레이 리볼버</v>
          </cell>
          <cell r="U99">
            <v>19.023558478220203</v>
          </cell>
          <cell r="AG99">
            <v>0</v>
          </cell>
          <cell r="AH99">
            <v>99</v>
          </cell>
          <cell r="AI99">
            <v>99</v>
          </cell>
          <cell r="AJ99">
            <v>0</v>
          </cell>
          <cell r="AK99">
            <v>0</v>
          </cell>
          <cell r="AL99">
            <v>0.16000000000000003</v>
          </cell>
          <cell r="AM99">
            <v>1</v>
          </cell>
          <cell r="AP99">
            <v>49</v>
          </cell>
          <cell r="AQ99">
            <v>79</v>
          </cell>
          <cell r="AR99">
            <v>95</v>
          </cell>
          <cell r="AS99">
            <v>103</v>
          </cell>
        </row>
        <row r="100">
          <cell r="A100" t="str">
            <v>Equip6405</v>
          </cell>
          <cell r="B100" t="str">
            <v/>
          </cell>
          <cell r="C100" t="str">
            <v>Gun</v>
          </cell>
          <cell r="D100">
            <v>6</v>
          </cell>
          <cell r="E100">
            <v>4</v>
          </cell>
          <cell r="F100">
            <v>6</v>
          </cell>
          <cell r="G100">
            <v>5</v>
          </cell>
          <cell r="H100">
            <v>0</v>
          </cell>
          <cell r="I100">
            <v>3</v>
          </cell>
          <cell r="J100">
            <v>193.2</v>
          </cell>
          <cell r="K100">
            <v>263.97000000000003</v>
          </cell>
          <cell r="L100" t="str">
            <v>리니어</v>
          </cell>
          <cell r="M100">
            <v>3</v>
          </cell>
          <cell r="N100">
            <v>-5</v>
          </cell>
          <cell r="P100" t="str">
            <v>SciFiPlasmaRifle</v>
          </cell>
          <cell r="Q100">
            <v>1</v>
          </cell>
          <cell r="R100" t="str">
            <v>Shot_SciFiPlasmaRifle</v>
          </cell>
          <cell r="S100" t="str">
            <v>EquipName_SciFiPlasmaRifle</v>
          </cell>
          <cell r="T100" t="str">
            <v>대마법사용 EMP 라이플</v>
          </cell>
          <cell r="U100">
            <v>25.095065357147273</v>
          </cell>
          <cell r="AG100">
            <v>0</v>
          </cell>
          <cell r="AH100">
            <v>99</v>
          </cell>
          <cell r="AI100">
            <v>99</v>
          </cell>
          <cell r="AJ100">
            <v>0</v>
          </cell>
          <cell r="AK100">
            <v>0</v>
          </cell>
          <cell r="AL100">
            <v>0.04</v>
          </cell>
          <cell r="AM100">
            <v>2</v>
          </cell>
          <cell r="AP100">
            <v>63</v>
          </cell>
          <cell r="AQ100">
            <v>89</v>
          </cell>
          <cell r="AR100">
            <v>114</v>
          </cell>
          <cell r="AS100">
            <v>123</v>
          </cell>
        </row>
        <row r="101">
          <cell r="A101" t="str">
            <v>Equip7001</v>
          </cell>
          <cell r="B101" t="str">
            <v/>
          </cell>
          <cell r="C101" t="str">
            <v>Shield</v>
          </cell>
          <cell r="D101">
            <v>7</v>
          </cell>
          <cell r="E101">
            <v>0</v>
          </cell>
          <cell r="F101">
            <v>0</v>
          </cell>
          <cell r="G101">
            <v>1</v>
          </cell>
          <cell r="H101">
            <v>1</v>
          </cell>
          <cell r="I101">
            <v>1</v>
          </cell>
          <cell r="J101">
            <v>11.1</v>
          </cell>
          <cell r="K101">
            <v>14.1</v>
          </cell>
          <cell r="L101" t="str">
            <v>유니티 랜덤</v>
          </cell>
          <cell r="M101">
            <v>0</v>
          </cell>
          <cell r="N101" t="str">
            <v/>
          </cell>
          <cell r="P101" t="str">
            <v>LowWeaponsShield</v>
          </cell>
          <cell r="Q101">
            <v>1</v>
          </cell>
          <cell r="R101" t="str">
            <v>Shot_LowWeaponsShield</v>
          </cell>
          <cell r="S101" t="str">
            <v>EquipName_LowWeaponsShield</v>
          </cell>
          <cell r="T101" t="str">
            <v>강철 원형 방패</v>
          </cell>
          <cell r="U101">
            <v>1</v>
          </cell>
          <cell r="AG101">
            <v>0</v>
          </cell>
          <cell r="AH101">
            <v>99</v>
          </cell>
          <cell r="AI101">
            <v>99</v>
          </cell>
          <cell r="AJ101">
            <v>0</v>
          </cell>
          <cell r="AK101">
            <v>0</v>
          </cell>
          <cell r="AL101">
            <v>25</v>
          </cell>
          <cell r="AM101">
            <v>0</v>
          </cell>
          <cell r="AN101">
            <v>1700</v>
          </cell>
          <cell r="AO101">
            <v>2300</v>
          </cell>
        </row>
        <row r="102">
          <cell r="A102" t="str">
            <v>Equip7002</v>
          </cell>
          <cell r="B102" t="str">
            <v/>
          </cell>
          <cell r="C102" t="str">
            <v>Shield</v>
          </cell>
          <cell r="D102">
            <v>7</v>
          </cell>
          <cell r="E102">
            <v>0</v>
          </cell>
          <cell r="F102">
            <v>0</v>
          </cell>
          <cell r="G102">
            <v>2</v>
          </cell>
          <cell r="H102">
            <v>1</v>
          </cell>
          <cell r="I102">
            <v>1</v>
          </cell>
          <cell r="J102">
            <v>10.85</v>
          </cell>
          <cell r="K102">
            <v>13.5</v>
          </cell>
          <cell r="L102" t="str">
            <v>유니티 랜덤</v>
          </cell>
          <cell r="M102">
            <v>0</v>
          </cell>
          <cell r="N102" t="str">
            <v/>
          </cell>
          <cell r="P102" t="str">
            <v>SkullShield</v>
          </cell>
          <cell r="Q102">
            <v>1</v>
          </cell>
          <cell r="R102" t="str">
            <v>Shot_SkullShield</v>
          </cell>
          <cell r="S102" t="str">
            <v>EquipName_SkullShield</v>
          </cell>
          <cell r="T102" t="str">
            <v>해골 대형 방패</v>
          </cell>
          <cell r="U102">
            <v>1</v>
          </cell>
          <cell r="AG102">
            <v>0</v>
          </cell>
          <cell r="AH102">
            <v>99</v>
          </cell>
          <cell r="AI102">
            <v>99</v>
          </cell>
          <cell r="AJ102">
            <v>0</v>
          </cell>
          <cell r="AK102">
            <v>0</v>
          </cell>
          <cell r="AL102">
            <v>20</v>
          </cell>
          <cell r="AM102">
            <v>0</v>
          </cell>
          <cell r="AN102">
            <v>1700</v>
          </cell>
          <cell r="AO102">
            <v>2300</v>
          </cell>
        </row>
        <row r="103">
          <cell r="A103" t="str">
            <v>Equip7101</v>
          </cell>
          <cell r="B103" t="str">
            <v/>
          </cell>
          <cell r="C103" t="str">
            <v>Shield</v>
          </cell>
          <cell r="D103">
            <v>7</v>
          </cell>
          <cell r="E103">
            <v>1</v>
          </cell>
          <cell r="F103">
            <v>1</v>
          </cell>
          <cell r="G103">
            <v>1</v>
          </cell>
          <cell r="H103">
            <v>1</v>
          </cell>
          <cell r="I103">
            <v>1</v>
          </cell>
          <cell r="J103">
            <v>13.35</v>
          </cell>
          <cell r="K103">
            <v>19.95</v>
          </cell>
          <cell r="L103" t="str">
            <v>유니티 랜덤</v>
          </cell>
          <cell r="M103">
            <v>0</v>
          </cell>
          <cell r="N103" t="str">
            <v/>
          </cell>
          <cell r="P103" t="str">
            <v>ElvenShield</v>
          </cell>
          <cell r="Q103">
            <v>1</v>
          </cell>
          <cell r="R103" t="str">
            <v>Shot_ElvenShield</v>
          </cell>
          <cell r="S103" t="str">
            <v>EquipName_ElvenShield</v>
          </cell>
          <cell r="T103" t="str">
            <v>용력의 방패</v>
          </cell>
          <cell r="U103">
            <v>1.4641000000000006</v>
          </cell>
          <cell r="AG103">
            <v>0</v>
          </cell>
          <cell r="AH103">
            <v>99</v>
          </cell>
          <cell r="AI103">
            <v>99</v>
          </cell>
          <cell r="AJ103">
            <v>0</v>
          </cell>
          <cell r="AK103">
            <v>0</v>
          </cell>
          <cell r="AL103">
            <v>30</v>
          </cell>
          <cell r="AM103">
            <v>0</v>
          </cell>
          <cell r="AN103">
            <v>3100</v>
          </cell>
          <cell r="AO103">
            <v>3900</v>
          </cell>
        </row>
        <row r="104">
          <cell r="A104" t="str">
            <v>Equip7102</v>
          </cell>
          <cell r="B104" t="str">
            <v/>
          </cell>
          <cell r="C104" t="str">
            <v>Shield</v>
          </cell>
          <cell r="D104">
            <v>7</v>
          </cell>
          <cell r="E104">
            <v>1</v>
          </cell>
          <cell r="F104">
            <v>1</v>
          </cell>
          <cell r="G104">
            <v>2</v>
          </cell>
          <cell r="H104">
            <v>1</v>
          </cell>
          <cell r="I104">
            <v>1</v>
          </cell>
          <cell r="J104">
            <v>12.93</v>
          </cell>
          <cell r="K104">
            <v>19.39</v>
          </cell>
          <cell r="L104" t="str">
            <v>유니티 랜덤</v>
          </cell>
          <cell r="M104">
            <v>0</v>
          </cell>
          <cell r="N104" t="str">
            <v/>
          </cell>
          <cell r="P104" t="str">
            <v>SkeletonShield</v>
          </cell>
          <cell r="Q104">
            <v>1</v>
          </cell>
          <cell r="R104" t="str">
            <v>Shot_SkeletonShield</v>
          </cell>
          <cell r="S104" t="str">
            <v>EquipName_SkeletonShield</v>
          </cell>
          <cell r="T104" t="str">
            <v>스켈레톤 쉴드</v>
          </cell>
          <cell r="U104">
            <v>1.4641000000000006</v>
          </cell>
          <cell r="AG104">
            <v>0</v>
          </cell>
          <cell r="AH104">
            <v>99</v>
          </cell>
          <cell r="AI104">
            <v>99</v>
          </cell>
          <cell r="AJ104">
            <v>0</v>
          </cell>
          <cell r="AK104">
            <v>0</v>
          </cell>
          <cell r="AL104">
            <v>24</v>
          </cell>
          <cell r="AM104">
            <v>0</v>
          </cell>
          <cell r="AN104">
            <v>3100</v>
          </cell>
          <cell r="AO104">
            <v>3900</v>
          </cell>
        </row>
        <row r="105">
          <cell r="A105" t="str">
            <v>Equip7201</v>
          </cell>
          <cell r="B105" t="str">
            <v/>
          </cell>
          <cell r="C105" t="str">
            <v>Shield</v>
          </cell>
          <cell r="D105">
            <v>7</v>
          </cell>
          <cell r="E105">
            <v>2</v>
          </cell>
          <cell r="F105">
            <v>2</v>
          </cell>
          <cell r="G105">
            <v>1</v>
          </cell>
          <cell r="H105">
            <v>1</v>
          </cell>
          <cell r="I105">
            <v>2</v>
          </cell>
          <cell r="J105">
            <v>21.64</v>
          </cell>
          <cell r="K105">
            <v>33.299999999999997</v>
          </cell>
          <cell r="L105" t="str">
            <v>유니티 랜덤</v>
          </cell>
          <cell r="M105">
            <v>0</v>
          </cell>
          <cell r="N105" t="str">
            <v/>
          </cell>
          <cell r="P105" t="str">
            <v>ArmoryAngShield</v>
          </cell>
          <cell r="Q105">
            <v>1</v>
          </cell>
          <cell r="R105" t="str">
            <v>Shot_ArmoryAngShield</v>
          </cell>
          <cell r="S105" t="str">
            <v>EquipName_ArmoryAngShield</v>
          </cell>
          <cell r="T105" t="str">
            <v>천사의 방패</v>
          </cell>
          <cell r="U105">
            <v>2.5937424601000023</v>
          </cell>
          <cell r="AG105">
            <v>0</v>
          </cell>
          <cell r="AH105">
            <v>99</v>
          </cell>
          <cell r="AI105">
            <v>99</v>
          </cell>
          <cell r="AJ105">
            <v>0</v>
          </cell>
          <cell r="AK105">
            <v>0</v>
          </cell>
          <cell r="AL105">
            <v>10</v>
          </cell>
          <cell r="AM105">
            <v>0</v>
          </cell>
          <cell r="AN105">
            <v>8900</v>
          </cell>
          <cell r="AO105">
            <v>9900</v>
          </cell>
          <cell r="AP105">
            <v>14</v>
          </cell>
          <cell r="AQ105">
            <v>16</v>
          </cell>
        </row>
        <row r="106">
          <cell r="A106" t="str">
            <v>Equip7202</v>
          </cell>
          <cell r="B106" t="str">
            <v/>
          </cell>
          <cell r="C106" t="str">
            <v>Shield</v>
          </cell>
          <cell r="D106">
            <v>7</v>
          </cell>
          <cell r="E106">
            <v>2</v>
          </cell>
          <cell r="F106">
            <v>2</v>
          </cell>
          <cell r="G106">
            <v>2</v>
          </cell>
          <cell r="H106">
            <v>1</v>
          </cell>
          <cell r="I106">
            <v>2</v>
          </cell>
          <cell r="J106">
            <v>20.93</v>
          </cell>
          <cell r="K106">
            <v>32.58</v>
          </cell>
          <cell r="L106" t="str">
            <v>유니티 랜덤</v>
          </cell>
          <cell r="M106">
            <v>0</v>
          </cell>
          <cell r="N106" t="str">
            <v/>
          </cell>
          <cell r="P106" t="str">
            <v>ArmorySet53</v>
          </cell>
          <cell r="Q106">
            <v>1</v>
          </cell>
          <cell r="R106" t="str">
            <v>Shot_ArmorySet53</v>
          </cell>
          <cell r="S106" t="str">
            <v>EquipName_ArmorySet53</v>
          </cell>
          <cell r="T106" t="str">
            <v>십자 은도금 방패</v>
          </cell>
          <cell r="U106">
            <v>2.5937424601000023</v>
          </cell>
          <cell r="AG106">
            <v>0</v>
          </cell>
          <cell r="AH106">
            <v>99</v>
          </cell>
          <cell r="AI106">
            <v>99</v>
          </cell>
          <cell r="AJ106">
            <v>0</v>
          </cell>
          <cell r="AK106">
            <v>0</v>
          </cell>
          <cell r="AL106">
            <v>8</v>
          </cell>
          <cell r="AM106">
            <v>0</v>
          </cell>
          <cell r="AN106">
            <v>8900</v>
          </cell>
          <cell r="AO106">
            <v>9900</v>
          </cell>
          <cell r="AP106">
            <v>14</v>
          </cell>
          <cell r="AQ106">
            <v>16</v>
          </cell>
        </row>
        <row r="107">
          <cell r="A107" t="str">
            <v>Equip7301</v>
          </cell>
          <cell r="B107" t="str">
            <v/>
          </cell>
          <cell r="C107" t="str">
            <v>Shield</v>
          </cell>
          <cell r="D107">
            <v>7</v>
          </cell>
          <cell r="E107">
            <v>3</v>
          </cell>
          <cell r="F107">
            <v>3</v>
          </cell>
          <cell r="G107">
            <v>1</v>
          </cell>
          <cell r="H107">
            <v>1</v>
          </cell>
          <cell r="I107">
            <v>2</v>
          </cell>
          <cell r="J107">
            <v>49.66</v>
          </cell>
          <cell r="K107">
            <v>75.319999999999993</v>
          </cell>
          <cell r="L107" t="str">
            <v>유니티 랜덤</v>
          </cell>
          <cell r="M107">
            <v>0</v>
          </cell>
          <cell r="N107" t="str">
            <v/>
          </cell>
          <cell r="P107" t="str">
            <v>FantasyShield</v>
          </cell>
          <cell r="Q107">
            <v>1</v>
          </cell>
          <cell r="R107" t="str">
            <v>Shot_FantasyShield</v>
          </cell>
          <cell r="S107" t="str">
            <v>EquipName_FantasyShield</v>
          </cell>
          <cell r="T107" t="str">
            <v>고대 주술인의 방패</v>
          </cell>
          <cell r="U107">
            <v>6.1159090448414624</v>
          </cell>
          <cell r="AG107">
            <v>0</v>
          </cell>
          <cell r="AH107">
            <v>99</v>
          </cell>
          <cell r="AI107">
            <v>99</v>
          </cell>
          <cell r="AJ107">
            <v>0</v>
          </cell>
          <cell r="AK107">
            <v>0</v>
          </cell>
          <cell r="AL107">
            <v>4.5</v>
          </cell>
          <cell r="AM107">
            <v>0</v>
          </cell>
          <cell r="AP107">
            <v>33</v>
          </cell>
          <cell r="AQ107">
            <v>37</v>
          </cell>
        </row>
        <row r="108">
          <cell r="A108" t="str">
            <v>Equip7302</v>
          </cell>
          <cell r="B108" t="str">
            <v/>
          </cell>
          <cell r="C108" t="str">
            <v>Shield</v>
          </cell>
          <cell r="D108">
            <v>7</v>
          </cell>
          <cell r="E108">
            <v>3</v>
          </cell>
          <cell r="F108">
            <v>3</v>
          </cell>
          <cell r="G108">
            <v>2</v>
          </cell>
          <cell r="H108">
            <v>1</v>
          </cell>
          <cell r="I108">
            <v>2</v>
          </cell>
          <cell r="J108">
            <v>44.21</v>
          </cell>
          <cell r="K108">
            <v>79.14</v>
          </cell>
          <cell r="L108" t="str">
            <v>유니티 랜덤</v>
          </cell>
          <cell r="M108">
            <v>0</v>
          </cell>
          <cell r="N108" t="str">
            <v/>
          </cell>
          <cell r="P108" t="str">
            <v>CelticShield</v>
          </cell>
          <cell r="Q108">
            <v>1</v>
          </cell>
          <cell r="R108" t="str">
            <v>Shot_CelticShield</v>
          </cell>
          <cell r="S108" t="str">
            <v>EquipName_CelticShield</v>
          </cell>
          <cell r="T108" t="str">
            <v>금장 쉴드</v>
          </cell>
          <cell r="U108">
            <v>6.1159090448414624</v>
          </cell>
          <cell r="AG108">
            <v>0</v>
          </cell>
          <cell r="AH108">
            <v>99</v>
          </cell>
          <cell r="AI108">
            <v>99</v>
          </cell>
          <cell r="AJ108">
            <v>0</v>
          </cell>
          <cell r="AK108">
            <v>0</v>
          </cell>
          <cell r="AL108">
            <v>3.6</v>
          </cell>
          <cell r="AM108">
            <v>0</v>
          </cell>
          <cell r="AP108">
            <v>33</v>
          </cell>
          <cell r="AQ108">
            <v>37</v>
          </cell>
        </row>
        <row r="109">
          <cell r="A109" t="str">
            <v>Equip7401</v>
          </cell>
          <cell r="B109" t="str">
            <v/>
          </cell>
          <cell r="C109" t="str">
            <v>Shield</v>
          </cell>
          <cell r="D109">
            <v>7</v>
          </cell>
          <cell r="E109">
            <v>4</v>
          </cell>
          <cell r="F109">
            <v>4</v>
          </cell>
          <cell r="G109">
            <v>1</v>
          </cell>
          <cell r="H109">
            <v>1</v>
          </cell>
          <cell r="I109">
            <v>3</v>
          </cell>
          <cell r="J109">
            <v>128.83000000000001</v>
          </cell>
          <cell r="K109">
            <v>176.03</v>
          </cell>
          <cell r="L109" t="str">
            <v>리니어</v>
          </cell>
          <cell r="M109">
            <v>3</v>
          </cell>
          <cell r="N109">
            <v>-20</v>
          </cell>
          <cell r="P109" t="str">
            <v>ArsenalShield</v>
          </cell>
          <cell r="Q109">
            <v>1</v>
          </cell>
          <cell r="R109" t="str">
            <v>Shot_ArsenalShield</v>
          </cell>
          <cell r="S109" t="str">
            <v>EquipName_ArsenalShield</v>
          </cell>
          <cell r="T109" t="str">
            <v>타이탄 쉴드</v>
          </cell>
          <cell r="U109">
            <v>14.420993610649951</v>
          </cell>
          <cell r="AG109">
            <v>0</v>
          </cell>
          <cell r="AH109">
            <v>99</v>
          </cell>
          <cell r="AI109">
            <v>99</v>
          </cell>
          <cell r="AJ109">
            <v>0</v>
          </cell>
          <cell r="AK109">
            <v>0</v>
          </cell>
          <cell r="AL109">
            <v>1</v>
          </cell>
          <cell r="AM109">
            <v>0</v>
          </cell>
          <cell r="AP109">
            <v>45</v>
          </cell>
          <cell r="AQ109">
            <v>69</v>
          </cell>
          <cell r="AR109">
            <v>82</v>
          </cell>
          <cell r="AS109">
            <v>87</v>
          </cell>
        </row>
        <row r="110">
          <cell r="A110" t="str">
            <v>Equip7402</v>
          </cell>
          <cell r="B110" t="str">
            <v/>
          </cell>
          <cell r="C110" t="str">
            <v>Shield</v>
          </cell>
          <cell r="D110">
            <v>7</v>
          </cell>
          <cell r="E110">
            <v>4</v>
          </cell>
          <cell r="F110">
            <v>4</v>
          </cell>
          <cell r="G110">
            <v>2</v>
          </cell>
          <cell r="H110">
            <v>1</v>
          </cell>
          <cell r="I110">
            <v>3</v>
          </cell>
          <cell r="J110">
            <v>113.52</v>
          </cell>
          <cell r="K110">
            <v>184.96</v>
          </cell>
          <cell r="L110" t="str">
            <v>리니어</v>
          </cell>
          <cell r="M110">
            <v>3</v>
          </cell>
          <cell r="N110">
            <v>-20</v>
          </cell>
          <cell r="P110" t="str">
            <v>SpikeShield</v>
          </cell>
          <cell r="Q110">
            <v>1</v>
          </cell>
          <cell r="R110" t="str">
            <v>Shot_SpikeShield</v>
          </cell>
          <cell r="S110" t="str">
            <v>EquipName_SpikeShield</v>
          </cell>
          <cell r="T110" t="str">
            <v>스파이크 쉴드</v>
          </cell>
          <cell r="U110">
            <v>14.420993610649951</v>
          </cell>
          <cell r="AG110">
            <v>0</v>
          </cell>
          <cell r="AH110">
            <v>99</v>
          </cell>
          <cell r="AI110">
            <v>99</v>
          </cell>
          <cell r="AJ110">
            <v>0</v>
          </cell>
          <cell r="AK110">
            <v>0</v>
          </cell>
          <cell r="AL110">
            <v>0.8</v>
          </cell>
          <cell r="AM110">
            <v>0</v>
          </cell>
          <cell r="AP110">
            <v>45</v>
          </cell>
          <cell r="AQ110">
            <v>69</v>
          </cell>
          <cell r="AR110">
            <v>82</v>
          </cell>
          <cell r="AS110">
            <v>87</v>
          </cell>
        </row>
        <row r="111">
          <cell r="A111" t="str">
            <v>Equip7403</v>
          </cell>
          <cell r="B111" t="str">
            <v/>
          </cell>
          <cell r="C111" t="str">
            <v>Shield</v>
          </cell>
          <cell r="D111">
            <v>7</v>
          </cell>
          <cell r="E111">
            <v>4</v>
          </cell>
          <cell r="F111">
            <v>5</v>
          </cell>
          <cell r="G111">
            <v>3</v>
          </cell>
          <cell r="H111">
            <v>1</v>
          </cell>
          <cell r="I111">
            <v>3</v>
          </cell>
          <cell r="J111">
            <v>157.76</v>
          </cell>
          <cell r="K111">
            <v>215.56</v>
          </cell>
          <cell r="L111" t="str">
            <v>리니어</v>
          </cell>
          <cell r="M111">
            <v>3</v>
          </cell>
          <cell r="N111">
            <v>-10</v>
          </cell>
          <cell r="P111" t="str">
            <v>ArsenalBigShield</v>
          </cell>
          <cell r="Q111">
            <v>1</v>
          </cell>
          <cell r="R111" t="str">
            <v>Shot_ArsenalBigShield</v>
          </cell>
          <cell r="S111" t="str">
            <v>EquipName_ArsenalBigShield</v>
          </cell>
          <cell r="T111" t="str">
            <v>아다만티움 쉴드</v>
          </cell>
          <cell r="U111">
            <v>19.023558478220203</v>
          </cell>
          <cell r="AG111">
            <v>0</v>
          </cell>
          <cell r="AH111">
            <v>99</v>
          </cell>
          <cell r="AI111">
            <v>99</v>
          </cell>
          <cell r="AJ111">
            <v>0</v>
          </cell>
          <cell r="AK111">
            <v>0</v>
          </cell>
          <cell r="AL111">
            <v>0.2</v>
          </cell>
          <cell r="AM111">
            <v>1</v>
          </cell>
          <cell r="AP111">
            <v>49</v>
          </cell>
          <cell r="AQ111">
            <v>79</v>
          </cell>
          <cell r="AR111">
            <v>95</v>
          </cell>
          <cell r="AS111">
            <v>103</v>
          </cell>
        </row>
        <row r="112">
          <cell r="A112" t="str">
            <v>Equip7404</v>
          </cell>
          <cell r="B112" t="str">
            <v/>
          </cell>
          <cell r="C112" t="str">
            <v>Shield</v>
          </cell>
          <cell r="D112">
            <v>7</v>
          </cell>
          <cell r="E112">
            <v>4</v>
          </cell>
          <cell r="F112">
            <v>5</v>
          </cell>
          <cell r="G112">
            <v>4</v>
          </cell>
          <cell r="H112">
            <v>1</v>
          </cell>
          <cell r="I112">
            <v>3</v>
          </cell>
          <cell r="J112">
            <v>139.02000000000001</v>
          </cell>
          <cell r="K112">
            <v>226.49</v>
          </cell>
          <cell r="L112" t="str">
            <v>리니어</v>
          </cell>
          <cell r="M112">
            <v>3</v>
          </cell>
          <cell r="N112">
            <v>-10</v>
          </cell>
          <cell r="P112" t="str">
            <v>OrcShield</v>
          </cell>
          <cell r="Q112">
            <v>1</v>
          </cell>
          <cell r="R112" t="str">
            <v>Shot_OrcShield</v>
          </cell>
          <cell r="S112" t="str">
            <v>EquipName_OrcShield</v>
          </cell>
          <cell r="T112" t="str">
            <v>거인 마족의 방패</v>
          </cell>
          <cell r="U112">
            <v>19.023558478220203</v>
          </cell>
          <cell r="AG112">
            <v>0</v>
          </cell>
          <cell r="AH112">
            <v>99</v>
          </cell>
          <cell r="AI112">
            <v>99</v>
          </cell>
          <cell r="AJ112">
            <v>0</v>
          </cell>
          <cell r="AK112">
            <v>0</v>
          </cell>
          <cell r="AL112">
            <v>0.16000000000000003</v>
          </cell>
          <cell r="AM112">
            <v>1</v>
          </cell>
          <cell r="AP112">
            <v>49</v>
          </cell>
          <cell r="AQ112">
            <v>79</v>
          </cell>
          <cell r="AR112">
            <v>95</v>
          </cell>
          <cell r="AS112">
            <v>103</v>
          </cell>
        </row>
        <row r="113">
          <cell r="A113" t="str">
            <v>Equip7405</v>
          </cell>
          <cell r="B113" t="str">
            <v/>
          </cell>
          <cell r="C113" t="str">
            <v>Shield</v>
          </cell>
          <cell r="D113">
            <v>7</v>
          </cell>
          <cell r="E113">
            <v>4</v>
          </cell>
          <cell r="F113">
            <v>6</v>
          </cell>
          <cell r="G113">
            <v>5</v>
          </cell>
          <cell r="H113">
            <v>1</v>
          </cell>
          <cell r="I113">
            <v>3</v>
          </cell>
          <cell r="J113">
            <v>193.2</v>
          </cell>
          <cell r="K113">
            <v>263.97000000000003</v>
          </cell>
          <cell r="L113" t="str">
            <v>리니어</v>
          </cell>
          <cell r="M113">
            <v>3</v>
          </cell>
          <cell r="N113">
            <v>-5</v>
          </cell>
          <cell r="P113" t="str">
            <v>ChainShield</v>
          </cell>
          <cell r="Q113">
            <v>1</v>
          </cell>
          <cell r="R113" t="str">
            <v>Shot_ChainShield</v>
          </cell>
          <cell r="S113" t="str">
            <v>EquipName_ChainShield</v>
          </cell>
          <cell r="T113" t="str">
            <v>체인 쉴드</v>
          </cell>
          <cell r="U113">
            <v>25.095065357147273</v>
          </cell>
          <cell r="AG113">
            <v>0</v>
          </cell>
          <cell r="AH113">
            <v>99</v>
          </cell>
          <cell r="AI113">
            <v>99</v>
          </cell>
          <cell r="AJ113">
            <v>0</v>
          </cell>
          <cell r="AK113">
            <v>0</v>
          </cell>
          <cell r="AL113">
            <v>0.04</v>
          </cell>
          <cell r="AM113">
            <v>2</v>
          </cell>
          <cell r="AP113">
            <v>63</v>
          </cell>
          <cell r="AQ113">
            <v>89</v>
          </cell>
          <cell r="AR113">
            <v>114</v>
          </cell>
          <cell r="AS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AG114">
            <v>0</v>
          </cell>
          <cell r="AH114">
            <v>1</v>
          </cell>
          <cell r="AI114">
            <v>1</v>
          </cell>
          <cell r="AL114">
            <v>0</v>
          </cell>
          <cell r="AM114">
            <v>99</v>
          </cell>
        </row>
        <row r="115">
          <cell r="A115" t="str">
            <v>Equip8001</v>
          </cell>
          <cell r="B115" t="str">
            <v/>
          </cell>
          <cell r="C115" t="str">
            <v>TwoHanded</v>
          </cell>
          <cell r="D115">
            <v>8</v>
          </cell>
          <cell r="E115">
            <v>0</v>
          </cell>
          <cell r="F115">
            <v>0</v>
          </cell>
          <cell r="G115">
            <v>1</v>
          </cell>
          <cell r="H115">
            <v>0</v>
          </cell>
          <cell r="I115">
            <v>1</v>
          </cell>
          <cell r="J115">
            <v>11.1</v>
          </cell>
          <cell r="K115">
            <v>14.1</v>
          </cell>
          <cell r="L115" t="str">
            <v>유니티 랜덤</v>
          </cell>
          <cell r="M115">
            <v>0</v>
          </cell>
          <cell r="N115" t="str">
            <v/>
          </cell>
          <cell r="P115" t="str">
            <v>TwoHandSeven</v>
          </cell>
          <cell r="Q115">
            <v>1</v>
          </cell>
          <cell r="R115" t="str">
            <v>Shot_TwoHandSeven</v>
          </cell>
          <cell r="S115" t="str">
            <v>EquipName_TwoHandSeven</v>
          </cell>
          <cell r="T115" t="str">
            <v>무늬가 새겨진 양손검</v>
          </cell>
          <cell r="U115">
            <v>1</v>
          </cell>
          <cell r="AG115">
            <v>0</v>
          </cell>
          <cell r="AH115">
            <v>99</v>
          </cell>
          <cell r="AI115">
            <v>99</v>
          </cell>
          <cell r="AJ115">
            <v>0</v>
          </cell>
          <cell r="AK115">
            <v>0</v>
          </cell>
          <cell r="AL115">
            <v>25</v>
          </cell>
          <cell r="AM115">
            <v>0</v>
          </cell>
          <cell r="AN115">
            <v>4500</v>
          </cell>
          <cell r="AO115">
            <v>5500</v>
          </cell>
        </row>
        <row r="116">
          <cell r="A116" t="str">
            <v>Equip8002</v>
          </cell>
          <cell r="B116" t="str">
            <v/>
          </cell>
          <cell r="C116" t="str">
            <v>TwoHanded</v>
          </cell>
          <cell r="D116">
            <v>8</v>
          </cell>
          <cell r="E116">
            <v>0</v>
          </cell>
          <cell r="F116">
            <v>0</v>
          </cell>
          <cell r="G116">
            <v>2</v>
          </cell>
          <cell r="H116">
            <v>0</v>
          </cell>
          <cell r="I116">
            <v>1</v>
          </cell>
          <cell r="J116">
            <v>10.85</v>
          </cell>
          <cell r="K116">
            <v>13.5</v>
          </cell>
          <cell r="L116" t="str">
            <v>유니티 랜덤</v>
          </cell>
          <cell r="M116">
            <v>0</v>
          </cell>
          <cell r="N116" t="str">
            <v/>
          </cell>
          <cell r="P116" t="str">
            <v>WeaponVol5</v>
          </cell>
          <cell r="Q116">
            <v>1</v>
          </cell>
          <cell r="R116" t="str">
            <v>Shot_WeaponVol5</v>
          </cell>
          <cell r="S116" t="str">
            <v>EquipName_WeaponVol5</v>
          </cell>
          <cell r="T116" t="str">
            <v>원시적 대검</v>
          </cell>
          <cell r="U116">
            <v>1</v>
          </cell>
          <cell r="AG116">
            <v>0</v>
          </cell>
          <cell r="AH116">
            <v>99</v>
          </cell>
          <cell r="AI116">
            <v>99</v>
          </cell>
          <cell r="AJ116">
            <v>0</v>
          </cell>
          <cell r="AK116">
            <v>0</v>
          </cell>
          <cell r="AL116">
            <v>20</v>
          </cell>
          <cell r="AM116">
            <v>0</v>
          </cell>
          <cell r="AN116">
            <v>4500</v>
          </cell>
          <cell r="AO116">
            <v>5500</v>
          </cell>
        </row>
        <row r="117">
          <cell r="A117" t="str">
            <v>Equip8101</v>
          </cell>
          <cell r="B117" t="str">
            <v/>
          </cell>
          <cell r="C117" t="str">
            <v>TwoHanded</v>
          </cell>
          <cell r="D117">
            <v>8</v>
          </cell>
          <cell r="E117">
            <v>1</v>
          </cell>
          <cell r="F117">
            <v>1</v>
          </cell>
          <cell r="G117">
            <v>1</v>
          </cell>
          <cell r="H117">
            <v>0</v>
          </cell>
          <cell r="I117">
            <v>1</v>
          </cell>
          <cell r="J117">
            <v>13.35</v>
          </cell>
          <cell r="K117">
            <v>19.95</v>
          </cell>
          <cell r="L117" t="str">
            <v>유니티 랜덤</v>
          </cell>
          <cell r="M117">
            <v>0</v>
          </cell>
          <cell r="N117" t="str">
            <v/>
          </cell>
          <cell r="P117" t="str">
            <v>StylizedFantasySword</v>
          </cell>
          <cell r="Q117">
            <v>1</v>
          </cell>
          <cell r="R117" t="str">
            <v>Shot_StylizedFantasySword</v>
          </cell>
          <cell r="S117" t="str">
            <v>EquipName_StylizedFantasySword</v>
          </cell>
          <cell r="T117" t="str">
            <v>발열하는 스톤 소드</v>
          </cell>
          <cell r="U117">
            <v>1.4641000000000006</v>
          </cell>
          <cell r="AG117">
            <v>0</v>
          </cell>
          <cell r="AH117">
            <v>99</v>
          </cell>
          <cell r="AI117">
            <v>99</v>
          </cell>
          <cell r="AJ117">
            <v>0</v>
          </cell>
          <cell r="AK117">
            <v>0</v>
          </cell>
          <cell r="AL117">
            <v>30</v>
          </cell>
          <cell r="AM117">
            <v>0</v>
          </cell>
          <cell r="AN117">
            <v>7500</v>
          </cell>
          <cell r="AO117">
            <v>8500</v>
          </cell>
        </row>
        <row r="118">
          <cell r="A118" t="str">
            <v>Equip8102</v>
          </cell>
          <cell r="B118" t="str">
            <v/>
          </cell>
          <cell r="C118" t="str">
            <v>TwoHanded</v>
          </cell>
          <cell r="D118">
            <v>8</v>
          </cell>
          <cell r="E118">
            <v>1</v>
          </cell>
          <cell r="F118">
            <v>1</v>
          </cell>
          <cell r="G118">
            <v>2</v>
          </cell>
          <cell r="H118">
            <v>0</v>
          </cell>
          <cell r="I118">
            <v>1</v>
          </cell>
          <cell r="J118">
            <v>12.93</v>
          </cell>
          <cell r="K118">
            <v>19.39</v>
          </cell>
          <cell r="L118" t="str">
            <v>유니티 랜덤</v>
          </cell>
          <cell r="M118">
            <v>0</v>
          </cell>
          <cell r="N118" t="str">
            <v/>
          </cell>
          <cell r="P118" t="str">
            <v>AncientBlade</v>
          </cell>
          <cell r="Q118">
            <v>1</v>
          </cell>
          <cell r="R118" t="str">
            <v>Shot_AncientBlade</v>
          </cell>
          <cell r="S118" t="str">
            <v>EquipName_AncientBlade</v>
          </cell>
          <cell r="T118" t="str">
            <v>고대인의 블레이드</v>
          </cell>
          <cell r="U118">
            <v>1.4641000000000006</v>
          </cell>
          <cell r="AG118">
            <v>0</v>
          </cell>
          <cell r="AH118">
            <v>99</v>
          </cell>
          <cell r="AI118">
            <v>99</v>
          </cell>
          <cell r="AJ118">
            <v>0</v>
          </cell>
          <cell r="AK118">
            <v>0</v>
          </cell>
          <cell r="AL118">
            <v>24</v>
          </cell>
          <cell r="AM118">
            <v>0</v>
          </cell>
          <cell r="AN118">
            <v>7500</v>
          </cell>
          <cell r="AO118">
            <v>8500</v>
          </cell>
        </row>
        <row r="119">
          <cell r="A119" t="str">
            <v>Equip8201</v>
          </cell>
          <cell r="B119" t="str">
            <v/>
          </cell>
          <cell r="C119" t="str">
            <v>TwoHanded</v>
          </cell>
          <cell r="D119">
            <v>8</v>
          </cell>
          <cell r="E119">
            <v>2</v>
          </cell>
          <cell r="F119">
            <v>2</v>
          </cell>
          <cell r="G119">
            <v>1</v>
          </cell>
          <cell r="H119">
            <v>0</v>
          </cell>
          <cell r="I119">
            <v>2</v>
          </cell>
          <cell r="J119">
            <v>21.64</v>
          </cell>
          <cell r="K119">
            <v>33.299999999999997</v>
          </cell>
          <cell r="L119" t="str">
            <v>유니티 랜덤</v>
          </cell>
          <cell r="M119">
            <v>0</v>
          </cell>
          <cell r="N119" t="str">
            <v/>
          </cell>
          <cell r="P119" t="str">
            <v>SciFantasySword</v>
          </cell>
          <cell r="Q119">
            <v>1</v>
          </cell>
          <cell r="R119" t="str">
            <v>Shot_SciFantasySword</v>
          </cell>
          <cell r="S119" t="str">
            <v>EquipName_SciFantasySword</v>
          </cell>
          <cell r="T119" t="str">
            <v>붉은 보석 대검</v>
          </cell>
          <cell r="U119">
            <v>2.5937424601000023</v>
          </cell>
          <cell r="AG119">
            <v>0</v>
          </cell>
          <cell r="AH119">
            <v>99</v>
          </cell>
          <cell r="AI119">
            <v>99</v>
          </cell>
          <cell r="AJ119">
            <v>0</v>
          </cell>
          <cell r="AK119">
            <v>0</v>
          </cell>
          <cell r="AL119">
            <v>10</v>
          </cell>
          <cell r="AM119">
            <v>0</v>
          </cell>
          <cell r="AN119">
            <v>28900</v>
          </cell>
          <cell r="AO119">
            <v>29900</v>
          </cell>
          <cell r="AP119">
            <v>36</v>
          </cell>
          <cell r="AQ119">
            <v>44</v>
          </cell>
        </row>
        <row r="120">
          <cell r="A120" t="str">
            <v>Equip8202</v>
          </cell>
          <cell r="B120" t="str">
            <v/>
          </cell>
          <cell r="C120" t="str">
            <v>TwoHanded</v>
          </cell>
          <cell r="D120">
            <v>8</v>
          </cell>
          <cell r="E120">
            <v>2</v>
          </cell>
          <cell r="F120">
            <v>2</v>
          </cell>
          <cell r="G120">
            <v>2</v>
          </cell>
          <cell r="H120">
            <v>0</v>
          </cell>
          <cell r="I120">
            <v>2</v>
          </cell>
          <cell r="J120">
            <v>20.93</v>
          </cell>
          <cell r="K120">
            <v>32.58</v>
          </cell>
          <cell r="L120" t="str">
            <v>유니티 랜덤</v>
          </cell>
          <cell r="M120">
            <v>0</v>
          </cell>
          <cell r="N120" t="str">
            <v/>
          </cell>
          <cell r="P120" t="str">
            <v>StormBringer</v>
          </cell>
          <cell r="Q120">
            <v>1</v>
          </cell>
          <cell r="R120" t="str">
            <v>Shot_StormBringer</v>
          </cell>
          <cell r="S120" t="str">
            <v>EquipName_StormBringer</v>
          </cell>
          <cell r="T120" t="str">
            <v>선분홍 모래검</v>
          </cell>
          <cell r="U120">
            <v>2.5937424601000023</v>
          </cell>
          <cell r="AG120">
            <v>0</v>
          </cell>
          <cell r="AH120">
            <v>99</v>
          </cell>
          <cell r="AI120">
            <v>99</v>
          </cell>
          <cell r="AJ120">
            <v>0</v>
          </cell>
          <cell r="AK120">
            <v>0</v>
          </cell>
          <cell r="AL120">
            <v>8</v>
          </cell>
          <cell r="AM120">
            <v>0</v>
          </cell>
          <cell r="AN120">
            <v>28900</v>
          </cell>
          <cell r="AO120">
            <v>29900</v>
          </cell>
          <cell r="AP120">
            <v>36</v>
          </cell>
          <cell r="AQ120">
            <v>44</v>
          </cell>
        </row>
        <row r="121">
          <cell r="A121" t="str">
            <v>Equip8301</v>
          </cell>
          <cell r="B121" t="str">
            <v/>
          </cell>
          <cell r="C121" t="str">
            <v>TwoHanded</v>
          </cell>
          <cell r="D121">
            <v>8</v>
          </cell>
          <cell r="E121">
            <v>3</v>
          </cell>
          <cell r="F121">
            <v>3</v>
          </cell>
          <cell r="G121">
            <v>1</v>
          </cell>
          <cell r="H121">
            <v>0</v>
          </cell>
          <cell r="I121">
            <v>2</v>
          </cell>
          <cell r="J121">
            <v>49.66</v>
          </cell>
          <cell r="K121">
            <v>75.319999999999993</v>
          </cell>
          <cell r="L121" t="str">
            <v>유니티 랜덤</v>
          </cell>
          <cell r="M121">
            <v>0</v>
          </cell>
          <cell r="N121" t="str">
            <v/>
          </cell>
          <cell r="P121" t="str">
            <v>FullMetalSword</v>
          </cell>
          <cell r="Q121">
            <v>1</v>
          </cell>
          <cell r="R121" t="str">
            <v>Shot_FullMetalSword</v>
          </cell>
          <cell r="S121" t="str">
            <v>EquipName_FullMetalSword</v>
          </cell>
          <cell r="T121" t="str">
            <v>풀메탈 소드</v>
          </cell>
          <cell r="U121">
            <v>6.1159090448414624</v>
          </cell>
          <cell r="AG121">
            <v>0</v>
          </cell>
          <cell r="AH121">
            <v>99</v>
          </cell>
          <cell r="AI121">
            <v>99</v>
          </cell>
          <cell r="AJ121">
            <v>0</v>
          </cell>
          <cell r="AK121">
            <v>0</v>
          </cell>
          <cell r="AL121">
            <v>4.5</v>
          </cell>
          <cell r="AM121">
            <v>0</v>
          </cell>
          <cell r="AP121">
            <v>89</v>
          </cell>
          <cell r="AQ121">
            <v>99</v>
          </cell>
        </row>
        <row r="122">
          <cell r="A122" t="str">
            <v>Equip8302</v>
          </cell>
          <cell r="B122" t="str">
            <v/>
          </cell>
          <cell r="C122" t="str">
            <v>TwoHanded</v>
          </cell>
          <cell r="D122">
            <v>8</v>
          </cell>
          <cell r="E122">
            <v>3</v>
          </cell>
          <cell r="F122">
            <v>3</v>
          </cell>
          <cell r="G122">
            <v>2</v>
          </cell>
          <cell r="H122">
            <v>0</v>
          </cell>
          <cell r="I122">
            <v>2</v>
          </cell>
          <cell r="J122">
            <v>44.21</v>
          </cell>
          <cell r="K122">
            <v>79.14</v>
          </cell>
          <cell r="L122" t="str">
            <v>유니티 랜덤</v>
          </cell>
          <cell r="M122">
            <v>0</v>
          </cell>
          <cell r="N122" t="str">
            <v/>
          </cell>
          <cell r="P122" t="str">
            <v>HeavySword</v>
          </cell>
          <cell r="Q122">
            <v>1</v>
          </cell>
          <cell r="R122" t="str">
            <v>Shot_HeavySword</v>
          </cell>
          <cell r="S122" t="str">
            <v>EquipName_HeavySword</v>
          </cell>
          <cell r="T122" t="str">
            <v>강철 칼날 대검</v>
          </cell>
          <cell r="U122">
            <v>6.1159090448414624</v>
          </cell>
          <cell r="AG122">
            <v>0</v>
          </cell>
          <cell r="AH122">
            <v>99</v>
          </cell>
          <cell r="AI122">
            <v>99</v>
          </cell>
          <cell r="AJ122">
            <v>0</v>
          </cell>
          <cell r="AK122">
            <v>0</v>
          </cell>
          <cell r="AL122">
            <v>3.6</v>
          </cell>
          <cell r="AM122">
            <v>0</v>
          </cell>
          <cell r="AP122">
            <v>89</v>
          </cell>
          <cell r="AQ122">
            <v>99</v>
          </cell>
        </row>
        <row r="123">
          <cell r="A123" t="str">
            <v>Equip8401</v>
          </cell>
          <cell r="B123" t="str">
            <v/>
          </cell>
          <cell r="C123" t="str">
            <v>TwoHanded</v>
          </cell>
          <cell r="D123">
            <v>8</v>
          </cell>
          <cell r="E123">
            <v>4</v>
          </cell>
          <cell r="F123">
            <v>4</v>
          </cell>
          <cell r="G123">
            <v>1</v>
          </cell>
          <cell r="H123">
            <v>0</v>
          </cell>
          <cell r="I123">
            <v>3</v>
          </cell>
          <cell r="J123">
            <v>128.83000000000001</v>
          </cell>
          <cell r="K123">
            <v>176.03</v>
          </cell>
          <cell r="L123" t="str">
            <v>리니어</v>
          </cell>
          <cell r="M123">
            <v>3</v>
          </cell>
          <cell r="N123">
            <v>-20</v>
          </cell>
          <cell r="P123" t="str">
            <v>FrozenNightSword</v>
          </cell>
          <cell r="Q123">
            <v>1</v>
          </cell>
          <cell r="R123" t="str">
            <v>Shot_FrozenNightSword</v>
          </cell>
          <cell r="S123" t="str">
            <v>EquipName_FrozenNightSword</v>
          </cell>
          <cell r="T123" t="str">
            <v>얼어붙은 밤</v>
          </cell>
          <cell r="U123">
            <v>14.420993610649951</v>
          </cell>
          <cell r="AG123">
            <v>0</v>
          </cell>
          <cell r="AH123">
            <v>99</v>
          </cell>
          <cell r="AI123">
            <v>99</v>
          </cell>
          <cell r="AJ123">
            <v>0</v>
          </cell>
          <cell r="AK123">
            <v>0</v>
          </cell>
          <cell r="AL123">
            <v>1</v>
          </cell>
          <cell r="AM123">
            <v>0</v>
          </cell>
          <cell r="AP123">
            <v>99</v>
          </cell>
          <cell r="AQ123">
            <v>189</v>
          </cell>
          <cell r="AR123">
            <v>240</v>
          </cell>
          <cell r="AS123">
            <v>250</v>
          </cell>
        </row>
        <row r="124">
          <cell r="A124" t="str">
            <v>Equip8402</v>
          </cell>
          <cell r="B124" t="str">
            <v/>
          </cell>
          <cell r="C124" t="str">
            <v>TwoHanded</v>
          </cell>
          <cell r="D124">
            <v>8</v>
          </cell>
          <cell r="E124">
            <v>4</v>
          </cell>
          <cell r="F124">
            <v>4</v>
          </cell>
          <cell r="G124">
            <v>2</v>
          </cell>
          <cell r="H124">
            <v>0</v>
          </cell>
          <cell r="I124">
            <v>3</v>
          </cell>
          <cell r="J124">
            <v>113.52</v>
          </cell>
          <cell r="K124">
            <v>184.96</v>
          </cell>
          <cell r="L124" t="str">
            <v>리니어</v>
          </cell>
          <cell r="M124">
            <v>3</v>
          </cell>
          <cell r="N124">
            <v>-20</v>
          </cell>
          <cell r="P124" t="str">
            <v>DarkNpcSword</v>
          </cell>
          <cell r="Q124">
            <v>1</v>
          </cell>
          <cell r="R124" t="str">
            <v>Shot_DarkNpcSword</v>
          </cell>
          <cell r="S124" t="str">
            <v>EquipName_DarkNpcSword</v>
          </cell>
          <cell r="T124" t="str">
            <v>영혼분쇄기</v>
          </cell>
          <cell r="U124">
            <v>14.420993610649951</v>
          </cell>
          <cell r="AG124">
            <v>0</v>
          </cell>
          <cell r="AH124">
            <v>99</v>
          </cell>
          <cell r="AI124">
            <v>99</v>
          </cell>
          <cell r="AJ124">
            <v>0</v>
          </cell>
          <cell r="AK124">
            <v>0</v>
          </cell>
          <cell r="AL124">
            <v>0.8</v>
          </cell>
          <cell r="AM124">
            <v>0</v>
          </cell>
          <cell r="AP124">
            <v>99</v>
          </cell>
          <cell r="AQ124">
            <v>189</v>
          </cell>
          <cell r="AR124">
            <v>240</v>
          </cell>
          <cell r="AS124">
            <v>250</v>
          </cell>
        </row>
        <row r="125">
          <cell r="A125" t="str">
            <v>Equip8403</v>
          </cell>
          <cell r="B125" t="str">
            <v/>
          </cell>
          <cell r="C125" t="str">
            <v>TwoHanded</v>
          </cell>
          <cell r="D125">
            <v>8</v>
          </cell>
          <cell r="E125">
            <v>4</v>
          </cell>
          <cell r="F125">
            <v>5</v>
          </cell>
          <cell r="G125">
            <v>3</v>
          </cell>
          <cell r="H125">
            <v>0</v>
          </cell>
          <cell r="I125">
            <v>3</v>
          </cell>
          <cell r="J125">
            <v>157.76</v>
          </cell>
          <cell r="K125">
            <v>215.56</v>
          </cell>
          <cell r="L125" t="str">
            <v>리니어</v>
          </cell>
          <cell r="M125">
            <v>3</v>
          </cell>
          <cell r="N125">
            <v>-10</v>
          </cell>
          <cell r="P125" t="str">
            <v>MorfusSword</v>
          </cell>
          <cell r="Q125">
            <v>1</v>
          </cell>
          <cell r="R125" t="str">
            <v>Shot_MorfusSword</v>
          </cell>
          <cell r="S125" t="str">
            <v>EquipName_MorfusSword</v>
          </cell>
          <cell r="T125" t="str">
            <v>모푸스의 검</v>
          </cell>
          <cell r="U125">
            <v>19.023558478220203</v>
          </cell>
          <cell r="AG125">
            <v>0</v>
          </cell>
          <cell r="AH125">
            <v>99</v>
          </cell>
          <cell r="AI125">
            <v>99</v>
          </cell>
          <cell r="AJ125">
            <v>0</v>
          </cell>
          <cell r="AK125">
            <v>0</v>
          </cell>
          <cell r="AL125">
            <v>0.2</v>
          </cell>
          <cell r="AM125">
            <v>1</v>
          </cell>
          <cell r="AP125">
            <v>109</v>
          </cell>
          <cell r="AQ125">
            <v>229</v>
          </cell>
          <cell r="AR125">
            <v>280</v>
          </cell>
          <cell r="AS125">
            <v>300</v>
          </cell>
        </row>
        <row r="126">
          <cell r="A126" t="str">
            <v>Equip8404</v>
          </cell>
          <cell r="B126" t="str">
            <v/>
          </cell>
          <cell r="C126" t="str">
            <v>TwoHanded</v>
          </cell>
          <cell r="D126">
            <v>8</v>
          </cell>
          <cell r="E126">
            <v>4</v>
          </cell>
          <cell r="F126">
            <v>5</v>
          </cell>
          <cell r="G126">
            <v>4</v>
          </cell>
          <cell r="H126">
            <v>0</v>
          </cell>
          <cell r="I126">
            <v>3</v>
          </cell>
          <cell r="J126">
            <v>139.02000000000001</v>
          </cell>
          <cell r="K126">
            <v>226.49</v>
          </cell>
          <cell r="L126" t="str">
            <v>리니어</v>
          </cell>
          <cell r="M126">
            <v>3</v>
          </cell>
          <cell r="N126">
            <v>-10</v>
          </cell>
          <cell r="P126" t="str">
            <v>JimHdSword2</v>
          </cell>
          <cell r="Q126">
            <v>1</v>
          </cell>
          <cell r="R126" t="str">
            <v>Shot_JimHdSword2</v>
          </cell>
          <cell r="S126" t="str">
            <v>EquipName_JimHdSword2</v>
          </cell>
          <cell r="T126" t="str">
            <v>드래곤 스킨 대검</v>
          </cell>
          <cell r="U126">
            <v>19.023558478220203</v>
          </cell>
          <cell r="AG126">
            <v>0</v>
          </cell>
          <cell r="AH126">
            <v>99</v>
          </cell>
          <cell r="AI126">
            <v>99</v>
          </cell>
          <cell r="AJ126">
            <v>0</v>
          </cell>
          <cell r="AK126">
            <v>0</v>
          </cell>
          <cell r="AL126">
            <v>0.16000000000000003</v>
          </cell>
          <cell r="AM126">
            <v>1</v>
          </cell>
          <cell r="AP126">
            <v>109</v>
          </cell>
          <cell r="AQ126">
            <v>229</v>
          </cell>
          <cell r="AR126">
            <v>280</v>
          </cell>
          <cell r="AS126">
            <v>300</v>
          </cell>
        </row>
        <row r="127">
          <cell r="A127" t="str">
            <v>Equip8405</v>
          </cell>
          <cell r="B127" t="str">
            <v/>
          </cell>
          <cell r="C127" t="str">
            <v>TwoHanded</v>
          </cell>
          <cell r="D127">
            <v>8</v>
          </cell>
          <cell r="E127">
            <v>4</v>
          </cell>
          <cell r="F127">
            <v>6</v>
          </cell>
          <cell r="G127">
            <v>5</v>
          </cell>
          <cell r="H127">
            <v>0</v>
          </cell>
          <cell r="I127">
            <v>3</v>
          </cell>
          <cell r="J127">
            <v>193.2</v>
          </cell>
          <cell r="K127">
            <v>263.97000000000003</v>
          </cell>
          <cell r="L127" t="str">
            <v>리니어</v>
          </cell>
          <cell r="M127">
            <v>3</v>
          </cell>
          <cell r="N127">
            <v>-5</v>
          </cell>
          <cell r="P127" t="str">
            <v>ArsenalBigSword</v>
          </cell>
          <cell r="Q127">
            <v>1</v>
          </cell>
          <cell r="R127" t="str">
            <v>Shot_ArsenalBigSword</v>
          </cell>
          <cell r="S127" t="str">
            <v>EquipName_ArsenalBigSword</v>
          </cell>
          <cell r="T127" t="str">
            <v>마신을 죽인 검</v>
          </cell>
          <cell r="U127">
            <v>25.095065357147273</v>
          </cell>
          <cell r="AG127">
            <v>0</v>
          </cell>
          <cell r="AH127">
            <v>99</v>
          </cell>
          <cell r="AI127">
            <v>99</v>
          </cell>
          <cell r="AJ127">
            <v>0</v>
          </cell>
          <cell r="AK127">
            <v>0</v>
          </cell>
          <cell r="AL127">
            <v>0.04</v>
          </cell>
          <cell r="AM127">
            <v>2</v>
          </cell>
          <cell r="AP127">
            <v>129</v>
          </cell>
          <cell r="AQ127">
            <v>299</v>
          </cell>
          <cell r="AR127">
            <v>340</v>
          </cell>
          <cell r="AS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AG128">
            <v>0</v>
          </cell>
          <cell r="AH128">
            <v>1</v>
          </cell>
          <cell r="AI128">
            <v>1</v>
          </cell>
          <cell r="AL128">
            <v>0</v>
          </cell>
          <cell r="AM128">
            <v>99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245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0.95035999999999998</v>
          </cell>
          <cell r="P2">
            <v>0.70599999999999996</v>
          </cell>
          <cell r="Q2">
            <v>1</v>
          </cell>
          <cell r="R2">
            <v>0.95035999999999998</v>
          </cell>
          <cell r="S2">
            <v>1.3461189801699718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13</v>
          </cell>
          <cell r="AK2">
            <v>11</v>
          </cell>
          <cell r="AL2">
            <v>9</v>
          </cell>
          <cell r="AM2">
            <v>10</v>
          </cell>
          <cell r="AN2">
            <v>0.24149999999999999</v>
          </cell>
          <cell r="AO2">
            <v>0.15240000000000001</v>
          </cell>
          <cell r="AP2">
            <v>119</v>
          </cell>
          <cell r="AQ2">
            <v>151</v>
          </cell>
          <cell r="AR2">
            <v>74.074074074074076</v>
          </cell>
          <cell r="AS2">
            <v>18.518518518518519</v>
          </cell>
          <cell r="AT2">
            <v>299</v>
          </cell>
          <cell r="AU2">
            <v>399</v>
          </cell>
          <cell r="AV2">
            <v>500</v>
          </cell>
          <cell r="AW2">
            <v>520</v>
          </cell>
          <cell r="AY2">
            <v>75</v>
          </cell>
        </row>
        <row r="3">
          <cell r="A3" t="str">
            <v>Actor1002</v>
          </cell>
          <cell r="B3">
            <v>2</v>
          </cell>
          <cell r="C3" t="str">
            <v>CharName_KeepSeries</v>
          </cell>
          <cell r="D3" t="str">
            <v>CharStory_KeepSeries</v>
          </cell>
          <cell r="E3" t="str">
            <v>CharDesc_KeepSeries</v>
          </cell>
          <cell r="F3" t="str">
            <v>CharUltimate_KeepSeries</v>
          </cell>
          <cell r="G3" t="str">
            <v>킵시리즈</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0.45337500000000003</v>
          </cell>
          <cell r="P3">
            <v>0.81100000000000005</v>
          </cell>
          <cell r="Q3">
            <v>1.7</v>
          </cell>
          <cell r="R3">
            <v>0.77073750000000008</v>
          </cell>
          <cell r="S3">
            <v>0.95035450061652282</v>
          </cell>
          <cell r="T3">
            <v>3.5</v>
          </cell>
          <cell r="U3">
            <v>1</v>
          </cell>
          <cell r="V3">
            <v>130</v>
          </cell>
          <cell r="W3">
            <v>0</v>
          </cell>
          <cell r="X3">
            <v>0</v>
          </cell>
          <cell r="Y3">
            <v>0</v>
          </cell>
          <cell r="Z3" t="str">
            <v>KeepSeries</v>
          </cell>
          <cell r="AA3">
            <v>1</v>
          </cell>
          <cell r="AB3" t="str">
            <v>Portrait_KeepSeries</v>
          </cell>
          <cell r="AC3">
            <v>0.25</v>
          </cell>
          <cell r="AD3" t="b">
            <v>0</v>
          </cell>
          <cell r="AE3">
            <v>45</v>
          </cell>
          <cell r="AG3">
            <v>0</v>
          </cell>
          <cell r="AH3">
            <v>36</v>
          </cell>
          <cell r="AI3">
            <v>19</v>
          </cell>
          <cell r="AJ3">
            <v>9</v>
          </cell>
          <cell r="AK3">
            <v>12</v>
          </cell>
          <cell r="AL3">
            <v>10</v>
          </cell>
          <cell r="AM3">
            <v>8</v>
          </cell>
          <cell r="AN3">
            <v>0.16470000000000001</v>
          </cell>
          <cell r="AO3">
            <v>0.1024</v>
          </cell>
          <cell r="AP3">
            <v>151</v>
          </cell>
          <cell r="AQ3">
            <v>245</v>
          </cell>
          <cell r="AR3">
            <v>50.505050505050505</v>
          </cell>
          <cell r="AS3">
            <v>12.626262626262626</v>
          </cell>
          <cell r="AT3">
            <v>29</v>
          </cell>
          <cell r="AU3">
            <v>39</v>
          </cell>
          <cell r="AV3">
            <v>50</v>
          </cell>
          <cell r="AW3">
            <v>55</v>
          </cell>
          <cell r="AY3">
            <v>85</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초월하는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0.20976000000000003</v>
          </cell>
          <cell r="P4">
            <v>0.624</v>
          </cell>
          <cell r="Q4">
            <v>5</v>
          </cell>
          <cell r="R4">
            <v>1.0488000000000002</v>
          </cell>
          <cell r="S4">
            <v>1.680769230769231</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32</v>
          </cell>
          <cell r="AJ4">
            <v>11</v>
          </cell>
          <cell r="AK4">
            <v>10</v>
          </cell>
          <cell r="AL4">
            <v>11</v>
          </cell>
          <cell r="AM4">
            <v>9</v>
          </cell>
          <cell r="AN4">
            <v>0.20150000000000001</v>
          </cell>
          <cell r="AO4">
            <v>0.13239999999999999</v>
          </cell>
          <cell r="AP4">
            <v>125</v>
          </cell>
          <cell r="AQ4">
            <v>204</v>
          </cell>
          <cell r="AR4">
            <v>60.790273556231</v>
          </cell>
          <cell r="AS4">
            <v>15.19756838905775</v>
          </cell>
          <cell r="AT4">
            <v>119</v>
          </cell>
          <cell r="AU4">
            <v>179</v>
          </cell>
          <cell r="AV4">
            <v>200</v>
          </cell>
          <cell r="AW4">
            <v>210</v>
          </cell>
          <cell r="AY4">
            <v>93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0.37989000000000001</v>
          </cell>
          <cell r="P5">
            <v>0.95299999999999996</v>
          </cell>
          <cell r="Q5">
            <v>3.4</v>
          </cell>
          <cell r="R5">
            <v>1.2916259999999999</v>
          </cell>
          <cell r="S5">
            <v>1.3553263378803777</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32</v>
          </cell>
          <cell r="AJ5">
            <v>10</v>
          </cell>
          <cell r="AK5">
            <v>10</v>
          </cell>
          <cell r="AL5">
            <v>10</v>
          </cell>
          <cell r="AM5">
            <v>10</v>
          </cell>
          <cell r="AN5">
            <v>0.24149999999999999</v>
          </cell>
          <cell r="AO5">
            <v>0.15240000000000001</v>
          </cell>
          <cell r="AP5">
            <v>119</v>
          </cell>
          <cell r="AQ5">
            <v>151</v>
          </cell>
          <cell r="AR5">
            <v>74.074074074074076</v>
          </cell>
          <cell r="AS5">
            <v>18.518518518518519</v>
          </cell>
          <cell r="AT5">
            <v>119</v>
          </cell>
          <cell r="AU5">
            <v>179</v>
          </cell>
          <cell r="AV5">
            <v>200</v>
          </cell>
          <cell r="AW5">
            <v>210</v>
          </cell>
          <cell r="AY5">
            <v>85</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0.38445999999999997</v>
          </cell>
          <cell r="P6">
            <v>0.73199999999999998</v>
          </cell>
          <cell r="Q6">
            <v>4</v>
          </cell>
          <cell r="R6">
            <v>1.5378399999999999</v>
          </cell>
          <cell r="S6">
            <v>2.1008743169398905</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19</v>
          </cell>
          <cell r="AJ6">
            <v>9</v>
          </cell>
          <cell r="AK6">
            <v>9</v>
          </cell>
          <cell r="AL6">
            <v>11</v>
          </cell>
          <cell r="AM6">
            <v>8</v>
          </cell>
          <cell r="AN6">
            <v>0.15179999999999999</v>
          </cell>
          <cell r="AO6">
            <v>0.12239999999999999</v>
          </cell>
          <cell r="AP6">
            <v>145</v>
          </cell>
          <cell r="AQ6">
            <v>234</v>
          </cell>
          <cell r="AR6">
            <v>52.770448548812666</v>
          </cell>
          <cell r="AS6">
            <v>13.192612137203167</v>
          </cell>
          <cell r="AT6">
            <v>29</v>
          </cell>
          <cell r="AU6">
            <v>39</v>
          </cell>
          <cell r="AV6">
            <v>50</v>
          </cell>
          <cell r="AW6">
            <v>55</v>
          </cell>
          <cell r="AY6">
            <v>95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10</v>
          </cell>
          <cell r="AK7">
            <v>10</v>
          </cell>
          <cell r="AL7">
            <v>10</v>
          </cell>
          <cell r="AM7">
            <v>10</v>
          </cell>
          <cell r="AN7">
            <v>0.24149999999999999</v>
          </cell>
          <cell r="AO7">
            <v>0.15240000000000001</v>
          </cell>
          <cell r="AP7">
            <v>119</v>
          </cell>
          <cell r="AQ7">
            <v>151</v>
          </cell>
          <cell r="AR7">
            <v>74.074074074074076</v>
          </cell>
          <cell r="AS7">
            <v>18.518518518518519</v>
          </cell>
          <cell r="AT7">
            <v>999</v>
          </cell>
          <cell r="AU7">
            <v>999</v>
          </cell>
          <cell r="AV7">
            <v>9999</v>
          </cell>
          <cell r="AW7">
            <v>9999</v>
          </cell>
          <cell r="AY7">
            <v>85</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0.36167499999999997</v>
          </cell>
          <cell r="P8">
            <v>0.83199999999999996</v>
          </cell>
          <cell r="Q8">
            <v>3</v>
          </cell>
          <cell r="R8">
            <v>1.0850249999999999</v>
          </cell>
          <cell r="S8">
            <v>1.3041165865384614</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19</v>
          </cell>
          <cell r="AJ8">
            <v>10</v>
          </cell>
          <cell r="AK8">
            <v>10</v>
          </cell>
          <cell r="AL8">
            <v>10</v>
          </cell>
          <cell r="AM8">
            <v>10</v>
          </cell>
          <cell r="AN8">
            <v>0.24149999999999999</v>
          </cell>
          <cell r="AO8">
            <v>0.15240000000000001</v>
          </cell>
          <cell r="AP8">
            <v>119</v>
          </cell>
          <cell r="AQ8">
            <v>151</v>
          </cell>
          <cell r="AR8">
            <v>74.074074074074076</v>
          </cell>
          <cell r="AS8">
            <v>18.518518518518519</v>
          </cell>
          <cell r="AT8">
            <v>29</v>
          </cell>
          <cell r="AU8">
            <v>39</v>
          </cell>
          <cell r="AV8">
            <v>50</v>
          </cell>
          <cell r="AW8">
            <v>55</v>
          </cell>
          <cell r="AY8">
            <v>85</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0.70760000000000001</v>
          </cell>
          <cell r="P9">
            <v>0.71199999999999997</v>
          </cell>
          <cell r="Q9">
            <v>2.4</v>
          </cell>
          <cell r="R9">
            <v>1.69824</v>
          </cell>
          <cell r="S9">
            <v>2.3851685393258428</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32</v>
          </cell>
          <cell r="AJ9">
            <v>10</v>
          </cell>
          <cell r="AK9">
            <v>10</v>
          </cell>
          <cell r="AL9">
            <v>10</v>
          </cell>
          <cell r="AM9">
            <v>10</v>
          </cell>
          <cell r="AN9">
            <v>0.24149999999999999</v>
          </cell>
          <cell r="AO9">
            <v>0.15240000000000001</v>
          </cell>
          <cell r="AP9">
            <v>119</v>
          </cell>
          <cell r="AQ9">
            <v>151</v>
          </cell>
          <cell r="AR9">
            <v>74.074074074074076</v>
          </cell>
          <cell r="AS9">
            <v>18.518518518518519</v>
          </cell>
          <cell r="AT9">
            <v>119</v>
          </cell>
          <cell r="AU9">
            <v>179</v>
          </cell>
          <cell r="AV9">
            <v>200</v>
          </cell>
          <cell r="AW9">
            <v>210</v>
          </cell>
          <cell r="AY9">
            <v>85</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0.90573999999999999</v>
          </cell>
          <cell r="P10">
            <v>0.77700000000000002</v>
          </cell>
          <cell r="Q10">
            <v>1.9</v>
          </cell>
          <cell r="R10">
            <v>1.7209059999999998</v>
          </cell>
          <cell r="S10">
            <v>2.2148082368082367</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32</v>
          </cell>
          <cell r="AJ10">
            <v>10</v>
          </cell>
          <cell r="AK10">
            <v>10</v>
          </cell>
          <cell r="AL10">
            <v>10</v>
          </cell>
          <cell r="AM10">
            <v>10</v>
          </cell>
          <cell r="AN10">
            <v>0.24149999999999999</v>
          </cell>
          <cell r="AO10">
            <v>0.15240000000000001</v>
          </cell>
          <cell r="AP10">
            <v>119</v>
          </cell>
          <cell r="AQ10">
            <v>151</v>
          </cell>
          <cell r="AR10">
            <v>74.074074074074076</v>
          </cell>
          <cell r="AS10">
            <v>18.518518518518519</v>
          </cell>
          <cell r="AT10">
            <v>119</v>
          </cell>
          <cell r="AU10">
            <v>179</v>
          </cell>
          <cell r="AV10">
            <v>200</v>
          </cell>
          <cell r="AW10">
            <v>210</v>
          </cell>
          <cell r="AY10">
            <v>85</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0.75924000000000003</v>
          </cell>
          <cell r="P11">
            <v>0.64800000000000002</v>
          </cell>
          <cell r="Q11">
            <v>1.9</v>
          </cell>
          <cell r="R11">
            <v>1.4425559999999999</v>
          </cell>
          <cell r="S11">
            <v>2.2261666666666664</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19</v>
          </cell>
          <cell r="AJ11">
            <v>10</v>
          </cell>
          <cell r="AK11">
            <v>10</v>
          </cell>
          <cell r="AL11">
            <v>10</v>
          </cell>
          <cell r="AM11">
            <v>10</v>
          </cell>
          <cell r="AN11">
            <v>0.24149999999999999</v>
          </cell>
          <cell r="AO11">
            <v>0.15240000000000001</v>
          </cell>
          <cell r="AP11">
            <v>119</v>
          </cell>
          <cell r="AQ11">
            <v>151</v>
          </cell>
          <cell r="AR11">
            <v>74.074074074074076</v>
          </cell>
          <cell r="AS11">
            <v>18.518518518518519</v>
          </cell>
          <cell r="AT11">
            <v>29</v>
          </cell>
          <cell r="AU11">
            <v>39</v>
          </cell>
          <cell r="AV11">
            <v>50</v>
          </cell>
          <cell r="AW11">
            <v>55</v>
          </cell>
          <cell r="AY11">
            <v>85</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0.29638399999999998</v>
          </cell>
          <cell r="P12">
            <v>0.76100000000000001</v>
          </cell>
          <cell r="Q12">
            <v>1.9</v>
          </cell>
          <cell r="R12">
            <v>0.5631295999999999</v>
          </cell>
          <cell r="S12">
            <v>0.73998633377135337</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19</v>
          </cell>
          <cell r="AJ12">
            <v>10</v>
          </cell>
          <cell r="AK12">
            <v>10</v>
          </cell>
          <cell r="AL12">
            <v>10</v>
          </cell>
          <cell r="AM12">
            <v>10</v>
          </cell>
          <cell r="AN12">
            <v>0.24149999999999999</v>
          </cell>
          <cell r="AO12">
            <v>0.15240000000000001</v>
          </cell>
          <cell r="AP12">
            <v>119</v>
          </cell>
          <cell r="AQ12">
            <v>151</v>
          </cell>
          <cell r="AR12">
            <v>74.074074074074076</v>
          </cell>
          <cell r="AS12">
            <v>18.518518518518519</v>
          </cell>
          <cell r="AT12">
            <v>29</v>
          </cell>
          <cell r="AU12">
            <v>39</v>
          </cell>
          <cell r="AV12">
            <v>50</v>
          </cell>
          <cell r="AW12">
            <v>55</v>
          </cell>
          <cell r="AY12">
            <v>85</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1.3281459999999998</v>
          </cell>
          <cell r="P13">
            <v>0.72599999999999998</v>
          </cell>
          <cell r="Q13">
            <v>1.9</v>
          </cell>
          <cell r="R13">
            <v>2.5234773999999995</v>
          </cell>
          <cell r="S13">
            <v>3.4758641873278231</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0</v>
          </cell>
          <cell r="AH13">
            <v>1</v>
          </cell>
          <cell r="AI13">
            <v>1</v>
          </cell>
          <cell r="AJ13">
            <v>10</v>
          </cell>
          <cell r="AK13">
            <v>10</v>
          </cell>
          <cell r="AL13">
            <v>10</v>
          </cell>
          <cell r="AM13">
            <v>10</v>
          </cell>
          <cell r="AN13">
            <v>0.24149999999999999</v>
          </cell>
          <cell r="AO13">
            <v>0.15240000000000001</v>
          </cell>
          <cell r="AP13">
            <v>119</v>
          </cell>
          <cell r="AQ13">
            <v>151</v>
          </cell>
          <cell r="AR13">
            <v>74.074074074074076</v>
          </cell>
          <cell r="AS13">
            <v>18.518518518518519</v>
          </cell>
          <cell r="AT13">
            <v>299</v>
          </cell>
          <cell r="AU13">
            <v>399</v>
          </cell>
          <cell r="AV13">
            <v>500</v>
          </cell>
          <cell r="AW13">
            <v>520</v>
          </cell>
          <cell r="AY13">
            <v>85</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0.60694499999999996</v>
          </cell>
          <cell r="P14">
            <v>1.204</v>
          </cell>
          <cell r="Q14">
            <v>1.9</v>
          </cell>
          <cell r="R14">
            <v>1.1531954999999998</v>
          </cell>
          <cell r="S14">
            <v>0.95780357142857131</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32</v>
          </cell>
          <cell r="AJ14">
            <v>10</v>
          </cell>
          <cell r="AK14">
            <v>10</v>
          </cell>
          <cell r="AL14">
            <v>10</v>
          </cell>
          <cell r="AM14">
            <v>10</v>
          </cell>
          <cell r="AN14">
            <v>0.24149999999999999</v>
          </cell>
          <cell r="AO14">
            <v>0.15240000000000001</v>
          </cell>
          <cell r="AP14">
            <v>119</v>
          </cell>
          <cell r="AQ14">
            <v>151</v>
          </cell>
          <cell r="AR14">
            <v>74.074074074074076</v>
          </cell>
          <cell r="AS14">
            <v>18.518518518518519</v>
          </cell>
          <cell r="AT14">
            <v>119</v>
          </cell>
          <cell r="AU14">
            <v>179</v>
          </cell>
          <cell r="AV14">
            <v>200</v>
          </cell>
          <cell r="AW14">
            <v>210</v>
          </cell>
          <cell r="AY14">
            <v>85</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0.36972000000000005</v>
          </cell>
          <cell r="P15">
            <v>0.72299999999999998</v>
          </cell>
          <cell r="Q15">
            <v>1.9</v>
          </cell>
          <cell r="R15">
            <v>0.70246800000000009</v>
          </cell>
          <cell r="S15">
            <v>0.97160165975103752</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32</v>
          </cell>
          <cell r="AJ15">
            <v>10</v>
          </cell>
          <cell r="AK15">
            <v>10</v>
          </cell>
          <cell r="AL15">
            <v>10</v>
          </cell>
          <cell r="AM15">
            <v>10</v>
          </cell>
          <cell r="AN15">
            <v>0.24149999999999999</v>
          </cell>
          <cell r="AO15">
            <v>0.15240000000000001</v>
          </cell>
          <cell r="AP15">
            <v>119</v>
          </cell>
          <cell r="AQ15">
            <v>151</v>
          </cell>
          <cell r="AR15">
            <v>74.074074074074076</v>
          </cell>
          <cell r="AS15">
            <v>18.518518518518519</v>
          </cell>
          <cell r="AT15">
            <v>119</v>
          </cell>
          <cell r="AU15">
            <v>179</v>
          </cell>
          <cell r="AV15">
            <v>200</v>
          </cell>
          <cell r="AW15">
            <v>210</v>
          </cell>
          <cell r="AY15">
            <v>85</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0.20974999999999999</v>
          </cell>
          <cell r="P16">
            <v>0.78200000000000003</v>
          </cell>
          <cell r="Q16">
            <v>1.9</v>
          </cell>
          <cell r="R16">
            <v>0.39852499999999996</v>
          </cell>
          <cell r="S16">
            <v>0.50962276214833757</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19</v>
          </cell>
          <cell r="AJ16">
            <v>10</v>
          </cell>
          <cell r="AK16">
            <v>10</v>
          </cell>
          <cell r="AL16">
            <v>10</v>
          </cell>
          <cell r="AM16">
            <v>10</v>
          </cell>
          <cell r="AN16">
            <v>0.24149999999999999</v>
          </cell>
          <cell r="AO16">
            <v>0.15240000000000001</v>
          </cell>
          <cell r="AP16">
            <v>119</v>
          </cell>
          <cell r="AQ16">
            <v>151</v>
          </cell>
          <cell r="AR16">
            <v>74.074074074074076</v>
          </cell>
          <cell r="AS16">
            <v>18.518518518518519</v>
          </cell>
          <cell r="AT16">
            <v>29</v>
          </cell>
          <cell r="AU16">
            <v>39</v>
          </cell>
          <cell r="AV16">
            <v>50</v>
          </cell>
          <cell r="AW16">
            <v>55</v>
          </cell>
          <cell r="AY16">
            <v>85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0.42325600000000002</v>
          </cell>
          <cell r="P17">
            <v>0.61299999999999999</v>
          </cell>
          <cell r="Q17">
            <v>1</v>
          </cell>
          <cell r="R17">
            <v>0.42325600000000002</v>
          </cell>
          <cell r="S17">
            <v>0.6904665579119087</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10</v>
          </cell>
          <cell r="AK17">
            <v>10</v>
          </cell>
          <cell r="AL17">
            <v>10</v>
          </cell>
          <cell r="AM17">
            <v>10</v>
          </cell>
          <cell r="AN17">
            <v>0.24149999999999999</v>
          </cell>
          <cell r="AO17">
            <v>0.15240000000000001</v>
          </cell>
          <cell r="AP17">
            <v>119</v>
          </cell>
          <cell r="AQ17">
            <v>151</v>
          </cell>
          <cell r="AR17">
            <v>74.074074074074076</v>
          </cell>
          <cell r="AS17">
            <v>18.518518518518519</v>
          </cell>
          <cell r="AT17">
            <v>299</v>
          </cell>
          <cell r="AU17">
            <v>399</v>
          </cell>
          <cell r="AV17">
            <v>500</v>
          </cell>
          <cell r="AW17">
            <v>520</v>
          </cell>
          <cell r="AY17">
            <v>85</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0.81014999999999993</v>
          </cell>
          <cell r="P18">
            <v>0.73399999999999999</v>
          </cell>
          <cell r="Q18">
            <v>1.9</v>
          </cell>
          <cell r="R18">
            <v>1.5392849999999998</v>
          </cell>
          <cell r="S18">
            <v>2.0971185286103542</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32</v>
          </cell>
          <cell r="AJ18">
            <v>10</v>
          </cell>
          <cell r="AK18">
            <v>10</v>
          </cell>
          <cell r="AL18">
            <v>10</v>
          </cell>
          <cell r="AM18">
            <v>10</v>
          </cell>
          <cell r="AN18">
            <v>0.24149999999999999</v>
          </cell>
          <cell r="AO18">
            <v>0.15240000000000001</v>
          </cell>
          <cell r="AP18">
            <v>119</v>
          </cell>
          <cell r="AQ18">
            <v>151</v>
          </cell>
          <cell r="AR18">
            <v>74.074074074074076</v>
          </cell>
          <cell r="AS18">
            <v>18.518518518518519</v>
          </cell>
          <cell r="AT18">
            <v>119</v>
          </cell>
          <cell r="AU18">
            <v>179</v>
          </cell>
          <cell r="AV18">
            <v>200</v>
          </cell>
          <cell r="AW18">
            <v>210</v>
          </cell>
          <cell r="AY18">
            <v>85</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0.31624000000000002</v>
          </cell>
          <cell r="P19">
            <v>0.72499999999999998</v>
          </cell>
          <cell r="Q19">
            <v>1.9</v>
          </cell>
          <cell r="R19">
            <v>0.60085600000000006</v>
          </cell>
          <cell r="S19">
            <v>0.8287668965517242</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0</v>
          </cell>
          <cell r="AH19">
            <v>1</v>
          </cell>
          <cell r="AI19">
            <v>1</v>
          </cell>
          <cell r="AJ19">
            <v>10</v>
          </cell>
          <cell r="AK19">
            <v>10</v>
          </cell>
          <cell r="AL19">
            <v>10</v>
          </cell>
          <cell r="AM19">
            <v>10</v>
          </cell>
          <cell r="AN19">
            <v>0.24149999999999999</v>
          </cell>
          <cell r="AO19">
            <v>0.15240000000000001</v>
          </cell>
          <cell r="AP19">
            <v>119</v>
          </cell>
          <cell r="AQ19">
            <v>151</v>
          </cell>
          <cell r="AR19">
            <v>74.074074074074076</v>
          </cell>
          <cell r="AS19">
            <v>18.518518518518519</v>
          </cell>
          <cell r="AT19">
            <v>299</v>
          </cell>
          <cell r="AU19">
            <v>399</v>
          </cell>
          <cell r="AV19">
            <v>500</v>
          </cell>
          <cell r="AW19">
            <v>520</v>
          </cell>
          <cell r="AY19">
            <v>85</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0.5823299999999999</v>
          </cell>
          <cell r="P20">
            <v>0.78900000000000003</v>
          </cell>
          <cell r="Q20">
            <v>1.9</v>
          </cell>
          <cell r="R20">
            <v>1.1064269999999998</v>
          </cell>
          <cell r="S20">
            <v>1.4023155893536119</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19</v>
          </cell>
          <cell r="AJ20">
            <v>10</v>
          </cell>
          <cell r="AK20">
            <v>10</v>
          </cell>
          <cell r="AL20">
            <v>10</v>
          </cell>
          <cell r="AM20">
            <v>10</v>
          </cell>
          <cell r="AN20">
            <v>0.24149999999999999</v>
          </cell>
          <cell r="AO20">
            <v>0.15240000000000001</v>
          </cell>
          <cell r="AP20">
            <v>119</v>
          </cell>
          <cell r="AQ20">
            <v>151</v>
          </cell>
          <cell r="AR20">
            <v>74.074074074074076</v>
          </cell>
          <cell r="AS20">
            <v>18.518518518518519</v>
          </cell>
          <cell r="AT20">
            <v>29</v>
          </cell>
          <cell r="AU20">
            <v>39</v>
          </cell>
          <cell r="AV20">
            <v>50</v>
          </cell>
          <cell r="AW20">
            <v>55</v>
          </cell>
          <cell r="AY20">
            <v>85</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0.85490999999999995</v>
          </cell>
          <cell r="P21">
            <v>0.78300000000000003</v>
          </cell>
          <cell r="Q21">
            <v>1.9</v>
          </cell>
          <cell r="R21">
            <v>1.6243289999999999</v>
          </cell>
          <cell r="S21">
            <v>2.074494252873563</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32</v>
          </cell>
          <cell r="AJ21">
            <v>10</v>
          </cell>
          <cell r="AK21">
            <v>10</v>
          </cell>
          <cell r="AL21">
            <v>10</v>
          </cell>
          <cell r="AM21">
            <v>10</v>
          </cell>
          <cell r="AN21">
            <v>0.24149999999999999</v>
          </cell>
          <cell r="AO21">
            <v>0.15240000000000001</v>
          </cell>
          <cell r="AP21">
            <v>119</v>
          </cell>
          <cell r="AQ21">
            <v>151</v>
          </cell>
          <cell r="AR21">
            <v>74.074074074074076</v>
          </cell>
          <cell r="AS21">
            <v>18.518518518518519</v>
          </cell>
          <cell r="AT21">
            <v>119</v>
          </cell>
          <cell r="AU21">
            <v>179</v>
          </cell>
          <cell r="AV21">
            <v>200</v>
          </cell>
          <cell r="AW21">
            <v>210</v>
          </cell>
          <cell r="AY21">
            <v>85</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0.62133499999999997</v>
          </cell>
          <cell r="P22">
            <v>0.69199999999999995</v>
          </cell>
          <cell r="Q22">
            <v>1.9</v>
          </cell>
          <cell r="R22">
            <v>1.1805364999999999</v>
          </cell>
          <cell r="S22">
            <v>1.7059776011560692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19</v>
          </cell>
          <cell r="AJ22">
            <v>10</v>
          </cell>
          <cell r="AK22">
            <v>10</v>
          </cell>
          <cell r="AL22">
            <v>10</v>
          </cell>
          <cell r="AM22">
            <v>10</v>
          </cell>
          <cell r="AN22">
            <v>0.24149999999999999</v>
          </cell>
          <cell r="AO22">
            <v>0.15240000000000001</v>
          </cell>
          <cell r="AP22">
            <v>119</v>
          </cell>
          <cell r="AQ22">
            <v>151</v>
          </cell>
          <cell r="AR22">
            <v>74.074074074074076</v>
          </cell>
          <cell r="AS22">
            <v>18.518518518518519</v>
          </cell>
          <cell r="AT22">
            <v>29</v>
          </cell>
          <cell r="AU22">
            <v>39</v>
          </cell>
          <cell r="AV22">
            <v>50</v>
          </cell>
          <cell r="AW22">
            <v>55</v>
          </cell>
          <cell r="AY22">
            <v>85</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0.64908599999999994</v>
          </cell>
          <cell r="P23">
            <v>0.72799999999999998</v>
          </cell>
          <cell r="Q23">
            <v>1.9</v>
          </cell>
          <cell r="R23">
            <v>1.2332633999999998</v>
          </cell>
          <cell r="S23">
            <v>1.6940431318681317</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19</v>
          </cell>
          <cell r="AJ23">
            <v>10</v>
          </cell>
          <cell r="AK23">
            <v>10</v>
          </cell>
          <cell r="AL23">
            <v>10</v>
          </cell>
          <cell r="AM23">
            <v>10</v>
          </cell>
          <cell r="AN23">
            <v>0.24149999999999999</v>
          </cell>
          <cell r="AO23">
            <v>0.15240000000000001</v>
          </cell>
          <cell r="AP23">
            <v>119</v>
          </cell>
          <cell r="AQ23">
            <v>151</v>
          </cell>
          <cell r="AR23">
            <v>74.074074074074076</v>
          </cell>
          <cell r="AS23">
            <v>18.518518518518519</v>
          </cell>
          <cell r="AT23">
            <v>29</v>
          </cell>
          <cell r="AU23">
            <v>39</v>
          </cell>
          <cell r="AV23">
            <v>50</v>
          </cell>
          <cell r="AW23">
            <v>55</v>
          </cell>
          <cell r="AY23">
            <v>85</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10</v>
          </cell>
          <cell r="AK24">
            <v>10</v>
          </cell>
          <cell r="AL24">
            <v>10</v>
          </cell>
          <cell r="AM24">
            <v>10</v>
          </cell>
          <cell r="AN24">
            <v>0.24149999999999999</v>
          </cell>
          <cell r="AO24">
            <v>0.15240000000000001</v>
          </cell>
          <cell r="AP24">
            <v>119</v>
          </cell>
          <cell r="AQ24">
            <v>151</v>
          </cell>
          <cell r="AR24">
            <v>74.074074074074076</v>
          </cell>
          <cell r="AS24">
            <v>18.518518518518519</v>
          </cell>
          <cell r="AT24">
            <v>999</v>
          </cell>
          <cell r="AU24">
            <v>999</v>
          </cell>
          <cell r="AV24">
            <v>9999</v>
          </cell>
          <cell r="AW24">
            <v>9999</v>
          </cell>
          <cell r="AY24">
            <v>85</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1.15509</v>
          </cell>
          <cell r="P25">
            <v>0.78600000000000003</v>
          </cell>
          <cell r="Q25">
            <v>1.9</v>
          </cell>
          <cell r="R25">
            <v>2.1946709999999996</v>
          </cell>
          <cell r="S25">
            <v>2.7922022900763355</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19</v>
          </cell>
          <cell r="AJ25">
            <v>10</v>
          </cell>
          <cell r="AK25">
            <v>10</v>
          </cell>
          <cell r="AL25">
            <v>10</v>
          </cell>
          <cell r="AM25">
            <v>10</v>
          </cell>
          <cell r="AN25">
            <v>0.24149999999999999</v>
          </cell>
          <cell r="AO25">
            <v>0.15240000000000001</v>
          </cell>
          <cell r="AP25">
            <v>119</v>
          </cell>
          <cell r="AQ25">
            <v>151</v>
          </cell>
          <cell r="AR25">
            <v>74.074074074074076</v>
          </cell>
          <cell r="AS25">
            <v>18.518518518518519</v>
          </cell>
          <cell r="AT25">
            <v>29</v>
          </cell>
          <cell r="AU25">
            <v>39</v>
          </cell>
          <cell r="AV25">
            <v>50</v>
          </cell>
          <cell r="AW25">
            <v>55</v>
          </cell>
          <cell r="AY25">
            <v>85</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1.079296</v>
          </cell>
          <cell r="P26">
            <v>0.752</v>
          </cell>
          <cell r="Q26">
            <v>1.9</v>
          </cell>
          <cell r="R26">
            <v>2.0506623999999998</v>
          </cell>
          <cell r="S26">
            <v>2.7269446808510636</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32</v>
          </cell>
          <cell r="AJ26">
            <v>10</v>
          </cell>
          <cell r="AK26">
            <v>10</v>
          </cell>
          <cell r="AL26">
            <v>10</v>
          </cell>
          <cell r="AM26">
            <v>10</v>
          </cell>
          <cell r="AN26">
            <v>0.24149999999999999</v>
          </cell>
          <cell r="AO26">
            <v>0.15240000000000001</v>
          </cell>
          <cell r="AP26">
            <v>119</v>
          </cell>
          <cell r="AQ26">
            <v>151</v>
          </cell>
          <cell r="AR26">
            <v>74.074074074074076</v>
          </cell>
          <cell r="AS26">
            <v>18.518518518518519</v>
          </cell>
          <cell r="AT26">
            <v>119</v>
          </cell>
          <cell r="AU26">
            <v>179</v>
          </cell>
          <cell r="AV26">
            <v>200</v>
          </cell>
          <cell r="AW26">
            <v>210</v>
          </cell>
          <cell r="AY26">
            <v>85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0.52234000000000003</v>
          </cell>
          <cell r="P27">
            <v>0.71499999999999997</v>
          </cell>
          <cell r="Q27">
            <v>1.9</v>
          </cell>
          <cell r="R27">
            <v>0.99244600000000005</v>
          </cell>
          <cell r="S27">
            <v>1.3880363636363637</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0</v>
          </cell>
          <cell r="AH27">
            <v>1</v>
          </cell>
          <cell r="AI27">
            <v>1</v>
          </cell>
          <cell r="AJ27">
            <v>10</v>
          </cell>
          <cell r="AK27">
            <v>10</v>
          </cell>
          <cell r="AL27">
            <v>10</v>
          </cell>
          <cell r="AM27">
            <v>10</v>
          </cell>
          <cell r="AN27">
            <v>0.24149999999999999</v>
          </cell>
          <cell r="AO27">
            <v>0.15240000000000001</v>
          </cell>
          <cell r="AP27">
            <v>119</v>
          </cell>
          <cell r="AQ27">
            <v>151</v>
          </cell>
          <cell r="AR27">
            <v>74.074074074074076</v>
          </cell>
          <cell r="AS27">
            <v>18.518518518518519</v>
          </cell>
          <cell r="AT27">
            <v>299</v>
          </cell>
          <cell r="AU27">
            <v>399</v>
          </cell>
          <cell r="AV27">
            <v>500</v>
          </cell>
          <cell r="AW27">
            <v>520</v>
          </cell>
          <cell r="AY27">
            <v>85</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10</v>
          </cell>
          <cell r="AK28">
            <v>10</v>
          </cell>
          <cell r="AL28">
            <v>10</v>
          </cell>
          <cell r="AM28">
            <v>10</v>
          </cell>
          <cell r="AN28">
            <v>0.24149999999999999</v>
          </cell>
          <cell r="AO28">
            <v>0.15240000000000001</v>
          </cell>
          <cell r="AP28">
            <v>119</v>
          </cell>
          <cell r="AQ28">
            <v>151</v>
          </cell>
          <cell r="AR28">
            <v>74.074074074074076</v>
          </cell>
          <cell r="AS28">
            <v>18.518518518518519</v>
          </cell>
          <cell r="AT28">
            <v>999</v>
          </cell>
          <cell r="AU28">
            <v>999</v>
          </cell>
          <cell r="AV28">
            <v>9999</v>
          </cell>
          <cell r="AW28">
            <v>9999</v>
          </cell>
          <cell r="AY28">
            <v>85</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0.81994499999999992</v>
          </cell>
          <cell r="P29">
            <v>0.76700000000000002</v>
          </cell>
          <cell r="Q29">
            <v>1.9</v>
          </cell>
          <cell r="R29">
            <v>1.5578954999999999</v>
          </cell>
          <cell r="S29">
            <v>2.0311544980443283</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32</v>
          </cell>
          <cell r="AJ29">
            <v>10</v>
          </cell>
          <cell r="AK29">
            <v>10</v>
          </cell>
          <cell r="AL29">
            <v>10</v>
          </cell>
          <cell r="AM29">
            <v>10</v>
          </cell>
          <cell r="AN29">
            <v>0.24149999999999999</v>
          </cell>
          <cell r="AO29">
            <v>0.15240000000000001</v>
          </cell>
          <cell r="AP29">
            <v>119</v>
          </cell>
          <cell r="AQ29">
            <v>151</v>
          </cell>
          <cell r="AR29">
            <v>74.074074074074076</v>
          </cell>
          <cell r="AS29">
            <v>18.518518518518519</v>
          </cell>
          <cell r="AT29">
            <v>119</v>
          </cell>
          <cell r="AU29">
            <v>179</v>
          </cell>
          <cell r="AV29">
            <v>200</v>
          </cell>
          <cell r="AW29">
            <v>210</v>
          </cell>
          <cell r="AY29">
            <v>85</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0.5161</v>
          </cell>
          <cell r="P30">
            <v>0.77100000000000002</v>
          </cell>
          <cell r="Q30">
            <v>1.9</v>
          </cell>
          <cell r="R30">
            <v>0.98058999999999996</v>
          </cell>
          <cell r="S30">
            <v>1.2718417639429311</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19</v>
          </cell>
          <cell r="AJ30">
            <v>10</v>
          </cell>
          <cell r="AK30">
            <v>10</v>
          </cell>
          <cell r="AL30">
            <v>10</v>
          </cell>
          <cell r="AM30">
            <v>10</v>
          </cell>
          <cell r="AN30">
            <v>0.24149999999999999</v>
          </cell>
          <cell r="AO30">
            <v>0.15240000000000001</v>
          </cell>
          <cell r="AP30">
            <v>119</v>
          </cell>
          <cell r="AQ30">
            <v>151</v>
          </cell>
          <cell r="AR30">
            <v>74.074074074074076</v>
          </cell>
          <cell r="AS30">
            <v>18.518518518518519</v>
          </cell>
          <cell r="AT30">
            <v>29</v>
          </cell>
          <cell r="AU30">
            <v>39</v>
          </cell>
          <cell r="AV30">
            <v>50</v>
          </cell>
          <cell r="AW30">
            <v>55</v>
          </cell>
          <cell r="AY30">
            <v>85</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0.61087500000000006</v>
          </cell>
          <cell r="P31">
            <v>0.82199999999999995</v>
          </cell>
          <cell r="Q31">
            <v>1.9</v>
          </cell>
          <cell r="R31">
            <v>1.1606625000000002</v>
          </cell>
          <cell r="S31">
            <v>1.4119981751824819</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19</v>
          </cell>
          <cell r="AJ31">
            <v>10</v>
          </cell>
          <cell r="AK31">
            <v>10</v>
          </cell>
          <cell r="AL31">
            <v>10</v>
          </cell>
          <cell r="AM31">
            <v>10</v>
          </cell>
          <cell r="AN31">
            <v>0.24149999999999999</v>
          </cell>
          <cell r="AO31">
            <v>0.15240000000000001</v>
          </cell>
          <cell r="AP31">
            <v>119</v>
          </cell>
          <cell r="AQ31">
            <v>151</v>
          </cell>
          <cell r="AR31">
            <v>74.074074074074076</v>
          </cell>
          <cell r="AS31">
            <v>18.518518518518519</v>
          </cell>
          <cell r="AT31">
            <v>29</v>
          </cell>
          <cell r="AU31">
            <v>39</v>
          </cell>
          <cell r="AV31">
            <v>50</v>
          </cell>
          <cell r="AW31">
            <v>55</v>
          </cell>
          <cell r="AY31">
            <v>85</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1.325</v>
          </cell>
          <cell r="O32">
            <v>1.5356749999999999</v>
          </cell>
          <cell r="P32">
            <v>0.74299999999999999</v>
          </cell>
          <cell r="Q32">
            <v>1.9</v>
          </cell>
          <cell r="R32">
            <v>2.9177824999999995</v>
          </cell>
          <cell r="S32">
            <v>3.9270289367429334</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10</v>
          </cell>
          <cell r="AK32">
            <v>10</v>
          </cell>
          <cell r="AL32">
            <v>10</v>
          </cell>
          <cell r="AM32">
            <v>10</v>
          </cell>
          <cell r="AN32">
            <v>0.24149999999999999</v>
          </cell>
          <cell r="AO32">
            <v>0.15240000000000001</v>
          </cell>
          <cell r="AP32">
            <v>119</v>
          </cell>
          <cell r="AQ32">
            <v>151</v>
          </cell>
          <cell r="AR32">
            <v>74.074074074074076</v>
          </cell>
          <cell r="AS32">
            <v>18.518518518518519</v>
          </cell>
          <cell r="AT32">
            <v>299</v>
          </cell>
          <cell r="AU32">
            <v>399</v>
          </cell>
          <cell r="AV32">
            <v>500</v>
          </cell>
          <cell r="AW32">
            <v>520</v>
          </cell>
          <cell r="AY32">
            <v>85</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10</v>
          </cell>
          <cell r="AK33">
            <v>10</v>
          </cell>
          <cell r="AL33">
            <v>10</v>
          </cell>
          <cell r="AM33">
            <v>10</v>
          </cell>
          <cell r="AN33">
            <v>0.24149999999999999</v>
          </cell>
          <cell r="AO33">
            <v>0.15240000000000001</v>
          </cell>
          <cell r="AP33">
            <v>119</v>
          </cell>
          <cell r="AQ33">
            <v>151</v>
          </cell>
          <cell r="AR33">
            <v>74.074074074074076</v>
          </cell>
          <cell r="AS33">
            <v>18.518518518518519</v>
          </cell>
          <cell r="AT33">
            <v>999</v>
          </cell>
          <cell r="AU33">
            <v>999</v>
          </cell>
          <cell r="AV33">
            <v>9999</v>
          </cell>
          <cell r="AW33">
            <v>9999</v>
          </cell>
          <cell r="AY33">
            <v>85</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2.8475600000000001</v>
          </cell>
          <cell r="P34">
            <v>0.747</v>
          </cell>
          <cell r="Q34">
            <v>1.9</v>
          </cell>
          <cell r="R34">
            <v>5.4103639999999995</v>
          </cell>
          <cell r="S34">
            <v>7.2427898259705481</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0</v>
          </cell>
          <cell r="AH34">
            <v>1</v>
          </cell>
          <cell r="AI34">
            <v>1</v>
          </cell>
          <cell r="AJ34">
            <v>10</v>
          </cell>
          <cell r="AK34">
            <v>10</v>
          </cell>
          <cell r="AL34">
            <v>10</v>
          </cell>
          <cell r="AM34">
            <v>10</v>
          </cell>
          <cell r="AN34">
            <v>0.24149999999999999</v>
          </cell>
          <cell r="AO34">
            <v>0.15240000000000001</v>
          </cell>
          <cell r="AP34">
            <v>119</v>
          </cell>
          <cell r="AQ34">
            <v>151</v>
          </cell>
          <cell r="AR34">
            <v>74.074074074074076</v>
          </cell>
          <cell r="AS34">
            <v>18.518518518518519</v>
          </cell>
          <cell r="AT34">
            <v>299</v>
          </cell>
          <cell r="AU34">
            <v>399</v>
          </cell>
          <cell r="AV34">
            <v>500</v>
          </cell>
          <cell r="AW34">
            <v>520</v>
          </cell>
          <cell r="AY34">
            <v>85</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10</v>
          </cell>
          <cell r="AK35">
            <v>10</v>
          </cell>
          <cell r="AL35">
            <v>10</v>
          </cell>
          <cell r="AM35">
            <v>10</v>
          </cell>
          <cell r="AN35">
            <v>0.24149999999999999</v>
          </cell>
          <cell r="AO35">
            <v>0.15240000000000001</v>
          </cell>
          <cell r="AP35">
            <v>119</v>
          </cell>
          <cell r="AQ35">
            <v>151</v>
          </cell>
          <cell r="AR35">
            <v>74.074074074074076</v>
          </cell>
          <cell r="AS35">
            <v>18.518518518518519</v>
          </cell>
          <cell r="AT35">
            <v>999</v>
          </cell>
          <cell r="AU35">
            <v>999</v>
          </cell>
          <cell r="AV35">
            <v>9999</v>
          </cell>
          <cell r="AW35">
            <v>9999</v>
          </cell>
          <cell r="AY35">
            <v>85</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0.84232499999999988</v>
          </cell>
          <cell r="P36">
            <v>0.92300000000000004</v>
          </cell>
          <cell r="Q36">
            <v>1.9</v>
          </cell>
          <cell r="R36">
            <v>1.6004174999999996</v>
          </cell>
          <cell r="S36">
            <v>1.7339301191765975</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0</v>
          </cell>
          <cell r="AH36">
            <v>1</v>
          </cell>
          <cell r="AI36">
            <v>1</v>
          </cell>
          <cell r="AJ36">
            <v>10</v>
          </cell>
          <cell r="AK36">
            <v>10</v>
          </cell>
          <cell r="AL36">
            <v>10</v>
          </cell>
          <cell r="AM36">
            <v>10</v>
          </cell>
          <cell r="AN36">
            <v>0.24149999999999999</v>
          </cell>
          <cell r="AO36">
            <v>0.15240000000000001</v>
          </cell>
          <cell r="AP36">
            <v>119</v>
          </cell>
          <cell r="AQ36">
            <v>151</v>
          </cell>
          <cell r="AR36">
            <v>74.074074074074076</v>
          </cell>
          <cell r="AS36">
            <v>18.518518518518519</v>
          </cell>
          <cell r="AT36">
            <v>299</v>
          </cell>
          <cell r="AU36">
            <v>399</v>
          </cell>
          <cell r="AV36">
            <v>500</v>
          </cell>
          <cell r="AW36">
            <v>520</v>
          </cell>
          <cell r="AY36">
            <v>85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1.179</v>
          </cell>
          <cell r="N37">
            <v>1.115</v>
          </cell>
          <cell r="O37">
            <v>1.3145850000000001</v>
          </cell>
          <cell r="P37">
            <v>0.73899999999999999</v>
          </cell>
          <cell r="Q37">
            <v>1.9</v>
          </cell>
          <cell r="R37">
            <v>2.4977115000000003</v>
          </cell>
          <cell r="S37">
            <v>3.3798531799729368</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0</v>
          </cell>
          <cell r="AH37">
            <v>1</v>
          </cell>
          <cell r="AI37">
            <v>1</v>
          </cell>
          <cell r="AJ37">
            <v>10</v>
          </cell>
          <cell r="AK37">
            <v>10</v>
          </cell>
          <cell r="AL37">
            <v>10</v>
          </cell>
          <cell r="AM37">
            <v>10</v>
          </cell>
          <cell r="AN37">
            <v>0.24149999999999999</v>
          </cell>
          <cell r="AO37">
            <v>0.15240000000000001</v>
          </cell>
          <cell r="AP37">
            <v>119</v>
          </cell>
          <cell r="AQ37">
            <v>151</v>
          </cell>
          <cell r="AR37">
            <v>74.074074074074076</v>
          </cell>
          <cell r="AS37">
            <v>18.518518518518519</v>
          </cell>
          <cell r="AT37">
            <v>299</v>
          </cell>
          <cell r="AU37">
            <v>399</v>
          </cell>
          <cell r="AV37">
            <v>500</v>
          </cell>
          <cell r="AW37">
            <v>520</v>
          </cell>
          <cell r="AY37">
            <v>85</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0.37951200000000002</v>
          </cell>
          <cell r="P38">
            <v>0.84899999999999998</v>
          </cell>
          <cell r="Q38">
            <v>1.9</v>
          </cell>
          <cell r="R38">
            <v>0.72107279999999996</v>
          </cell>
          <cell r="S38">
            <v>0.84932014134275613</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19</v>
          </cell>
          <cell r="AJ38">
            <v>10</v>
          </cell>
          <cell r="AK38">
            <v>10</v>
          </cell>
          <cell r="AL38">
            <v>10</v>
          </cell>
          <cell r="AM38">
            <v>10</v>
          </cell>
          <cell r="AN38">
            <v>0.24149999999999999</v>
          </cell>
          <cell r="AO38">
            <v>0.15240000000000001</v>
          </cell>
          <cell r="AP38">
            <v>119</v>
          </cell>
          <cell r="AQ38">
            <v>151</v>
          </cell>
          <cell r="AR38">
            <v>74.074074074074076</v>
          </cell>
          <cell r="AS38">
            <v>18.518518518518519</v>
          </cell>
          <cell r="AT38">
            <v>29</v>
          </cell>
          <cell r="AU38">
            <v>39</v>
          </cell>
          <cell r="AV38">
            <v>50</v>
          </cell>
          <cell r="AW38">
            <v>55</v>
          </cell>
          <cell r="AY38">
            <v>85</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0.45083500000000004</v>
          </cell>
          <cell r="P39">
            <v>0.76400000000000001</v>
          </cell>
          <cell r="Q39">
            <v>6</v>
          </cell>
          <cell r="R39">
            <v>2.7050100000000001</v>
          </cell>
          <cell r="S39">
            <v>3.5405890052356024</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10</v>
          </cell>
          <cell r="AK39">
            <v>10</v>
          </cell>
          <cell r="AL39">
            <v>10</v>
          </cell>
          <cell r="AM39">
            <v>10</v>
          </cell>
          <cell r="AN39">
            <v>0.24149999999999999</v>
          </cell>
          <cell r="AO39">
            <v>0.15240000000000001</v>
          </cell>
          <cell r="AP39">
            <v>119</v>
          </cell>
          <cell r="AQ39">
            <v>151</v>
          </cell>
          <cell r="AR39">
            <v>74.074074074074076</v>
          </cell>
          <cell r="AS39">
            <v>18.518518518518519</v>
          </cell>
          <cell r="AT39">
            <v>299</v>
          </cell>
          <cell r="AU39">
            <v>399</v>
          </cell>
          <cell r="AV39">
            <v>500</v>
          </cell>
          <cell r="AW39">
            <v>520</v>
          </cell>
          <cell r="AY39">
            <v>85</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0.443992</v>
          </cell>
          <cell r="P40">
            <v>0.93400000000000005</v>
          </cell>
          <cell r="Q40">
            <v>1.9</v>
          </cell>
          <cell r="R40">
            <v>0.84358479999999991</v>
          </cell>
          <cell r="S40">
            <v>0.90319571734475357</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19</v>
          </cell>
          <cell r="AJ40">
            <v>10</v>
          </cell>
          <cell r="AK40">
            <v>10</v>
          </cell>
          <cell r="AL40">
            <v>10</v>
          </cell>
          <cell r="AM40">
            <v>10</v>
          </cell>
          <cell r="AN40">
            <v>0.24149999999999999</v>
          </cell>
          <cell r="AO40">
            <v>0.15240000000000001</v>
          </cell>
          <cell r="AP40">
            <v>119</v>
          </cell>
          <cell r="AQ40">
            <v>151</v>
          </cell>
          <cell r="AR40">
            <v>74.074074074074076</v>
          </cell>
          <cell r="AS40">
            <v>18.518518518518519</v>
          </cell>
          <cell r="AT40">
            <v>29</v>
          </cell>
          <cell r="AU40">
            <v>39</v>
          </cell>
          <cell r="AV40">
            <v>50</v>
          </cell>
          <cell r="AW40">
            <v>55</v>
          </cell>
          <cell r="AY40">
            <v>85</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0.24393599999999999</v>
          </cell>
          <cell r="P41">
            <v>0.81699999999999995</v>
          </cell>
          <cell r="Q41">
            <v>1.9</v>
          </cell>
          <cell r="R41">
            <v>0.46347839999999996</v>
          </cell>
          <cell r="S41">
            <v>0.56729302325581399</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10</v>
          </cell>
          <cell r="AK41">
            <v>10</v>
          </cell>
          <cell r="AL41">
            <v>10</v>
          </cell>
          <cell r="AM41">
            <v>10</v>
          </cell>
          <cell r="AN41">
            <v>0.24149999999999999</v>
          </cell>
          <cell r="AO41">
            <v>0.15240000000000001</v>
          </cell>
          <cell r="AP41">
            <v>119</v>
          </cell>
          <cell r="AQ41">
            <v>151</v>
          </cell>
          <cell r="AR41">
            <v>74.074074074074076</v>
          </cell>
          <cell r="AS41">
            <v>18.518518518518519</v>
          </cell>
          <cell r="AT41">
            <v>299</v>
          </cell>
          <cell r="AU41">
            <v>399</v>
          </cell>
          <cell r="AV41">
            <v>500</v>
          </cell>
          <cell r="AW41">
            <v>520</v>
          </cell>
          <cell r="AY41">
            <v>85</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0.45787500000000003</v>
          </cell>
          <cell r="P42">
            <v>0.91500000000000004</v>
          </cell>
          <cell r="Q42">
            <v>1.9</v>
          </cell>
          <cell r="R42">
            <v>0.86996249999999997</v>
          </cell>
          <cell r="S42">
            <v>0.95077868852459013</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32</v>
          </cell>
          <cell r="AJ42">
            <v>10</v>
          </cell>
          <cell r="AK42">
            <v>10</v>
          </cell>
          <cell r="AL42">
            <v>10</v>
          </cell>
          <cell r="AM42">
            <v>10</v>
          </cell>
          <cell r="AN42">
            <v>0.24149999999999999</v>
          </cell>
          <cell r="AO42">
            <v>0.15240000000000001</v>
          </cell>
          <cell r="AP42">
            <v>119</v>
          </cell>
          <cell r="AQ42">
            <v>151</v>
          </cell>
          <cell r="AR42">
            <v>74.074074074074076</v>
          </cell>
          <cell r="AS42">
            <v>18.518518518518519</v>
          </cell>
          <cell r="AT42">
            <v>119</v>
          </cell>
          <cell r="AU42">
            <v>179</v>
          </cell>
          <cell r="AV42">
            <v>200</v>
          </cell>
          <cell r="AW42">
            <v>210</v>
          </cell>
          <cell r="AY42">
            <v>85</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0.61912</v>
          </cell>
          <cell r="P43">
            <v>0.80400000000000005</v>
          </cell>
          <cell r="Q43">
            <v>1.9</v>
          </cell>
          <cell r="R43">
            <v>1.176328</v>
          </cell>
          <cell r="S43">
            <v>1.4630945273631841</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0</v>
          </cell>
          <cell r="AH43">
            <v>1</v>
          </cell>
          <cell r="AI43">
            <v>1</v>
          </cell>
          <cell r="AJ43">
            <v>10</v>
          </cell>
          <cell r="AK43">
            <v>10</v>
          </cell>
          <cell r="AL43">
            <v>10</v>
          </cell>
          <cell r="AM43">
            <v>10</v>
          </cell>
          <cell r="AN43">
            <v>0.24149999999999999</v>
          </cell>
          <cell r="AO43">
            <v>0.15240000000000001</v>
          </cell>
          <cell r="AP43">
            <v>119</v>
          </cell>
          <cell r="AQ43">
            <v>151</v>
          </cell>
          <cell r="AR43">
            <v>74.074074074074076</v>
          </cell>
          <cell r="AS43">
            <v>18.518518518518519</v>
          </cell>
          <cell r="AT43">
            <v>299</v>
          </cell>
          <cell r="AU43">
            <v>399</v>
          </cell>
          <cell r="AV43">
            <v>500</v>
          </cell>
          <cell r="AW43">
            <v>520</v>
          </cell>
          <cell r="AY43">
            <v>85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election activeCell="J2" sqref="J2"/>
    </sheetView>
    <sheetView tabSelected="1" workbookViewId="1">
      <selection activeCell="F1" sqref="F1"/>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 sqref="A2"/>
    </sheetView>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0.41680716167835774</v>
      </c>
      <c r="C2">
        <f t="shared" ref="C2:C32" ca="1" si="0">RAND()</f>
        <v>0.13119927046738178</v>
      </c>
      <c r="D2" t="str">
        <f ca="1">VLOOKUP($B2
+IF(D1="DI",1,
IF(D1="EN",2,
IF(D1="GO",3,0))),$AB:$AC,MATCH($AC$1,$AB$1:$AC$1,0),1)</f>
        <v>GO</v>
      </c>
      <c r="E2">
        <f ca="1">ROUNDDOWN(VLOOKUP(D2,$O:$V,MATCH($T$1,$O$1:$V$1,0),0)+C2*(VLOOKUP(D2,$O:$V,MATCH($U$1,$O$1:$V$1,0),0)-VLOOKUP(D2,$O:$V,MATCH($T$1,$O$1:$V$1,0),0)+10^ABS(VLOOKUP(D2,$O:$V,MATCH($V$1,$O$1:$V$1,0),0))),VLOOKUP(D2,$O:$V,MATCH($V$1,$O$1:$V$1,0),0))</f>
        <v>900</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14</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0.33308386724316996</v>
      </c>
      <c r="C3">
        <f t="shared" ca="1" si="0"/>
        <v>0.59380923181427847</v>
      </c>
      <c r="D3" t="str">
        <f t="shared" ref="D3:D32" ca="1" si="2">VLOOKUP($B3
+IF(D2="DI",1,
IF(D2="EN",2,
IF(D2="GO",3,0))),$AB:$AC,MATCH($AC$1,$AB$1:$AC$1,0),1)</f>
        <v>EN</v>
      </c>
      <c r="E3">
        <f t="shared" ref="E3:E32" ca="1" si="3">ROUNDDOWN(VLOOKUP(D3,$O:$V,MATCH($T$1,$O$1:$V$1,0),0)+C3*(VLOOKUP(D3,$O:$V,MATCH($U$1,$O$1:$V$1,0),0)-VLOOKUP(D3,$O:$V,MATCH($T$1,$O$1:$V$1,0),0)+10^ABS(VLOOKUP(D3,$O:$V,MATCH($V$1,$O$1:$V$1,0),0))),VLOOKUP(D3,$O:$V,MATCH($V$1,$O$1:$V$1,0),0))</f>
        <v>8</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16</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7.8866861475894834E-2</v>
      </c>
      <c r="C4">
        <f t="shared" ca="1" si="0"/>
        <v>0.61070154449782421</v>
      </c>
      <c r="D4" t="str">
        <f t="shared" ca="1" si="2"/>
        <v>GO</v>
      </c>
      <c r="E4">
        <f t="shared" ca="1" si="3"/>
        <v>2300</v>
      </c>
      <c r="F4" t="s">
        <v>140</v>
      </c>
      <c r="G4">
        <v>12</v>
      </c>
      <c r="H4" t="s">
        <v>140</v>
      </c>
      <c r="I4">
        <v>7</v>
      </c>
      <c r="J4" t="str">
        <f t="shared" ref="J4:J32" si="9">J3&amp;","&amp;K4</f>
        <v>{"dy":1,"cd":"EN","cn":8},{"dy":2,"cd":"GO","cn":1200},{"dy":3,"cd":"EN","cn":7}</v>
      </c>
      <c r="K4" t="str">
        <f t="shared" si="4"/>
        <v>{"dy":3,"cd":"EN","cn":7}</v>
      </c>
      <c r="O4" t="s">
        <v>107</v>
      </c>
      <c r="P4">
        <f t="shared" ca="1" si="5"/>
        <v>1</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5.0037359465945119E-2</v>
      </c>
      <c r="C5">
        <f t="shared" ca="1" si="0"/>
        <v>0.40773625118287171</v>
      </c>
      <c r="D5" t="str">
        <f t="shared" ca="1" si="2"/>
        <v>EN</v>
      </c>
      <c r="E5">
        <f t="shared" ca="1" si="3"/>
        <v>7</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0.41068599107113091</v>
      </c>
      <c r="C6">
        <f t="shared" ca="1" si="0"/>
        <v>0.88284301008163624</v>
      </c>
      <c r="D6" t="str">
        <f t="shared" ca="1" si="2"/>
        <v>GO</v>
      </c>
      <c r="E6">
        <f t="shared" ca="1" si="3"/>
        <v>3200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0.81661649545898252</v>
      </c>
      <c r="C7">
        <f t="shared" ca="1" si="0"/>
        <v>0.79219864693726838</v>
      </c>
      <c r="D7" t="str">
        <f t="shared" ca="1" si="2"/>
        <v>EN</v>
      </c>
      <c r="E7">
        <f t="shared" ca="1" si="3"/>
        <v>9</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0.81457349108911481</v>
      </c>
      <c r="C8">
        <f t="shared" ca="1" si="0"/>
        <v>0.5838439994780662</v>
      </c>
      <c r="D8" t="str">
        <f t="shared" ca="1" si="2"/>
        <v>GO</v>
      </c>
      <c r="E8">
        <f t="shared" ca="1" si="3"/>
        <v>2300</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0.31695052403435697</v>
      </c>
      <c r="C9">
        <f t="shared" ca="1" si="0"/>
        <v>0.22728093843098962</v>
      </c>
      <c r="D9" t="str">
        <f t="shared" ca="1" si="2"/>
        <v>EN</v>
      </c>
      <c r="E9">
        <f t="shared" ca="1" si="3"/>
        <v>6</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0.545523104168116</v>
      </c>
      <c r="C10">
        <f t="shared" ca="1" si="0"/>
        <v>0.44314809377311271</v>
      </c>
      <c r="D10" t="str">
        <f t="shared" ca="1" si="2"/>
        <v>GO</v>
      </c>
      <c r="E10">
        <f t="shared" ca="1" si="3"/>
        <v>1800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0.20482499675976762</v>
      </c>
      <c r="C11">
        <f t="shared" ca="1" si="0"/>
        <v>0.34484112253737309</v>
      </c>
      <c r="D11" t="str">
        <f t="shared" ca="1" si="2"/>
        <v>EN</v>
      </c>
      <c r="E11">
        <f t="shared" ca="1" si="3"/>
        <v>7</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0.10600677831461802</v>
      </c>
      <c r="C12">
        <f t="shared" ca="1" si="0"/>
        <v>0.10809208465740772</v>
      </c>
      <c r="D12" t="str">
        <f t="shared" ca="1" si="2"/>
        <v>GO</v>
      </c>
      <c r="E12">
        <f t="shared" ca="1" si="3"/>
        <v>800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0.20395611665770785</v>
      </c>
      <c r="C13">
        <f t="shared" ca="1" si="0"/>
        <v>0.11088342667584228</v>
      </c>
      <c r="D13" t="str">
        <f t="shared" ca="1" si="2"/>
        <v>EN</v>
      </c>
      <c r="E13">
        <f t="shared" ca="1" si="3"/>
        <v>6</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0.83834919173112299</v>
      </c>
      <c r="C14">
        <f t="shared" ca="1" si="0"/>
        <v>6.3023847888761808E-2</v>
      </c>
      <c r="D14" t="str">
        <f t="shared" ca="1" si="2"/>
        <v>GO</v>
      </c>
      <c r="E14">
        <f t="shared" ca="1" si="3"/>
        <v>600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0.59715051649807438</v>
      </c>
      <c r="C15">
        <f t="shared" ca="1" si="0"/>
        <v>0.31915006197319506</v>
      </c>
      <c r="D15" t="str">
        <f t="shared" ca="1" si="2"/>
        <v>EN</v>
      </c>
      <c r="E15">
        <f t="shared" ca="1" si="3"/>
        <v>7</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0.44319818045572401</v>
      </c>
      <c r="C16">
        <f t="shared" ca="1" si="0"/>
        <v>0.89134692258351977</v>
      </c>
      <c r="D16" t="str">
        <f t="shared" ca="1" si="2"/>
        <v>GO</v>
      </c>
      <c r="E16">
        <f t="shared" ca="1" si="3"/>
        <v>3200</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0.36672816991882584</v>
      </c>
      <c r="C17">
        <f t="shared" ca="1" si="0"/>
        <v>7.0798232434461372E-2</v>
      </c>
      <c r="D17" t="str">
        <f t="shared" ca="1" si="2"/>
        <v>EN</v>
      </c>
      <c r="E17">
        <f t="shared" ca="1" si="3"/>
        <v>6</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0.31627023052462278</v>
      </c>
      <c r="C18">
        <f t="shared" ca="1" si="0"/>
        <v>0.43976957492924429</v>
      </c>
      <c r="D18" t="str">
        <f t="shared" ca="1" si="2"/>
        <v>GO</v>
      </c>
      <c r="E18">
        <f t="shared" ca="1" si="3"/>
        <v>1800</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0.44045339796339478</v>
      </c>
      <c r="C19">
        <f t="shared" ca="1" si="0"/>
        <v>0.95192657682797122</v>
      </c>
      <c r="D19" t="str">
        <f t="shared" ca="1" si="2"/>
        <v>EN</v>
      </c>
      <c r="E19">
        <f t="shared" ca="1" si="3"/>
        <v>9</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0.12181750887086795</v>
      </c>
      <c r="C20">
        <f t="shared" ca="1" si="0"/>
        <v>0.40989255682989068</v>
      </c>
      <c r="D20" t="str">
        <f t="shared" ca="1" si="2"/>
        <v>GO</v>
      </c>
      <c r="E20">
        <f t="shared" ca="1" si="3"/>
        <v>1700</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0.63254791236073349</v>
      </c>
      <c r="C21">
        <f t="shared" ca="1" si="0"/>
        <v>0.72147843237862364</v>
      </c>
      <c r="D21" t="str">
        <f t="shared" ca="1" si="2"/>
        <v>EN</v>
      </c>
      <c r="E21">
        <f t="shared" ca="1" si="3"/>
        <v>8</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0.8143933014793604</v>
      </c>
      <c r="C22">
        <f t="shared" ca="1" si="0"/>
        <v>0.77984197368333086</v>
      </c>
      <c r="D22" t="str">
        <f t="shared" ca="1" si="2"/>
        <v>GO</v>
      </c>
      <c r="E22">
        <f t="shared" ca="1" si="3"/>
        <v>2900</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0.46446390605205023</v>
      </c>
      <c r="C23">
        <f t="shared" ca="1" si="0"/>
        <v>0.86004715179851898</v>
      </c>
      <c r="D23" t="str">
        <f t="shared" ca="1" si="2"/>
        <v>EN</v>
      </c>
      <c r="E23">
        <f t="shared" ca="1" si="3"/>
        <v>9</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0.21049779143595426</v>
      </c>
      <c r="C24">
        <f t="shared" ca="1" si="0"/>
        <v>0.68050693626443282</v>
      </c>
      <c r="D24" t="str">
        <f t="shared" ca="1" si="2"/>
        <v>GO</v>
      </c>
      <c r="E24">
        <f t="shared" ca="1" si="3"/>
        <v>2600</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0.36992454551326481</v>
      </c>
      <c r="C25">
        <f t="shared" ca="1" si="0"/>
        <v>0.72561446210152925</v>
      </c>
      <c r="D25" t="str">
        <f t="shared" ca="1" si="2"/>
        <v>EN</v>
      </c>
      <c r="E25">
        <f t="shared" ca="1" si="3"/>
        <v>8</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0.2228858896881466</v>
      </c>
      <c r="C26">
        <f t="shared" ca="1" si="0"/>
        <v>0.51330173397769496</v>
      </c>
      <c r="D26" t="str">
        <f t="shared" ca="1" si="2"/>
        <v>GO</v>
      </c>
      <c r="E26">
        <f t="shared" ca="1" si="3"/>
        <v>2000</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0.97295257327349915</v>
      </c>
      <c r="C27">
        <f t="shared" ca="1" si="0"/>
        <v>0.44472194105181395</v>
      </c>
      <c r="D27" t="str">
        <f t="shared" ca="1" si="2"/>
        <v>DI</v>
      </c>
      <c r="E27">
        <f t="shared" ca="1" si="3"/>
        <v>4</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0.3468054570745801</v>
      </c>
      <c r="C28">
        <f t="shared" ca="1" si="0"/>
        <v>0.18483711999613939</v>
      </c>
      <c r="D28" t="str">
        <f t="shared" ca="1" si="2"/>
        <v>GO</v>
      </c>
      <c r="E28">
        <f t="shared" ca="1" si="3"/>
        <v>1000</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0.83155366409205678</v>
      </c>
      <c r="C29">
        <f t="shared" ca="1" si="0"/>
        <v>0.84468594227302451</v>
      </c>
      <c r="D29" t="str">
        <f t="shared" ca="1" si="2"/>
        <v>EN</v>
      </c>
      <c r="E29">
        <f t="shared" ca="1" si="3"/>
        <v>9</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0.28870430057552898</v>
      </c>
      <c r="C30">
        <f t="shared" ca="1" si="0"/>
        <v>0.88788790791964289</v>
      </c>
      <c r="D30" t="str">
        <f t="shared" ca="1" si="2"/>
        <v>GO</v>
      </c>
      <c r="E30">
        <f t="shared" ca="1" si="3"/>
        <v>3200</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0.3562262187440044</v>
      </c>
      <c r="C31">
        <f t="shared" ca="1" si="0"/>
        <v>0.52668920105167205</v>
      </c>
      <c r="D31" t="str">
        <f t="shared" ca="1" si="2"/>
        <v>EN</v>
      </c>
      <c r="E31">
        <f t="shared" ca="1" si="3"/>
        <v>8</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0.82320136984081083</v>
      </c>
      <c r="C32">
        <f t="shared" ca="1" si="0"/>
        <v>0.80593717902342432</v>
      </c>
      <c r="D32" t="str">
        <f t="shared" ca="1" si="2"/>
        <v>GO</v>
      </c>
      <c r="E32">
        <f t="shared" ca="1" si="3"/>
        <v>2900</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AL2" activePane="bottomRight" state="frozen"/>
      <selection pane="topRight" activeCell="C1" sqref="C1"/>
      <selection pane="bottomLeft" activeCell="A2" sqref="A2"/>
      <selection pane="bottomRight" activeCell="AW8" sqref="AW8"/>
    </sheetView>
    <sheetView workbookViewId="1">
      <pane xSplit="2" ySplit="1" topLeftCell="AR2" activePane="bottomRight" state="frozen"/>
      <selection pane="topRight" activeCell="C1" sqref="C1"/>
      <selection pane="bottomLeft" activeCell="A2" sqref="A2"/>
      <selection pane="bottomRight" activeCell="BB2" sqref="BB2"/>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str">
        <f t="array" aca="1" ref="S1" ca="1">IF(SUM(IF(R:R="업데이트순번이상",1,0))&gt;0,"순번이상","")</f>
        <v/>
      </c>
      <c r="T1" s="6" t="s">
        <v>164</v>
      </c>
      <c r="U1" s="6" t="s">
        <v>159</v>
      </c>
      <c r="V1" s="6" t="s">
        <v>174</v>
      </c>
      <c r="W1" s="6" t="s">
        <v>175</v>
      </c>
      <c r="X1" s="6" t="s">
        <v>176</v>
      </c>
      <c r="Y1" s="6" t="s">
        <v>177</v>
      </c>
      <c r="Z1" s="3" t="s">
        <v>102</v>
      </c>
      <c r="AA1" t="s">
        <v>71</v>
      </c>
      <c r="AB1" s="3" t="str">
        <f t="array" ref="AB1">IF(SUM(IF(AG:AG="슬롯타입이상",1,0))&gt;0,"타입확인","vl")</f>
        <v>vl</v>
      </c>
      <c r="AC1" s="3" t="str">
        <f t="array" aca="1" ref="AC1" ca="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0.17318421765404168</v>
      </c>
      <c r="E2">
        <f ca="1">RAND()</f>
        <v>0.87695415506028607</v>
      </c>
      <c r="F2">
        <f t="shared" ref="F2:I65" ca="1" si="1">RAND()</f>
        <v>0.38175447354746561</v>
      </c>
      <c r="G2">
        <f t="shared" ca="1" si="1"/>
        <v>0.50705218833587706</v>
      </c>
      <c r="H2">
        <f t="shared" ca="1" si="1"/>
        <v>0.4864722371357304</v>
      </c>
      <c r="I2">
        <f t="shared" ca="1" si="1"/>
        <v>3.7864534573118669E-2</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Equip7302</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33</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56</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3.8167938931297695E-3</v>
      </c>
      <c r="BQ2">
        <v>0</v>
      </c>
      <c r="BR2" t="str">
        <f ca="1">OFFSET([2]ActorTable!$A$1,ROW()-1,0)</f>
        <v>Actor0201</v>
      </c>
      <c r="BS2" t="str">
        <f ca="1">VLOOKUP($BR2,[2]ActorTable!$1:$1048576,MATCH("이름참고",[2]ActorTable!$1:$1,0),0)</f>
        <v>간파울</v>
      </c>
      <c r="BU2" t="s">
        <v>180</v>
      </c>
    </row>
    <row r="3" spans="1:73">
      <c r="A3">
        <v>1</v>
      </c>
      <c r="B3">
        <v>1</v>
      </c>
      <c r="C3">
        <f t="shared" si="0"/>
        <v>0</v>
      </c>
      <c r="D3">
        <f t="shared" ref="D3:I66" ca="1" si="11">RAND()</f>
        <v>0.45388538915185594</v>
      </c>
      <c r="E3">
        <f t="shared" ca="1" si="11"/>
        <v>0.13467179982437494</v>
      </c>
      <c r="F3">
        <f t="shared" ca="1" si="1"/>
        <v>4.9055405808196118E-2</v>
      </c>
      <c r="G3">
        <f t="shared" ca="1" si="1"/>
        <v>1.2463982999316281E-2</v>
      </c>
      <c r="H3">
        <f t="shared" ca="1" si="1"/>
        <v>0.56351681940803655</v>
      </c>
      <c r="I3">
        <f t="shared" ca="1" si="1"/>
        <v>0.57083313681489811</v>
      </c>
      <c r="L3" t="str">
        <f t="shared" ca="1" si="2"/>
        <v>지정 장비</v>
      </c>
      <c r="M3" t="str">
        <f t="shared" ca="1" si="3"/>
        <v>Equip1002</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800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91</v>
      </c>
      <c r="U3" t="s">
        <v>196</v>
      </c>
      <c r="V3">
        <v>1</v>
      </c>
      <c r="W3" t="s">
        <v>138</v>
      </c>
      <c r="Y3">
        <v>29700</v>
      </c>
      <c r="Z3" t="str">
        <f t="shared" ca="1" si="4"/>
        <v>fe</v>
      </c>
      <c r="AA3" t="s">
        <v>91</v>
      </c>
      <c r="AB3" t="s">
        <v>196</v>
      </c>
      <c r="AC3">
        <v>1</v>
      </c>
      <c r="AD3" t="s">
        <v>138</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4</v>
      </c>
      <c r="AR3">
        <f t="shared" si="8"/>
        <v>1</v>
      </c>
      <c r="AS3">
        <f t="shared" ca="1" si="9"/>
        <v>0</v>
      </c>
      <c r="AW3">
        <v>29</v>
      </c>
      <c r="BD3">
        <v>0</v>
      </c>
      <c r="BE3">
        <v>1</v>
      </c>
      <c r="BF3">
        <f t="shared" si="10"/>
        <v>5.8823529411764705E-2</v>
      </c>
      <c r="BG3">
        <f>BG2+BF2</f>
        <v>0.88235294117647056</v>
      </c>
      <c r="BH3" t="s">
        <v>92</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3" ca="1" si="17">BO3/SUM(BO:BO)</f>
        <v>3.8167938931297697E-2</v>
      </c>
      <c r="BQ3">
        <f t="shared" ref="BQ3:BQ43" ca="1" si="18">BQ2+BP2</f>
        <v>3.8167938931297695E-3</v>
      </c>
      <c r="BR3" t="str">
        <f ca="1">OFFSET([2]ActorTable!$A$1,ROW()-1,0)</f>
        <v>Actor1002</v>
      </c>
      <c r="BS3" t="str">
        <f ca="1">VLOOKUP($BR3,[2]ActorTable!$1:$1048576,MATCH("이름참고",[2]ActorTable!$1:$1,0),0)</f>
        <v>킵시리즈</v>
      </c>
    </row>
    <row r="4" spans="1:73">
      <c r="A4">
        <v>1</v>
      </c>
      <c r="B4">
        <v>2</v>
      </c>
      <c r="C4">
        <f t="shared" si="0"/>
        <v>0</v>
      </c>
      <c r="D4">
        <f t="shared" ca="1" si="11"/>
        <v>0.57318815030525361</v>
      </c>
      <c r="E4">
        <f t="shared" ca="1" si="11"/>
        <v>0.76916648905535456</v>
      </c>
      <c r="F4">
        <f t="shared" ca="1" si="1"/>
        <v>0.61559147512299195</v>
      </c>
      <c r="G4">
        <f t="shared" ca="1" si="1"/>
        <v>0.71402427922113165</v>
      </c>
      <c r="H4">
        <f t="shared" ca="1" si="1"/>
        <v>0.7603692277526034</v>
      </c>
      <c r="I4">
        <f t="shared" ca="1" si="1"/>
        <v>0.96016874530986618</v>
      </c>
      <c r="L4" t="str">
        <f t="shared" ca="1" si="2"/>
        <v>안 지정 캐릭터 PP 영웅등급</v>
      </c>
      <c r="M4">
        <f t="shared" ca="1" si="3"/>
        <v>76916</v>
      </c>
      <c r="N4">
        <f t="shared" ca="1" si="12"/>
        <v>13</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1300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2</v>
      </c>
      <c r="AR4">
        <f t="shared" si="8"/>
        <v>1</v>
      </c>
      <c r="AS4">
        <f t="shared" ca="1" si="9"/>
        <v>0</v>
      </c>
      <c r="AW4">
        <v>149</v>
      </c>
      <c r="BB4" t="s">
        <v>210</v>
      </c>
      <c r="BD4">
        <v>0</v>
      </c>
      <c r="BE4">
        <v>1</v>
      </c>
      <c r="BF4">
        <f t="shared" si="10"/>
        <v>5.8823529411764705E-2</v>
      </c>
      <c r="BG4">
        <f>BG3+BF3</f>
        <v>0.94117647058823528</v>
      </c>
      <c r="BH4" t="s">
        <v>93</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3.8167938931297697E-2</v>
      </c>
      <c r="BQ4">
        <f t="shared" ca="1" si="18"/>
        <v>4.1984732824427468E-2</v>
      </c>
      <c r="BR4" t="str">
        <f ca="1">OFFSET([2]ActorTable!$A$1,ROW()-1,0)</f>
        <v>Actor2103</v>
      </c>
      <c r="BS4" t="str">
        <f ca="1">VLOOKUP($BR4,[2]ActorTable!$1:$1048576,MATCH("이름참고",[2]ActorTable!$1:$1,0),0)</f>
        <v>빅뱃서큐버스</v>
      </c>
    </row>
    <row r="5" spans="1:73">
      <c r="A5">
        <v>1</v>
      </c>
      <c r="B5">
        <v>3</v>
      </c>
      <c r="C5">
        <f t="shared" si="0"/>
        <v>0</v>
      </c>
      <c r="D5">
        <f t="shared" ca="1" si="11"/>
        <v>0.96558538720592901</v>
      </c>
      <c r="E5">
        <f t="shared" ca="1" si="11"/>
        <v>0.33400867116120392</v>
      </c>
      <c r="F5">
        <f t="shared" ca="1" si="1"/>
        <v>0.56463478251331534</v>
      </c>
      <c r="G5">
        <f t="shared" ca="1" si="1"/>
        <v>0.51292244839059942</v>
      </c>
      <c r="H5">
        <f t="shared" ca="1" si="1"/>
        <v>0.88902871412060669</v>
      </c>
      <c r="I5">
        <f t="shared" ca="1" si="1"/>
        <v>0.97542159330476141</v>
      </c>
      <c r="L5" t="str">
        <f t="shared" ca="1" si="2"/>
        <v>안 지정 캐릭터 PP 일반등급</v>
      </c>
      <c r="M5">
        <f t="shared" ca="1" si="3"/>
        <v>33400</v>
      </c>
      <c r="N5">
        <f t="shared" ca="1" si="12"/>
        <v>11</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1100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2</v>
      </c>
      <c r="AW5">
        <v>1</v>
      </c>
      <c r="BB5">
        <f ca="1">LEN(BB2)</f>
        <v>13089</v>
      </c>
      <c r="BD5">
        <v>1</v>
      </c>
      <c r="BE5">
        <v>1</v>
      </c>
      <c r="BF5">
        <f t="shared" si="10"/>
        <v>1</v>
      </c>
      <c r="BG5">
        <f>BG4+BF4</f>
        <v>1</v>
      </c>
      <c r="BH5" t="s">
        <v>151</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3.8167938931297697E-2</v>
      </c>
      <c r="BQ5">
        <f t="shared" ca="1" si="18"/>
        <v>8.0152671755725158E-2</v>
      </c>
      <c r="BR5" t="str">
        <f ca="1">OFFSET([2]ActorTable!$A$1,ROW()-1,0)</f>
        <v>Actor0104</v>
      </c>
      <c r="BS5" t="str">
        <f ca="1">VLOOKUP($BR5,[2]ActorTable!$1:$1048576,MATCH("이름참고",[2]ActorTable!$1:$1,0),0)</f>
        <v>베이</v>
      </c>
    </row>
    <row r="6" spans="1:73">
      <c r="A6">
        <v>1</v>
      </c>
      <c r="B6">
        <v>4</v>
      </c>
      <c r="C6">
        <f t="shared" si="0"/>
        <v>0</v>
      </c>
      <c r="D6">
        <f t="shared" ca="1" si="11"/>
        <v>0.64295161227106123</v>
      </c>
      <c r="E6">
        <f t="shared" ca="1" si="11"/>
        <v>0.53866848744828411</v>
      </c>
      <c r="F6">
        <f t="shared" ca="1" si="1"/>
        <v>0.15427236819410017</v>
      </c>
      <c r="G6">
        <f t="shared" ca="1" si="1"/>
        <v>0.17753263156131815</v>
      </c>
      <c r="H6">
        <f t="shared" ca="1" si="1"/>
        <v>0.9952841320838125</v>
      </c>
      <c r="I6">
        <f t="shared" ca="1" si="1"/>
        <v>0.48988437094601966</v>
      </c>
      <c r="L6" t="str">
        <f t="shared" ca="1" si="2"/>
        <v>안 지정 캐릭터 PP 일반등급</v>
      </c>
      <c r="M6">
        <f t="shared" ca="1" si="3"/>
        <v>53866</v>
      </c>
      <c r="N6">
        <f t="shared" ca="1" si="12"/>
        <v>12</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1200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1</v>
      </c>
      <c r="AU6">
        <v>45</v>
      </c>
      <c r="AV6">
        <v>175</v>
      </c>
      <c r="AW6">
        <f>100*1/320</f>
        <v>0.3125</v>
      </c>
      <c r="AX6">
        <v>0.7</v>
      </c>
      <c r="AY6">
        <v>0.9</v>
      </c>
      <c r="BD6">
        <v>2</v>
      </c>
      <c r="BE6">
        <v>1</v>
      </c>
      <c r="BF6">
        <f t="shared" si="10"/>
        <v>1</v>
      </c>
      <c r="BG6">
        <f t="shared" ref="BG6:BG13" si="19">BG5+BF5</f>
        <v>2</v>
      </c>
      <c r="BH6" t="s">
        <v>155</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3.8167938931297697E-2</v>
      </c>
      <c r="BQ6">
        <f t="shared" ca="1" si="18"/>
        <v>0.11832061068702285</v>
      </c>
      <c r="BR6" t="str">
        <f ca="1">OFFSET([2]ActorTable!$A$1,ROW()-1,0)</f>
        <v>Actor1005</v>
      </c>
      <c r="BS6" t="str">
        <f ca="1">VLOOKUP($BR6,[2]ActorTable!$1:$1048576,MATCH("이름참고",[2]ActorTable!$1:$1,0),0)</f>
        <v>젤리피쉬걸</v>
      </c>
    </row>
    <row r="7" spans="1:73">
      <c r="A7">
        <v>1</v>
      </c>
      <c r="B7">
        <v>5</v>
      </c>
      <c r="C7">
        <f t="shared" si="0"/>
        <v>0</v>
      </c>
      <c r="D7">
        <f t="shared" ca="1" si="11"/>
        <v>0.22359702377941248</v>
      </c>
      <c r="E7">
        <f t="shared" ca="1" si="11"/>
        <v>0.15162415404814311</v>
      </c>
      <c r="F7">
        <f t="shared" ca="1" si="1"/>
        <v>0.68569810241076268</v>
      </c>
      <c r="G7">
        <f t="shared" ca="1" si="1"/>
        <v>0.14487380797859584</v>
      </c>
      <c r="H7">
        <f t="shared" ca="1" si="1"/>
        <v>0.27616473414053522</v>
      </c>
      <c r="I7">
        <f t="shared" ca="1" si="1"/>
        <v>0.65810581987637407</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2</v>
      </c>
      <c r="AR7">
        <f t="shared" si="8"/>
        <v>2</v>
      </c>
      <c r="AS7">
        <f t="shared" ca="1" si="9"/>
        <v>0</v>
      </c>
      <c r="AW7">
        <v>1</v>
      </c>
      <c r="BD7">
        <v>3</v>
      </c>
      <c r="BE7">
        <v>1</v>
      </c>
      <c r="BF7">
        <f t="shared" si="10"/>
        <v>0.25</v>
      </c>
      <c r="BG7">
        <f t="shared" si="19"/>
        <v>3</v>
      </c>
      <c r="BH7" t="s">
        <v>155</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0.15648854961832054</v>
      </c>
      <c r="BR7" t="str">
        <f ca="1">OFFSET([2]ActorTable!$A$1,ROW()-1,0)</f>
        <v>Actor9906</v>
      </c>
      <c r="BS7" t="str">
        <f ca="1">VLOOKUP($BR7,[2]ActorTable!$1:$1048576,MATCH("이름참고",[2]ActorTable!$1:$1,0),0)</f>
        <v>스트링없음</v>
      </c>
    </row>
    <row r="8" spans="1:73">
      <c r="A8">
        <v>1</v>
      </c>
      <c r="B8">
        <v>6</v>
      </c>
      <c r="C8">
        <f t="shared" si="0"/>
        <v>0</v>
      </c>
      <c r="D8">
        <f t="shared" ca="1" si="11"/>
        <v>0.84815215793893806</v>
      </c>
      <c r="E8">
        <f t="shared" ca="1" si="11"/>
        <v>0.20954905196234352</v>
      </c>
      <c r="F8">
        <f t="shared" ca="1" si="1"/>
        <v>0.3229023266332991</v>
      </c>
      <c r="G8">
        <f t="shared" ca="1" si="1"/>
        <v>0.17038704301632446</v>
      </c>
      <c r="H8">
        <f t="shared" ca="1" si="1"/>
        <v>0.73060824055769025</v>
      </c>
      <c r="I8">
        <f t="shared" ca="1" si="1"/>
        <v>0.47939112877367673</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3.8167938931297697E-2</v>
      </c>
      <c r="BQ8">
        <f t="shared" ca="1" si="18"/>
        <v>0.15648854961832054</v>
      </c>
      <c r="BR8" t="str">
        <f ca="1">OFFSET([2]ActorTable!$A$1,ROW()-1,0)</f>
        <v>Actor0007</v>
      </c>
      <c r="BS8" t="str">
        <f ca="1">VLOOKUP($BR8,[2]ActorTable!$1:$1048576,MATCH("이름참고",[2]ActorTable!$1:$1,0),0)</f>
        <v>어스메이지</v>
      </c>
    </row>
    <row r="9" spans="1:73">
      <c r="A9">
        <v>2</v>
      </c>
      <c r="B9">
        <v>0</v>
      </c>
      <c r="C9">
        <f t="shared" si="0"/>
        <v>0</v>
      </c>
      <c r="D9">
        <f t="shared" ca="1" si="11"/>
        <v>0.55904233957959448</v>
      </c>
      <c r="E9">
        <f t="shared" ca="1" si="11"/>
        <v>0.56636035675021668</v>
      </c>
      <c r="F9">
        <f t="shared" ca="1" si="1"/>
        <v>0.91368049368707271</v>
      </c>
      <c r="G9">
        <f t="shared" ca="1" si="1"/>
        <v>2.8327437824401169E-2</v>
      </c>
      <c r="H9">
        <f t="shared" ca="1" si="1"/>
        <v>4.7786775200676868E-2</v>
      </c>
      <c r="I9">
        <f t="shared" ca="1" si="1"/>
        <v>0.31616520591071151</v>
      </c>
      <c r="L9" t="str">
        <f t="shared" ca="1" si="2"/>
        <v>지정 장비</v>
      </c>
      <c r="M9" t="str">
        <f t="shared" ca="1" si="3"/>
        <v>Equip5001</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700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0</v>
      </c>
      <c r="AR9">
        <f t="shared" si="8"/>
        <v>0</v>
      </c>
      <c r="AS9">
        <f t="shared" ca="1" si="9"/>
        <v>0</v>
      </c>
      <c r="AW9">
        <v>2</v>
      </c>
      <c r="BD9">
        <v>4</v>
      </c>
      <c r="BE9">
        <v>1</v>
      </c>
      <c r="BF9">
        <f t="shared" si="10"/>
        <v>1</v>
      </c>
      <c r="BG9">
        <f t="shared" si="19"/>
        <v>4</v>
      </c>
      <c r="BH9" t="s">
        <v>156</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3.8167938931297697E-2</v>
      </c>
      <c r="BQ9">
        <f t="shared" ca="1" si="18"/>
        <v>0.19465648854961823</v>
      </c>
      <c r="BR9" t="str">
        <f ca="1">OFFSET([2]ActorTable!$A$1,ROW()-1,0)</f>
        <v>Actor1108</v>
      </c>
      <c r="BS9" t="str">
        <f ca="1">VLOOKUP($BR9,[2]ActorTable!$1:$1048576,MATCH("이름참고",[2]ActorTable!$1:$1,0),0)</f>
        <v>다이나몹</v>
      </c>
    </row>
    <row r="10" spans="1:73">
      <c r="A10">
        <v>2</v>
      </c>
      <c r="B10">
        <v>1</v>
      </c>
      <c r="C10">
        <f t="shared" si="0"/>
        <v>0</v>
      </c>
      <c r="D10">
        <f t="shared" ca="1" si="11"/>
        <v>0.68586170672698199</v>
      </c>
      <c r="E10">
        <f t="shared" ca="1" si="11"/>
        <v>0.468167479994687</v>
      </c>
      <c r="F10">
        <f t="shared" ca="1" si="1"/>
        <v>0.60727739230973821</v>
      </c>
      <c r="G10">
        <f t="shared" ca="1" si="1"/>
        <v>0.80692502995279669</v>
      </c>
      <c r="H10">
        <f t="shared" ca="1" si="1"/>
        <v>0.98768999277090164</v>
      </c>
      <c r="I10">
        <f t="shared" ca="1" si="1"/>
        <v>0.70189433481851027</v>
      </c>
      <c r="L10" t="str">
        <f t="shared" ca="1" si="2"/>
        <v>지정 장비</v>
      </c>
      <c r="M10" t="str">
        <f t="shared" ca="1" si="3"/>
        <v>Equip4002</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800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91</v>
      </c>
      <c r="U10" t="s">
        <v>213</v>
      </c>
      <c r="V10">
        <v>1</v>
      </c>
      <c r="W10" t="s">
        <v>138</v>
      </c>
      <c r="Y10">
        <v>1000</v>
      </c>
      <c r="Z10" t="str">
        <f t="shared" ca="1" si="4"/>
        <v>fe</v>
      </c>
      <c r="AA10" t="s">
        <v>91</v>
      </c>
      <c r="AB10" t="s">
        <v>213</v>
      </c>
      <c r="AC10">
        <v>1</v>
      </c>
      <c r="AD10" t="s">
        <v>138</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3.8167938931297697E-2</v>
      </c>
      <c r="BQ10">
        <f t="shared" ca="1" si="18"/>
        <v>0.23282442748091592</v>
      </c>
      <c r="BR10" t="str">
        <f ca="1">OFFSET([2]ActorTable!$A$1,ROW()-1,0)</f>
        <v>Actor1109</v>
      </c>
      <c r="BS10" t="str">
        <f ca="1">VLOOKUP($BR10,[2]ActorTable!$1:$1048576,MATCH("이름참고",[2]ActorTable!$1:$1,0),0)</f>
        <v>SF워리어</v>
      </c>
    </row>
    <row r="11" spans="1:73">
      <c r="A11">
        <v>2</v>
      </c>
      <c r="B11">
        <v>2</v>
      </c>
      <c r="C11">
        <f t="shared" si="0"/>
        <v>0</v>
      </c>
      <c r="D11">
        <f t="shared" ca="1" si="11"/>
        <v>0.70031179235060725</v>
      </c>
      <c r="E11">
        <f t="shared" ca="1" si="11"/>
        <v>0.44344172646842295</v>
      </c>
      <c r="F11">
        <f t="shared" ca="1" si="1"/>
        <v>0.96921267890906204</v>
      </c>
      <c r="G11">
        <f t="shared" ca="1" si="1"/>
        <v>0.25527228408390523</v>
      </c>
      <c r="H11">
        <f t="shared" ca="1" si="1"/>
        <v>0.51349225761368589</v>
      </c>
      <c r="I11">
        <f t="shared" ca="1" si="1"/>
        <v>0.96432025582114211</v>
      </c>
      <c r="L11" t="str">
        <f t="shared" ca="1" si="2"/>
        <v>안 지정 캐릭터 PP 영웅등급</v>
      </c>
      <c r="M11">
        <f t="shared" ca="1" si="3"/>
        <v>44344</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55</v>
      </c>
      <c r="AR11">
        <f t="shared" si="8"/>
        <v>55</v>
      </c>
      <c r="AS11">
        <f t="shared" ca="1" si="9"/>
        <v>0</v>
      </c>
      <c r="AU11">
        <v>9</v>
      </c>
      <c r="AV11">
        <v>14</v>
      </c>
      <c r="AW11">
        <v>100</v>
      </c>
      <c r="BD11">
        <v>6</v>
      </c>
      <c r="BE11">
        <v>1</v>
      </c>
      <c r="BF11">
        <v>1</v>
      </c>
      <c r="BG11">
        <f t="shared" si="19"/>
        <v>6</v>
      </c>
      <c r="BH11" t="s">
        <v>154</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3.8167938931297697E-2</v>
      </c>
      <c r="BQ11">
        <f t="shared" ca="1" si="18"/>
        <v>0.27099236641221364</v>
      </c>
      <c r="BR11" t="str">
        <f ca="1">OFFSET([2]ActorTable!$A$1,ROW()-1,0)</f>
        <v>Actor2010</v>
      </c>
      <c r="BS11" t="str">
        <f ca="1">VLOOKUP($BR11,[2]ActorTable!$1:$1048576,MATCH("이름참고",[2]ActorTable!$1:$1,0),0)</f>
        <v>카오스엘리멘탈</v>
      </c>
    </row>
    <row r="12" spans="1:73">
      <c r="A12">
        <v>2</v>
      </c>
      <c r="B12">
        <v>3</v>
      </c>
      <c r="C12">
        <f t="shared" si="0"/>
        <v>0</v>
      </c>
      <c r="D12">
        <f t="shared" ca="1" si="11"/>
        <v>0.10786787885110438</v>
      </c>
      <c r="E12">
        <f t="shared" ca="1" si="11"/>
        <v>0.85098899689589846</v>
      </c>
      <c r="F12">
        <f t="shared" ca="1" si="1"/>
        <v>0.4987659627484119</v>
      </c>
      <c r="G12">
        <f t="shared" ca="1" si="1"/>
        <v>0.40024298830226179</v>
      </c>
      <c r="H12">
        <f t="shared" ca="1" si="1"/>
        <v>0.20967952340999829</v>
      </c>
      <c r="I12">
        <f t="shared" ca="1" si="1"/>
        <v>0.67922683272490891</v>
      </c>
      <c r="L12" t="str">
        <f t="shared" ca="1" si="2"/>
        <v>안 지정 캐릭터 PP 영웅등급</v>
      </c>
      <c r="M12">
        <f t="shared" ca="1" si="3"/>
        <v>85098</v>
      </c>
      <c r="N12">
        <f t="shared" ca="1" si="12"/>
        <v>14</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1400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38</v>
      </c>
      <c r="AR12">
        <f t="shared" si="8"/>
        <v>38</v>
      </c>
      <c r="AS12">
        <f t="shared" ca="1" si="9"/>
        <v>0</v>
      </c>
      <c r="AU12">
        <v>9</v>
      </c>
      <c r="AV12">
        <v>14</v>
      </c>
      <c r="AW12">
        <v>100</v>
      </c>
      <c r="BD12">
        <v>7</v>
      </c>
      <c r="BE12">
        <v>1</v>
      </c>
      <c r="BF12">
        <v>1</v>
      </c>
      <c r="BG12">
        <f t="shared" si="19"/>
        <v>7</v>
      </c>
      <c r="BH12" t="s">
        <v>154</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3.8167938931297697E-2</v>
      </c>
      <c r="BQ12">
        <f t="shared" ca="1" si="18"/>
        <v>0.30916030534351135</v>
      </c>
      <c r="BR12" t="str">
        <f ca="1">OFFSET([2]ActorTable!$A$1,ROW()-1,0)</f>
        <v>Actor2011</v>
      </c>
      <c r="BS12" t="str">
        <f ca="1">VLOOKUP($BR12,[2]ActorTable!$1:$1048576,MATCH("이름참고",[2]ActorTable!$1:$1,0),0)</f>
        <v>슈퍼히어로</v>
      </c>
    </row>
    <row r="13" spans="1:73">
      <c r="A13">
        <v>2</v>
      </c>
      <c r="B13">
        <v>4</v>
      </c>
      <c r="C13">
        <f t="shared" si="0"/>
        <v>0</v>
      </c>
      <c r="D13">
        <f t="shared" ca="1" si="11"/>
        <v>0.66496533693710425</v>
      </c>
      <c r="E13">
        <f t="shared" ca="1" si="11"/>
        <v>0.40411514404284032</v>
      </c>
      <c r="F13">
        <f t="shared" ca="1" si="1"/>
        <v>0.32138443096120939</v>
      </c>
      <c r="G13">
        <f t="shared" ca="1" si="1"/>
        <v>0.75485665240486755</v>
      </c>
      <c r="H13">
        <f t="shared" ca="1" si="1"/>
        <v>0.91667346119455684</v>
      </c>
      <c r="I13">
        <f t="shared" ca="1" si="1"/>
        <v>0.12379481026133798</v>
      </c>
      <c r="L13" t="str">
        <f t="shared" ca="1" si="2"/>
        <v>안 지정 캐릭터 PP 일반등급</v>
      </c>
      <c r="M13">
        <f t="shared" ca="1" si="3"/>
        <v>40411</v>
      </c>
      <c r="N13">
        <f t="shared" ca="1" si="12"/>
        <v>11</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1100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0.1</v>
      </c>
      <c r="BP13">
        <f t="shared" ca="1" si="17"/>
        <v>3.8167938931297695E-3</v>
      </c>
      <c r="BQ13">
        <f t="shared" ca="1" si="18"/>
        <v>0.34732824427480907</v>
      </c>
      <c r="BR13" t="str">
        <f ca="1">OFFSET([2]ActorTable!$A$1,ROW()-1,0)</f>
        <v>Actor3212</v>
      </c>
      <c r="BS13" t="str">
        <f ca="1">VLOOKUP($BR13,[2]ActorTable!$1:$1048576,MATCH("이름참고",[2]ActorTable!$1:$1,0),0)</f>
        <v>메릴</v>
      </c>
    </row>
    <row r="14" spans="1:73">
      <c r="A14">
        <v>2</v>
      </c>
      <c r="B14">
        <v>5</v>
      </c>
      <c r="C14">
        <f t="shared" si="0"/>
        <v>0</v>
      </c>
      <c r="D14">
        <f t="shared" ca="1" si="11"/>
        <v>0.72703206769381368</v>
      </c>
      <c r="E14">
        <f t="shared" ca="1" si="11"/>
        <v>0.5394934173242768</v>
      </c>
      <c r="F14">
        <f t="shared" ca="1" si="1"/>
        <v>0.16743150084328673</v>
      </c>
      <c r="G14">
        <f t="shared" ca="1" si="1"/>
        <v>0.30774686478909796</v>
      </c>
      <c r="H14">
        <f t="shared" ca="1" si="1"/>
        <v>0.196392972501508</v>
      </c>
      <c r="I14">
        <f t="shared" ca="1" si="1"/>
        <v>0.81186343571693298</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3.8167938931297697E-2</v>
      </c>
      <c r="BQ14">
        <f t="shared" ca="1" si="18"/>
        <v>0.35114503816793885</v>
      </c>
      <c r="BR14" t="str">
        <f ca="1">OFFSET([2]ActorTable!$A$1,ROW()-1,0)</f>
        <v>Actor0113</v>
      </c>
      <c r="BS14" t="str">
        <f ca="1">VLOOKUP($BR14,[2]ActorTable!$1:$1048576,MATCH("이름참고",[2]ActorTable!$1:$1,0),0)</f>
        <v>그릭워리어</v>
      </c>
    </row>
    <row r="15" spans="1:73">
      <c r="A15">
        <v>2</v>
      </c>
      <c r="B15">
        <v>6</v>
      </c>
      <c r="C15">
        <f t="shared" si="0"/>
        <v>0</v>
      </c>
      <c r="D15">
        <f t="shared" ca="1" si="11"/>
        <v>0.95552524430324337</v>
      </c>
      <c r="E15">
        <f t="shared" ca="1" si="11"/>
        <v>0.30325176244935792</v>
      </c>
      <c r="F15">
        <f t="shared" ca="1" si="1"/>
        <v>0.53670235399301014</v>
      </c>
      <c r="G15">
        <f t="shared" ca="1" si="1"/>
        <v>0.90547997082239307</v>
      </c>
      <c r="H15">
        <f t="shared" ca="1" si="1"/>
        <v>0.44072241007201851</v>
      </c>
      <c r="I15">
        <f t="shared" ca="1" si="1"/>
        <v>0.2651203358216554</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3.8167938931297697E-2</v>
      </c>
      <c r="BQ15">
        <f t="shared" ca="1" si="18"/>
        <v>0.38931297709923657</v>
      </c>
      <c r="BR15" t="str">
        <f ca="1">OFFSET([2]ActorTable!$A$1,ROW()-1,0)</f>
        <v>Actor3114</v>
      </c>
      <c r="BS15" t="str">
        <f ca="1">VLOOKUP($BR15,[2]ActorTable!$1:$1048576,MATCH("이름참고",[2]ActorTable!$1:$1,0),0)</f>
        <v>아카이</v>
      </c>
    </row>
    <row r="16" spans="1:73">
      <c r="A16">
        <v>3</v>
      </c>
      <c r="B16">
        <v>0</v>
      </c>
      <c r="C16">
        <f t="shared" si="0"/>
        <v>0</v>
      </c>
      <c r="D16">
        <f t="shared" ca="1" si="11"/>
        <v>3.4766155219794204E-3</v>
      </c>
      <c r="E16">
        <f t="shared" ca="1" si="11"/>
        <v>8.8334042643746224E-2</v>
      </c>
      <c r="F16">
        <f t="shared" ca="1" si="1"/>
        <v>0.40625547956444208</v>
      </c>
      <c r="G16">
        <f t="shared" ca="1" si="1"/>
        <v>0.8217171957316276</v>
      </c>
      <c r="H16">
        <f t="shared" ca="1" si="1"/>
        <v>0.56607953444768755</v>
      </c>
      <c r="I16">
        <f t="shared" ca="1" si="1"/>
        <v>0.64138385562794265</v>
      </c>
      <c r="L16" t="str">
        <f t="shared" ca="1" si="2"/>
        <v>지정 장비</v>
      </c>
      <c r="M16" t="str">
        <f t="shared" ca="1" si="3"/>
        <v>Equip0301</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11</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91</v>
      </c>
      <c r="U16" t="s">
        <v>214</v>
      </c>
      <c r="V16">
        <v>1</v>
      </c>
      <c r="W16" t="s">
        <v>138</v>
      </c>
      <c r="Y16">
        <v>2000</v>
      </c>
      <c r="Z16" t="str">
        <f t="shared" ca="1" si="4"/>
        <v>fe</v>
      </c>
      <c r="AA16" t="s">
        <v>91</v>
      </c>
      <c r="AB16" t="s">
        <v>214</v>
      </c>
      <c r="AC16">
        <v>1</v>
      </c>
      <c r="AD16" t="s">
        <v>138</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3.8167938931297697E-2</v>
      </c>
      <c r="BQ16">
        <f t="shared" ca="1" si="18"/>
        <v>0.42748091603053429</v>
      </c>
      <c r="BR16" t="str">
        <f ca="1">OFFSET([2]ActorTable!$A$1,ROW()-1,0)</f>
        <v>Actor2015</v>
      </c>
      <c r="BS16" t="str">
        <f ca="1">VLOOKUP($BR16,[2]ActorTable!$1:$1048576,MATCH("이름참고",[2]ActorTable!$1:$1,0),0)</f>
        <v>유카</v>
      </c>
    </row>
    <row r="17" spans="1:71">
      <c r="A17">
        <v>3</v>
      </c>
      <c r="B17">
        <v>1</v>
      </c>
      <c r="C17">
        <f t="shared" si="0"/>
        <v>0</v>
      </c>
      <c r="D17">
        <f t="shared" ca="1" si="11"/>
        <v>0.24022442047020687</v>
      </c>
      <c r="E17">
        <f t="shared" ca="1" si="11"/>
        <v>0.17057995136467263</v>
      </c>
      <c r="F17">
        <f t="shared" ca="1" si="1"/>
        <v>0.47396007185561606</v>
      </c>
      <c r="G17">
        <f t="shared" ca="1" si="1"/>
        <v>0.59001861986115056</v>
      </c>
      <c r="H17">
        <f t="shared" ca="1" si="1"/>
        <v>0.27694141163042207</v>
      </c>
      <c r="I17">
        <f t="shared" ca="1" si="1"/>
        <v>0.86625092373420609</v>
      </c>
      <c r="L17" t="str">
        <f t="shared" ca="1" si="2"/>
        <v>지정 장비</v>
      </c>
      <c r="M17" t="str">
        <f t="shared" ca="1" si="3"/>
        <v>Equip1201</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3400</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91</v>
      </c>
      <c r="U17" t="s">
        <v>215</v>
      </c>
      <c r="V17">
        <v>1</v>
      </c>
      <c r="W17" t="s">
        <v>138</v>
      </c>
      <c r="Y17">
        <v>600</v>
      </c>
      <c r="Z17" t="str">
        <f t="shared" ca="1" si="4"/>
        <v>fe</v>
      </c>
      <c r="AA17" t="s">
        <v>91</v>
      </c>
      <c r="AB17" t="s">
        <v>215</v>
      </c>
      <c r="AC17">
        <v>1</v>
      </c>
      <c r="AD17" t="s">
        <v>138</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3.8167938931297695E-3</v>
      </c>
      <c r="BQ17">
        <f t="shared" ca="1" si="18"/>
        <v>0.465648854961832</v>
      </c>
      <c r="BR17" t="str">
        <f ca="1">OFFSET([2]ActorTable!$A$1,ROW()-1,0)</f>
        <v>Actor1216</v>
      </c>
      <c r="BS17" t="str">
        <f ca="1">VLOOKUP($BR17,[2]ActorTable!$1:$1048576,MATCH("이름참고",[2]ActorTable!$1:$1,0),0)</f>
        <v>스팀펑크로봇</v>
      </c>
    </row>
    <row r="18" spans="1:71">
      <c r="A18">
        <v>3</v>
      </c>
      <c r="B18">
        <v>2</v>
      </c>
      <c r="C18">
        <f t="shared" si="0"/>
        <v>0</v>
      </c>
      <c r="D18">
        <f t="shared" ca="1" si="11"/>
        <v>0.31329266628392205</v>
      </c>
      <c r="E18">
        <f t="shared" ca="1" si="11"/>
        <v>0.45920174055793195</v>
      </c>
      <c r="F18">
        <f t="shared" ca="1" si="1"/>
        <v>9.806246312286071E-2</v>
      </c>
      <c r="G18">
        <f t="shared" ca="1" si="1"/>
        <v>1.799145509982647E-2</v>
      </c>
      <c r="H18">
        <f t="shared" ca="1" si="1"/>
        <v>0.66012446990791329</v>
      </c>
      <c r="I18">
        <f t="shared" ca="1" si="1"/>
        <v>0.20738003189242749</v>
      </c>
      <c r="L18" t="str">
        <f t="shared" ca="1" si="2"/>
        <v>안 지정 캐릭터 PP 영웅등급</v>
      </c>
      <c r="M18">
        <f t="shared" ca="1" si="3"/>
        <v>45920</v>
      </c>
      <c r="N18">
        <f t="shared" ca="1" si="12"/>
        <v>11</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1100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3.8167938931297697E-2</v>
      </c>
      <c r="BQ18">
        <f t="shared" ca="1" si="18"/>
        <v>0.46946564885496178</v>
      </c>
      <c r="BR18" t="str">
        <f ca="1">OFFSET([2]ActorTable!$A$1,ROW()-1,0)</f>
        <v>Actor3117</v>
      </c>
      <c r="BS18" t="str">
        <f ca="1">VLOOKUP($BR18,[2]ActorTable!$1:$1048576,MATCH("이름참고",[2]ActorTable!$1:$1,0),0)</f>
        <v>카츄진</v>
      </c>
    </row>
    <row r="19" spans="1:71">
      <c r="A19">
        <v>3</v>
      </c>
      <c r="B19">
        <v>3</v>
      </c>
      <c r="C19">
        <f t="shared" si="0"/>
        <v>0</v>
      </c>
      <c r="D19">
        <f t="shared" ca="1" si="11"/>
        <v>0.39443014852783165</v>
      </c>
      <c r="E19">
        <f t="shared" ca="1" si="11"/>
        <v>0.64174922468492046</v>
      </c>
      <c r="F19">
        <f t="shared" ca="1" si="1"/>
        <v>0.61151082216087982</v>
      </c>
      <c r="G19">
        <f t="shared" ca="1" si="1"/>
        <v>0.42685585363621381</v>
      </c>
      <c r="H19">
        <f t="shared" ca="1" si="1"/>
        <v>9.1162172385073403E-2</v>
      </c>
      <c r="I19">
        <f t="shared" ca="1" si="1"/>
        <v>0.94464547224131667</v>
      </c>
      <c r="L19" t="str">
        <f t="shared" ca="1" si="2"/>
        <v>안 지정 캐릭터 PP 일반등급</v>
      </c>
      <c r="M19">
        <f t="shared" ca="1" si="3"/>
        <v>64174</v>
      </c>
      <c r="N19">
        <f t="shared" ca="1" si="12"/>
        <v>12</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1200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0.1</v>
      </c>
      <c r="BP19">
        <f t="shared" ca="1" si="17"/>
        <v>3.8167938931297695E-3</v>
      </c>
      <c r="BQ19">
        <f t="shared" ca="1" si="18"/>
        <v>0.50763358778625944</v>
      </c>
      <c r="BR19" t="str">
        <f ca="1">OFFSET([2]ActorTable!$A$1,ROW()-1,0)</f>
        <v>Actor1218</v>
      </c>
      <c r="BS19" t="str">
        <f ca="1">VLOOKUP($BR19,[2]ActorTable!$1:$1048576,MATCH("이름참고",[2]ActorTable!$1:$1,0),0)</f>
        <v>메디아</v>
      </c>
    </row>
    <row r="20" spans="1:71">
      <c r="A20">
        <v>3</v>
      </c>
      <c r="B20">
        <v>4</v>
      </c>
      <c r="C20">
        <f t="shared" si="0"/>
        <v>0</v>
      </c>
      <c r="D20">
        <f t="shared" ca="1" si="11"/>
        <v>0.18317682792144208</v>
      </c>
      <c r="E20">
        <f t="shared" ca="1" si="11"/>
        <v>0.1974359602482485</v>
      </c>
      <c r="F20">
        <f t="shared" ca="1" si="1"/>
        <v>0.89522526189119633</v>
      </c>
      <c r="G20">
        <f t="shared" ca="1" si="1"/>
        <v>6.5272091865984483E-2</v>
      </c>
      <c r="H20">
        <f t="shared" ca="1" si="1"/>
        <v>0.4113030057130781</v>
      </c>
      <c r="I20">
        <f t="shared" ca="1" si="1"/>
        <v>0.39057856865835971</v>
      </c>
      <c r="L20" t="str">
        <f t="shared" ca="1" si="2"/>
        <v>안 지정 캐릭터 PP 일반등급</v>
      </c>
      <c r="M20">
        <f t="shared" ca="1" si="3"/>
        <v>19743</v>
      </c>
      <c r="N20">
        <f t="shared" ca="1" si="12"/>
        <v>10</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1000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3.8167938931297697E-2</v>
      </c>
      <c r="BQ20">
        <f t="shared" ca="1" si="18"/>
        <v>0.51145038167938917</v>
      </c>
      <c r="BR20" t="str">
        <f ca="1">OFFSET([2]ActorTable!$A$1,ROW()-1,0)</f>
        <v>Actor3019</v>
      </c>
      <c r="BS20" t="str">
        <f ca="1">VLOOKUP($BR20,[2]ActorTable!$1:$1048576,MATCH("이름참고",[2]ActorTable!$1:$1,0),0)</f>
        <v>롤라</v>
      </c>
    </row>
    <row r="21" spans="1:71">
      <c r="A21">
        <v>3</v>
      </c>
      <c r="B21">
        <v>5</v>
      </c>
      <c r="C21">
        <f t="shared" si="0"/>
        <v>0</v>
      </c>
      <c r="D21">
        <f t="shared" ca="1" si="11"/>
        <v>0.19438387317159911</v>
      </c>
      <c r="E21">
        <f t="shared" ca="1" si="11"/>
        <v>0.32877865336264123</v>
      </c>
      <c r="F21">
        <f t="shared" ca="1" si="1"/>
        <v>0.82507716190526703</v>
      </c>
      <c r="G21">
        <f t="shared" ca="1" si="1"/>
        <v>0.28684747556823198</v>
      </c>
      <c r="H21">
        <f t="shared" ca="1" si="1"/>
        <v>0.92910466806362479</v>
      </c>
      <c r="I21">
        <f t="shared" ca="1" si="1"/>
        <v>0.30569258080501238</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3.8167938931297697E-2</v>
      </c>
      <c r="BQ21">
        <f t="shared" ca="1" si="18"/>
        <v>0.54961832061068683</v>
      </c>
      <c r="BR21" t="str">
        <f ca="1">OFFSET([2]ActorTable!$A$1,ROW()-1,0)</f>
        <v>Actor2120</v>
      </c>
      <c r="BS21" t="str">
        <f ca="1">VLOOKUP($BR21,[2]ActorTable!$1:$1048576,MATCH("이름참고",[2]ActorTable!$1:$1,0),0)</f>
        <v>바위엘리멘탈</v>
      </c>
    </row>
    <row r="22" spans="1:71">
      <c r="A22">
        <v>3</v>
      </c>
      <c r="B22">
        <v>6</v>
      </c>
      <c r="C22">
        <f t="shared" si="0"/>
        <v>0</v>
      </c>
      <c r="D22">
        <f t="shared" ca="1" si="11"/>
        <v>0.24254248676696266</v>
      </c>
      <c r="E22">
        <f t="shared" ca="1" si="11"/>
        <v>0.57450761236450443</v>
      </c>
      <c r="F22">
        <f t="shared" ca="1" si="1"/>
        <v>0.65831334704174516</v>
      </c>
      <c r="G22">
        <f t="shared" ca="1" si="1"/>
        <v>0.5593369713932651</v>
      </c>
      <c r="H22">
        <f t="shared" ca="1" si="1"/>
        <v>0.18196455990819205</v>
      </c>
      <c r="I22">
        <f t="shared" ca="1" si="1"/>
        <v>4.9532559478710825E-2</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3.8167938931297697E-2</v>
      </c>
      <c r="BQ22">
        <f t="shared" ca="1" si="18"/>
        <v>0.58778625954198449</v>
      </c>
      <c r="BR22" t="str">
        <f ca="1">OFFSET([2]ActorTable!$A$1,ROW()-1,0)</f>
        <v>Actor3021</v>
      </c>
      <c r="BS22" t="str">
        <f ca="1">VLOOKUP($BR22,[2]ActorTable!$1:$1048576,MATCH("이름참고",[2]ActorTable!$1:$1,0),0)</f>
        <v>솔져</v>
      </c>
    </row>
    <row r="23" spans="1:71">
      <c r="A23">
        <v>4</v>
      </c>
      <c r="B23">
        <v>0</v>
      </c>
      <c r="C23">
        <f t="shared" si="0"/>
        <v>0</v>
      </c>
      <c r="D23">
        <f t="shared" ca="1" si="11"/>
        <v>0.57160089046941176</v>
      </c>
      <c r="E23">
        <f t="shared" ca="1" si="11"/>
        <v>0.24382596693348579</v>
      </c>
      <c r="F23">
        <f t="shared" ca="1" si="1"/>
        <v>8.8687276174671426E-2</v>
      </c>
      <c r="G23">
        <f t="shared" ca="1" si="1"/>
        <v>0.88789221431213361</v>
      </c>
      <c r="H23">
        <f t="shared" ca="1" si="1"/>
        <v>0.74004601156265382</v>
      </c>
      <c r="I23">
        <f t="shared" ca="1" si="1"/>
        <v>0.42566247224986264</v>
      </c>
      <c r="L23" t="str">
        <f t="shared" ca="1" si="2"/>
        <v>지정 장비</v>
      </c>
      <c r="M23" t="str">
        <f t="shared" ca="1" si="3"/>
        <v>Equip2002</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700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91</v>
      </c>
      <c r="U23" t="s">
        <v>216</v>
      </c>
      <c r="V23">
        <v>1</v>
      </c>
      <c r="W23" t="s">
        <v>138</v>
      </c>
      <c r="Y23">
        <v>900</v>
      </c>
      <c r="Z23" t="str">
        <f t="shared" ca="1" si="4"/>
        <v>fe</v>
      </c>
      <c r="AA23" t="s">
        <v>91</v>
      </c>
      <c r="AB23" t="s">
        <v>216</v>
      </c>
      <c r="AC23">
        <v>1</v>
      </c>
      <c r="AD23" t="s">
        <v>138</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3.8167938931297697E-2</v>
      </c>
      <c r="BQ23">
        <f t="shared" ca="1" si="18"/>
        <v>0.62595419847328215</v>
      </c>
      <c r="BR23" t="str">
        <f ca="1">OFFSET([2]ActorTable!$A$1,ROW()-1,0)</f>
        <v>Actor3022</v>
      </c>
      <c r="BS23" t="str">
        <f ca="1">VLOOKUP($BR23,[2]ActorTable!$1:$1048576,MATCH("이름참고",[2]ActorTable!$1:$1,0),0)</f>
        <v>듀얼워리어</v>
      </c>
    </row>
    <row r="24" spans="1:71">
      <c r="A24">
        <v>4</v>
      </c>
      <c r="B24">
        <v>1</v>
      </c>
      <c r="C24">
        <f t="shared" si="0"/>
        <v>0</v>
      </c>
      <c r="D24">
        <f t="shared" ca="1" si="11"/>
        <v>0.73393410419957916</v>
      </c>
      <c r="E24">
        <f t="shared" ca="1" si="11"/>
        <v>3.3670684563136266E-2</v>
      </c>
      <c r="F24">
        <f t="shared" ca="1" si="1"/>
        <v>0.7353190183174374</v>
      </c>
      <c r="G24">
        <f t="shared" ca="1" si="1"/>
        <v>0.57909286664493154</v>
      </c>
      <c r="H24">
        <f t="shared" ca="1" si="1"/>
        <v>0.85167087585081047</v>
      </c>
      <c r="I24">
        <f t="shared" ca="1" si="1"/>
        <v>0.33343145055292356</v>
      </c>
      <c r="L24" t="str">
        <f t="shared" ca="1" si="2"/>
        <v>지정 장비</v>
      </c>
      <c r="M24" t="str">
        <f t="shared" ca="1" si="3"/>
        <v>Equip0101</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1200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91</v>
      </c>
      <c r="U24" t="s">
        <v>217</v>
      </c>
      <c r="V24">
        <v>1</v>
      </c>
      <c r="W24" t="s">
        <v>142</v>
      </c>
      <c r="Y24">
        <v>11</v>
      </c>
      <c r="Z24" t="str">
        <f t="shared" ca="1" si="4"/>
        <v>fe</v>
      </c>
      <c r="AA24" t="s">
        <v>91</v>
      </c>
      <c r="AB24" t="s">
        <v>217</v>
      </c>
      <c r="AC24">
        <v>1</v>
      </c>
      <c r="AD24" t="s">
        <v>142</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0.66412213740457982</v>
      </c>
      <c r="BR24" t="str">
        <f ca="1">OFFSET([2]ActorTable!$A$1,ROW()-1,0)</f>
        <v>Actor9923</v>
      </c>
      <c r="BS24" t="str">
        <f ca="1">VLOOKUP($BR24,[2]ActorTable!$1:$1048576,MATCH("이름참고",[2]ActorTable!$1:$1,0),0)</f>
        <v>스트링없음</v>
      </c>
    </row>
    <row r="25" spans="1:71">
      <c r="A25">
        <v>4</v>
      </c>
      <c r="B25">
        <v>2</v>
      </c>
      <c r="C25">
        <f t="shared" si="0"/>
        <v>0</v>
      </c>
      <c r="D25">
        <f t="shared" ca="1" si="11"/>
        <v>0.21184844452245544</v>
      </c>
      <c r="E25">
        <f t="shared" ca="1" si="11"/>
        <v>0.52180150365576083</v>
      </c>
      <c r="F25">
        <f t="shared" ca="1" si="1"/>
        <v>0.2646663023169582</v>
      </c>
      <c r="G25">
        <f t="shared" ca="1" si="1"/>
        <v>0.18767956126891949</v>
      </c>
      <c r="H25">
        <f t="shared" ca="1" si="1"/>
        <v>0.89351223876043973</v>
      </c>
      <c r="I25">
        <f t="shared" ca="1" si="1"/>
        <v>2.2911164192300326E-2</v>
      </c>
      <c r="L25" t="str">
        <f t="shared" ca="1" si="2"/>
        <v>안 지정 캐릭터 PP 영웅등급</v>
      </c>
      <c r="M25">
        <f t="shared" ca="1" si="3"/>
        <v>52180</v>
      </c>
      <c r="N25">
        <f t="shared" ca="1" si="12"/>
        <v>12</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1200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3.8167938931297697E-2</v>
      </c>
      <c r="BQ25">
        <f t="shared" ca="1" si="18"/>
        <v>0.66412213740457982</v>
      </c>
      <c r="BR25" t="str">
        <f ca="1">OFFSET([2]ActorTable!$A$1,ROW()-1,0)</f>
        <v>Actor0024</v>
      </c>
      <c r="BS25" t="str">
        <f ca="1">VLOOKUP($BR25,[2]ActorTable!$1:$1048576,MATCH("이름참고",[2]ActorTable!$1:$1,0),0)</f>
        <v>글로리아머</v>
      </c>
    </row>
    <row r="26" spans="1:71">
      <c r="A26">
        <v>4</v>
      </c>
      <c r="B26">
        <v>3</v>
      </c>
      <c r="C26">
        <f t="shared" si="0"/>
        <v>0</v>
      </c>
      <c r="D26">
        <f t="shared" ca="1" si="11"/>
        <v>0.49755371884609323</v>
      </c>
      <c r="E26">
        <f t="shared" ca="1" si="11"/>
        <v>0.17079815667714526</v>
      </c>
      <c r="F26">
        <f t="shared" ca="1" si="1"/>
        <v>0.72608704565556681</v>
      </c>
      <c r="G26">
        <f t="shared" ca="1" si="1"/>
        <v>0.85878990169441305</v>
      </c>
      <c r="H26">
        <f t="shared" ca="1" si="1"/>
        <v>0.26800428687491107</v>
      </c>
      <c r="I26">
        <f t="shared" ca="1" si="1"/>
        <v>0.44968240234404488</v>
      </c>
      <c r="L26" t="str">
        <f t="shared" ca="1" si="2"/>
        <v>안 지정 캐릭터 PP 일반등급</v>
      </c>
      <c r="M26">
        <f t="shared" ca="1" si="3"/>
        <v>17079</v>
      </c>
      <c r="N26">
        <f t="shared" ca="1" si="12"/>
        <v>10</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1000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3.8167938931297697E-2</v>
      </c>
      <c r="BQ26">
        <f t="shared" ca="1" si="18"/>
        <v>0.70229007633587748</v>
      </c>
      <c r="BR26" t="str">
        <f ca="1">OFFSET([2]ActorTable!$A$1,ROW()-1,0)</f>
        <v>Actor0125</v>
      </c>
      <c r="BS26" t="str">
        <f ca="1">VLOOKUP($BR26,[2]ActorTable!$1:$1048576,MATCH("이름참고",[2]ActorTable!$1:$1,0),0)</f>
        <v>RPG나이트</v>
      </c>
    </row>
    <row r="27" spans="1:71">
      <c r="A27">
        <v>4</v>
      </c>
      <c r="B27">
        <v>4</v>
      </c>
      <c r="C27">
        <f t="shared" si="0"/>
        <v>0</v>
      </c>
      <c r="D27">
        <f t="shared" ca="1" si="11"/>
        <v>0.36464734579451563</v>
      </c>
      <c r="E27">
        <f t="shared" ca="1" si="11"/>
        <v>9.6471869013494804E-2</v>
      </c>
      <c r="F27">
        <f t="shared" ca="1" si="1"/>
        <v>0.28927430459390335</v>
      </c>
      <c r="G27">
        <f t="shared" ca="1" si="1"/>
        <v>0.21186824387776848</v>
      </c>
      <c r="H27">
        <f t="shared" ca="1" si="1"/>
        <v>0.12749586373954092</v>
      </c>
      <c r="I27">
        <f t="shared" ca="1" si="1"/>
        <v>0.62242225159314457</v>
      </c>
      <c r="L27" t="str">
        <f t="shared" ca="1" si="2"/>
        <v>안 지정 캐릭터 PP 일반등급</v>
      </c>
      <c r="M27">
        <f t="shared" ca="1" si="3"/>
        <v>9647</v>
      </c>
      <c r="N27">
        <f t="shared" ca="1" si="12"/>
        <v>9</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900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0.1</v>
      </c>
      <c r="BP27">
        <f t="shared" ca="1" si="17"/>
        <v>3.8167938931297695E-3</v>
      </c>
      <c r="BQ27">
        <f t="shared" ca="1" si="18"/>
        <v>0.74045801526717514</v>
      </c>
      <c r="BR27" t="str">
        <f ca="1">OFFSET([2]ActorTable!$A$1,ROW()-1,0)</f>
        <v>Actor1226</v>
      </c>
      <c r="BS27" t="str">
        <f ca="1">VLOOKUP($BR27,[2]ActorTable!$1:$1048576,MATCH("이름참고",[2]ActorTable!$1:$1,0),0)</f>
        <v>데몬헌트리스</v>
      </c>
    </row>
    <row r="28" spans="1:71">
      <c r="A28">
        <v>4</v>
      </c>
      <c r="B28">
        <v>5</v>
      </c>
      <c r="C28">
        <f t="shared" si="0"/>
        <v>0</v>
      </c>
      <c r="D28">
        <f t="shared" ca="1" si="11"/>
        <v>0.86939711319428581</v>
      </c>
      <c r="E28">
        <f t="shared" ca="1" si="11"/>
        <v>0.77917811919032387</v>
      </c>
      <c r="F28">
        <f t="shared" ca="1" si="1"/>
        <v>0.82882968946534963</v>
      </c>
      <c r="G28">
        <f t="shared" ca="1" si="1"/>
        <v>0.72461393690938125</v>
      </c>
      <c r="H28">
        <f t="shared" ca="1" si="1"/>
        <v>0.39707701553738939</v>
      </c>
      <c r="I28">
        <f t="shared" ca="1" si="1"/>
        <v>0.74560519338571452</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0.74427480916030486</v>
      </c>
      <c r="BR28" t="str">
        <f ca="1">OFFSET([2]ActorTable!$A$1,ROW()-1,0)</f>
        <v>Actor9927</v>
      </c>
      <c r="BS28" t="str">
        <f ca="1">VLOOKUP($BR28,[2]ActorTable!$1:$1048576,MATCH("이름참고",[2]ActorTable!$1:$1,0),0)</f>
        <v>스트링없음</v>
      </c>
    </row>
    <row r="29" spans="1:71">
      <c r="A29">
        <v>4</v>
      </c>
      <c r="B29">
        <v>6</v>
      </c>
      <c r="C29">
        <f t="shared" si="0"/>
        <v>0</v>
      </c>
      <c r="D29">
        <f t="shared" ca="1" si="11"/>
        <v>0.26709041503566611</v>
      </c>
      <c r="E29">
        <f t="shared" ca="1" si="11"/>
        <v>0.732916965125194</v>
      </c>
      <c r="F29">
        <f t="shared" ca="1" si="1"/>
        <v>0.49418480231058615</v>
      </c>
      <c r="G29">
        <f t="shared" ca="1" si="1"/>
        <v>0.71568556123702953</v>
      </c>
      <c r="H29">
        <f t="shared" ca="1" si="1"/>
        <v>0.26592275095285356</v>
      </c>
      <c r="I29">
        <f t="shared" ca="1" si="1"/>
        <v>0.29662358035219771</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3.8167938931297697E-2</v>
      </c>
      <c r="BQ29">
        <f t="shared" ca="1" si="18"/>
        <v>0.74427480916030486</v>
      </c>
      <c r="BR29" t="str">
        <f ca="1">OFFSET([2]ActorTable!$A$1,ROW()-1,0)</f>
        <v>Actor2128</v>
      </c>
      <c r="BS29" t="str">
        <f ca="1">VLOOKUP($BR29,[2]ActorTable!$1:$1048576,MATCH("이름참고",[2]ActorTable!$1:$1,0),0)</f>
        <v>모바일피메일</v>
      </c>
    </row>
    <row r="30" spans="1:71">
      <c r="A30">
        <v>5</v>
      </c>
      <c r="B30">
        <v>0</v>
      </c>
      <c r="C30">
        <f t="shared" si="0"/>
        <v>0</v>
      </c>
      <c r="D30">
        <f t="shared" ca="1" si="11"/>
        <v>0.89076943834389077</v>
      </c>
      <c r="E30">
        <f t="shared" ca="1" si="11"/>
        <v>0.45692376964941983</v>
      </c>
      <c r="F30">
        <f t="shared" ca="1" si="1"/>
        <v>0.86589386726541662</v>
      </c>
      <c r="G30">
        <f t="shared" ca="1" si="1"/>
        <v>0.87935524467055703</v>
      </c>
      <c r="H30">
        <f t="shared" ca="1" si="1"/>
        <v>0.97986433398730499</v>
      </c>
      <c r="I30">
        <f t="shared" ca="1" si="1"/>
        <v>0.21505934723400622</v>
      </c>
      <c r="L30" t="str">
        <f t="shared" ca="1" si="2"/>
        <v>캐릭터 상자 일반등급</v>
      </c>
      <c r="M30" t="str">
        <f t="shared" ca="1" si="3"/>
        <v>삭제</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29</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91</v>
      </c>
      <c r="U30" t="s">
        <v>196</v>
      </c>
      <c r="V30">
        <v>1</v>
      </c>
      <c r="W30" t="s">
        <v>142</v>
      </c>
      <c r="Y30">
        <v>40</v>
      </c>
      <c r="Z30" t="str">
        <f t="shared" ca="1" si="4"/>
        <v>fe</v>
      </c>
      <c r="AA30" t="s">
        <v>91</v>
      </c>
      <c r="AB30" t="s">
        <v>196</v>
      </c>
      <c r="AC30">
        <v>1</v>
      </c>
      <c r="AD30" t="s">
        <v>142</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3.8167938931297697E-2</v>
      </c>
      <c r="BQ30">
        <f t="shared" ca="1" si="18"/>
        <v>0.78244274809160252</v>
      </c>
      <c r="BR30" t="str">
        <f ca="1">OFFSET([2]ActorTable!$A$1,ROW()-1,0)</f>
        <v>Actor1029</v>
      </c>
      <c r="BS30" t="str">
        <f ca="1">VLOOKUP($BR30,[2]ActorTable!$1:$1048576,MATCH("이름참고",[2]ActorTable!$1:$1,0),0)</f>
        <v>사이보그캐릭터</v>
      </c>
    </row>
    <row r="31" spans="1:71">
      <c r="A31">
        <v>5</v>
      </c>
      <c r="B31">
        <v>1</v>
      </c>
      <c r="C31">
        <f t="shared" si="0"/>
        <v>0</v>
      </c>
      <c r="D31">
        <f t="shared" ca="1" si="11"/>
        <v>0.28163567114880717</v>
      </c>
      <c r="E31">
        <f t="shared" ca="1" si="11"/>
        <v>0.99512642557734354</v>
      </c>
      <c r="F31">
        <f t="shared" ca="1" si="1"/>
        <v>0.64841901578937022</v>
      </c>
      <c r="G31">
        <f t="shared" ca="1" si="1"/>
        <v>0.42702093191672719</v>
      </c>
      <c r="H31">
        <f t="shared" ca="1" si="1"/>
        <v>0.30921030136475502</v>
      </c>
      <c r="I31">
        <f t="shared" ca="1" si="1"/>
        <v>0.28671180255051132</v>
      </c>
      <c r="L31" t="str">
        <f t="shared" ca="1" si="2"/>
        <v>지정 장비</v>
      </c>
      <c r="M31" t="str">
        <f t="shared" ca="1" si="3"/>
        <v>Equip8302</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92</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91</v>
      </c>
      <c r="U31" t="s">
        <v>218</v>
      </c>
      <c r="V31">
        <v>1</v>
      </c>
      <c r="W31" t="s">
        <v>142</v>
      </c>
      <c r="Y31">
        <v>34</v>
      </c>
      <c r="Z31" t="str">
        <f t="shared" ca="1" si="4"/>
        <v>fe</v>
      </c>
      <c r="AA31" t="s">
        <v>91</v>
      </c>
      <c r="AB31" t="s">
        <v>218</v>
      </c>
      <c r="AC31">
        <v>1</v>
      </c>
      <c r="AD31" t="s">
        <v>142</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3.8167938931297697E-2</v>
      </c>
      <c r="BQ31">
        <f t="shared" ca="1" si="18"/>
        <v>0.82061068702290019</v>
      </c>
      <c r="BR31" t="str">
        <f ca="1">OFFSET([2]ActorTable!$A$1,ROW()-1,0)</f>
        <v>Actor0030</v>
      </c>
      <c r="BS31" t="str">
        <f ca="1">VLOOKUP($BR31,[2]ActorTable!$1:$1048576,MATCH("이름참고",[2]ActorTable!$1:$1,0),0)</f>
        <v>샌드워리어</v>
      </c>
    </row>
    <row r="32" spans="1:71">
      <c r="A32">
        <v>5</v>
      </c>
      <c r="B32">
        <v>2</v>
      </c>
      <c r="C32">
        <f t="shared" si="0"/>
        <v>0</v>
      </c>
      <c r="D32">
        <f t="shared" ca="1" si="11"/>
        <v>0.78814998140621084</v>
      </c>
      <c r="E32">
        <f t="shared" ca="1" si="11"/>
        <v>0.34683852914557345</v>
      </c>
      <c r="F32">
        <f t="shared" ca="1" si="1"/>
        <v>0.92260593843715277</v>
      </c>
      <c r="G32">
        <f t="shared" ca="1" si="1"/>
        <v>0.18682211014932704</v>
      </c>
      <c r="H32">
        <f t="shared" ca="1" si="1"/>
        <v>0.81988748716560911</v>
      </c>
      <c r="I32">
        <f t="shared" ca="1" si="1"/>
        <v>0.24403761112894196</v>
      </c>
      <c r="L32" t="str">
        <f t="shared" ca="1" si="2"/>
        <v>안 지정 캐릭터 PP 영웅등급</v>
      </c>
      <c r="M32">
        <f t="shared" ca="1" si="3"/>
        <v>34683</v>
      </c>
      <c r="N32">
        <f t="shared" ca="1" si="12"/>
        <v>11</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1100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3.8167938931297695E-3</v>
      </c>
      <c r="BQ32">
        <f t="shared" ca="1" si="18"/>
        <v>0.85877862595419785</v>
      </c>
      <c r="BR32" t="str">
        <f ca="1">OFFSET([2]ActorTable!$A$1,ROW()-1,0)</f>
        <v>Actor3231</v>
      </c>
      <c r="BS32" t="str">
        <f ca="1">VLOOKUP($BR32,[2]ActorTable!$1:$1048576,MATCH("이름참고",[2]ActorTable!$1:$1,0),0)</f>
        <v>블레이드팬댄서</v>
      </c>
    </row>
    <row r="33" spans="1:71">
      <c r="A33">
        <v>5</v>
      </c>
      <c r="B33">
        <v>3</v>
      </c>
      <c r="C33">
        <f t="shared" si="0"/>
        <v>0</v>
      </c>
      <c r="D33">
        <f t="shared" ca="1" si="11"/>
        <v>0.74298284767001954</v>
      </c>
      <c r="E33">
        <f t="shared" ca="1" si="11"/>
        <v>0.84869555098675786</v>
      </c>
      <c r="F33">
        <f t="shared" ca="1" si="1"/>
        <v>0.11841309137886091</v>
      </c>
      <c r="G33">
        <f t="shared" ca="1" si="1"/>
        <v>0.73648221980712014</v>
      </c>
      <c r="H33">
        <f t="shared" ca="1" si="1"/>
        <v>0.11484707835131758</v>
      </c>
      <c r="I33">
        <f t="shared" ca="1" si="1"/>
        <v>8.5206768525169396E-2</v>
      </c>
      <c r="L33" t="str">
        <f t="shared" ca="1" si="2"/>
        <v>안 지정 캐릭터 PP 일반등급</v>
      </c>
      <c r="M33">
        <f t="shared" ca="1" si="3"/>
        <v>84869</v>
      </c>
      <c r="N33">
        <f t="shared" ca="1" si="12"/>
        <v>14</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1400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0.86259541984732757</v>
      </c>
      <c r="BR33" t="str">
        <f ca="1">OFFSET([2]ActorTable!$A$1,ROW()-1,0)</f>
        <v>Actor9932</v>
      </c>
      <c r="BS33" t="str">
        <f ca="1">VLOOKUP($BR33,[2]ActorTable!$1:$1048576,MATCH("이름참고",[2]ActorTable!$1:$1,0),0)</f>
        <v>스트링없음</v>
      </c>
    </row>
    <row r="34" spans="1:71">
      <c r="A34">
        <v>5</v>
      </c>
      <c r="B34">
        <v>4</v>
      </c>
      <c r="C34">
        <f t="shared" si="0"/>
        <v>0</v>
      </c>
      <c r="D34">
        <f t="shared" ca="1" si="11"/>
        <v>3.8013643336848535E-2</v>
      </c>
      <c r="E34">
        <f t="shared" ca="1" si="11"/>
        <v>0.10376502643650753</v>
      </c>
      <c r="F34">
        <f t="shared" ca="1" si="1"/>
        <v>0.99293357813013083</v>
      </c>
      <c r="G34">
        <f t="shared" ca="1" si="1"/>
        <v>0.91603774584125519</v>
      </c>
      <c r="H34">
        <f t="shared" ca="1" si="1"/>
        <v>0.81041359829889525</v>
      </c>
      <c r="I34">
        <f t="shared" ca="1" si="1"/>
        <v>0.23905953144407077</v>
      </c>
      <c r="L34" t="str">
        <f t="shared" ca="1" si="2"/>
        <v>안 지정 캐릭터 PP 일반등급</v>
      </c>
      <c r="M34">
        <f t="shared" ca="1" si="3"/>
        <v>10376</v>
      </c>
      <c r="N34">
        <f t="shared" ca="1" si="12"/>
        <v>9</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900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0.1</v>
      </c>
      <c r="BP34">
        <f t="shared" ca="1" si="17"/>
        <v>3.8167938931297695E-3</v>
      </c>
      <c r="BQ34">
        <f t="shared" ca="1" si="18"/>
        <v>0.86259541984732757</v>
      </c>
      <c r="BR34" t="str">
        <f ca="1">OFFSET([2]ActorTable!$A$1,ROW()-1,0)</f>
        <v>Actor0233</v>
      </c>
      <c r="BS34" t="str">
        <f ca="1">VLOOKUP($BR34,[2]ActorTable!$1:$1048576,MATCH("이름참고",[2]ActorTable!$1:$1,0),0)</f>
        <v>시리아</v>
      </c>
    </row>
    <row r="35" spans="1:71">
      <c r="A35">
        <v>5</v>
      </c>
      <c r="B35">
        <v>5</v>
      </c>
      <c r="C35">
        <f t="shared" si="0"/>
        <v>0</v>
      </c>
      <c r="D35">
        <f t="shared" ca="1" si="11"/>
        <v>0.96603315273053059</v>
      </c>
      <c r="E35">
        <f t="shared" ca="1" si="11"/>
        <v>0.1691150195003347</v>
      </c>
      <c r="F35">
        <f t="shared" ca="1" si="1"/>
        <v>0.79043607769099367</v>
      </c>
      <c r="G35">
        <f t="shared" ca="1" si="1"/>
        <v>0.21226750543093753</v>
      </c>
      <c r="H35">
        <f t="shared" ca="1" si="1"/>
        <v>0.86336800563200544</v>
      </c>
      <c r="I35">
        <f t="shared" ca="1" si="1"/>
        <v>0.32211234791787002</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0.86641221374045729</v>
      </c>
      <c r="BR35" t="str">
        <f ca="1">OFFSET([2]ActorTable!$A$1,ROW()-1,0)</f>
        <v>Actor9934</v>
      </c>
      <c r="BS35" t="str">
        <f ca="1">VLOOKUP($BR35,[2]ActorTable!$1:$1048576,MATCH("이름참고",[2]ActorTable!$1:$1,0),0)</f>
        <v>스트링없음</v>
      </c>
    </row>
    <row r="36" spans="1:71">
      <c r="A36">
        <v>5</v>
      </c>
      <c r="B36">
        <v>6</v>
      </c>
      <c r="C36">
        <f t="shared" si="0"/>
        <v>0</v>
      </c>
      <c r="D36">
        <f t="shared" ca="1" si="11"/>
        <v>0.23597737924548501</v>
      </c>
      <c r="E36">
        <f t="shared" ca="1" si="11"/>
        <v>9.2643457042153932E-2</v>
      </c>
      <c r="F36">
        <f t="shared" ca="1" si="1"/>
        <v>0.43343972218709914</v>
      </c>
      <c r="G36">
        <f t="shared" ca="1" si="1"/>
        <v>0.45992606275319592</v>
      </c>
      <c r="H36">
        <f t="shared" ca="1" si="1"/>
        <v>0.95501671658340781</v>
      </c>
      <c r="I36">
        <f t="shared" ca="1" si="1"/>
        <v>0.74516838734493018</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0.1</v>
      </c>
      <c r="BP36">
        <f t="shared" ca="1" si="17"/>
        <v>3.8167938931297695E-3</v>
      </c>
      <c r="BQ36">
        <f t="shared" ca="1" si="18"/>
        <v>0.86641221374045729</v>
      </c>
      <c r="BR36" t="str">
        <f ca="1">OFFSET([2]ActorTable!$A$1,ROW()-1,0)</f>
        <v>Actor2235</v>
      </c>
      <c r="BS36" t="str">
        <f ca="1">VLOOKUP($BR36,[2]ActorTable!$1:$1048576,MATCH("이름참고",[2]ActorTable!$1:$1,0),0)</f>
        <v>린하이</v>
      </c>
    </row>
    <row r="37" spans="1:71">
      <c r="A37">
        <v>6</v>
      </c>
      <c r="B37">
        <v>0</v>
      </c>
      <c r="C37">
        <f t="shared" si="0"/>
        <v>0</v>
      </c>
      <c r="D37">
        <f t="shared" ca="1" si="11"/>
        <v>0.3120582938272507</v>
      </c>
      <c r="E37">
        <f t="shared" ca="1" si="11"/>
        <v>0.5658359021331355</v>
      </c>
      <c r="F37">
        <f t="shared" ca="1" si="1"/>
        <v>0.17831024614369673</v>
      </c>
      <c r="G37">
        <f t="shared" ca="1" si="1"/>
        <v>0.55041524189704616</v>
      </c>
      <c r="H37">
        <f t="shared" ca="1" si="1"/>
        <v>0.76891590295182866</v>
      </c>
      <c r="I37">
        <f t="shared" ca="1" si="1"/>
        <v>0.61481633324739748</v>
      </c>
      <c r="L37" t="str">
        <f t="shared" ca="1" si="2"/>
        <v>지정 장비</v>
      </c>
      <c r="M37" t="str">
        <f t="shared" ca="1" si="3"/>
        <v>Equip5001</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800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91</v>
      </c>
      <c r="U37" t="s">
        <v>191</v>
      </c>
      <c r="V37">
        <v>1</v>
      </c>
      <c r="W37" t="s">
        <v>138</v>
      </c>
      <c r="Y37">
        <v>1400</v>
      </c>
      <c r="Z37" t="str">
        <f t="shared" ca="1" si="4"/>
        <v>fe</v>
      </c>
      <c r="AA37" t="s">
        <v>91</v>
      </c>
      <c r="AB37" t="s">
        <v>191</v>
      </c>
      <c r="AC37">
        <v>1</v>
      </c>
      <c r="AD37" t="s">
        <v>138</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0.1</v>
      </c>
      <c r="BP37">
        <f t="shared" ca="1" si="17"/>
        <v>3.8167938931297695E-3</v>
      </c>
      <c r="BQ37">
        <f t="shared" ca="1" si="18"/>
        <v>0.87022900763358702</v>
      </c>
      <c r="BR37" t="str">
        <f ca="1">OFFSET([2]ActorTable!$A$1,ROW()-1,0)</f>
        <v>Actor0236</v>
      </c>
      <c r="BS37" t="str">
        <f ca="1">VLOOKUP($BR37,[2]ActorTable!$1:$1048576,MATCH("이름참고",[2]ActorTable!$1:$1,0),0)</f>
        <v>네크로맨서포</v>
      </c>
    </row>
    <row r="38" spans="1:71">
      <c r="A38">
        <v>6</v>
      </c>
      <c r="B38">
        <v>1</v>
      </c>
      <c r="C38">
        <f t="shared" si="0"/>
        <v>0</v>
      </c>
      <c r="D38">
        <f t="shared" ca="1" si="11"/>
        <v>0.88232953345900622</v>
      </c>
      <c r="E38">
        <f t="shared" ca="1" si="11"/>
        <v>0.70446589459963427</v>
      </c>
      <c r="F38">
        <f t="shared" ca="1" si="1"/>
        <v>0.64676833961363978</v>
      </c>
      <c r="G38">
        <f t="shared" ca="1" si="1"/>
        <v>0.58100127300076143</v>
      </c>
      <c r="H38">
        <f t="shared" ca="1" si="1"/>
        <v>0.13036555754771773</v>
      </c>
      <c r="I38">
        <f t="shared" ca="1" si="1"/>
        <v>0.31449798912579463</v>
      </c>
      <c r="L38" t="str">
        <f t="shared" ca="1" si="2"/>
        <v>지정 장비</v>
      </c>
      <c r="M38" t="str">
        <f t="shared" ca="1" si="3"/>
        <v>Equip6101</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3300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91</v>
      </c>
      <c r="U38" t="s">
        <v>199</v>
      </c>
      <c r="V38">
        <v>1</v>
      </c>
      <c r="W38" t="s">
        <v>138</v>
      </c>
      <c r="Y38">
        <v>3800</v>
      </c>
      <c r="Z38" t="str">
        <f t="shared" ca="1" si="4"/>
        <v>fe</v>
      </c>
      <c r="AA38" t="s">
        <v>91</v>
      </c>
      <c r="AB38" t="s">
        <v>199</v>
      </c>
      <c r="AC38">
        <v>1</v>
      </c>
      <c r="AD38" t="s">
        <v>138</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3.8167938931297697E-2</v>
      </c>
      <c r="BQ38">
        <f t="shared" ca="1" si="18"/>
        <v>0.87404580152671674</v>
      </c>
      <c r="BR38" t="str">
        <f ca="1">OFFSET([2]ActorTable!$A$1,ROW()-1,0)</f>
        <v>Actor0037</v>
      </c>
      <c r="BS38" t="str">
        <f ca="1">VLOOKUP($BR38,[2]ActorTable!$1:$1048576,MATCH("이름참고",[2]ActorTable!$1:$1,0),0)</f>
        <v>걸워리어</v>
      </c>
    </row>
    <row r="39" spans="1:71">
      <c r="A39">
        <v>6</v>
      </c>
      <c r="B39">
        <v>2</v>
      </c>
      <c r="C39">
        <f t="shared" si="0"/>
        <v>0</v>
      </c>
      <c r="D39">
        <f t="shared" ca="1" si="11"/>
        <v>6.6015464920348932E-2</v>
      </c>
      <c r="E39">
        <f t="shared" ca="1" si="11"/>
        <v>0.16203916834166987</v>
      </c>
      <c r="F39">
        <f t="shared" ca="1" si="1"/>
        <v>0.58182381966966967</v>
      </c>
      <c r="G39">
        <f t="shared" ca="1" si="1"/>
        <v>0.16310970010016912</v>
      </c>
      <c r="H39">
        <f t="shared" ca="1" si="1"/>
        <v>0.8931684372919968</v>
      </c>
      <c r="I39">
        <f t="shared" ca="1" si="1"/>
        <v>0.21539159783769313</v>
      </c>
      <c r="L39" t="str">
        <f t="shared" ca="1" si="2"/>
        <v>안 지정 캐릭터 PP 영웅등급</v>
      </c>
      <c r="M39">
        <f t="shared" ca="1" si="3"/>
        <v>16203</v>
      </c>
      <c r="N39">
        <f t="shared" ca="1" si="12"/>
        <v>9</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900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3.8167938931297695E-3</v>
      </c>
      <c r="BQ39">
        <f t="shared" ca="1" si="18"/>
        <v>0.9122137404580144</v>
      </c>
      <c r="BR39" t="str">
        <f ca="1">OFFSET([2]ActorTable!$A$1,ROW()-1,0)</f>
        <v>Actor2238</v>
      </c>
      <c r="BS39" t="str">
        <f ca="1">VLOOKUP($BR39,[2]ActorTable!$1:$1048576,MATCH("이름참고",[2]ActorTable!$1:$1,0),0)</f>
        <v>걸아처</v>
      </c>
    </row>
    <row r="40" spans="1:71">
      <c r="A40">
        <v>6</v>
      </c>
      <c r="B40">
        <v>3</v>
      </c>
      <c r="C40">
        <f t="shared" si="0"/>
        <v>0</v>
      </c>
      <c r="D40">
        <f t="shared" ca="1" si="11"/>
        <v>0.88595712303982577</v>
      </c>
      <c r="E40">
        <f t="shared" ca="1" si="11"/>
        <v>0.11781169804090297</v>
      </c>
      <c r="F40">
        <f t="shared" ca="1" si="1"/>
        <v>0.99080599216359899</v>
      </c>
      <c r="G40">
        <f t="shared" ca="1" si="1"/>
        <v>0.82447941269339897</v>
      </c>
      <c r="H40">
        <f t="shared" ca="1" si="1"/>
        <v>8.3782275646681836E-2</v>
      </c>
      <c r="I40">
        <f t="shared" ca="1" si="1"/>
        <v>0.98983905135115435</v>
      </c>
      <c r="L40" t="str">
        <f t="shared" ca="1" si="2"/>
        <v>안 지정 캐릭터 PP 일반등급</v>
      </c>
      <c r="M40">
        <f t="shared" ca="1" si="3"/>
        <v>11781</v>
      </c>
      <c r="N40">
        <f t="shared" ca="1" si="12"/>
        <v>9</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900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3.8167938931297697E-2</v>
      </c>
      <c r="BQ40">
        <f t="shared" ca="1" si="18"/>
        <v>0.91603053435114412</v>
      </c>
      <c r="BR40" t="str">
        <f ca="1">OFFSET([2]ActorTable!$A$1,ROW()-1,0)</f>
        <v>Actor1039</v>
      </c>
      <c r="BS40" t="str">
        <f ca="1">VLOOKUP($BR40,[2]ActorTable!$1:$1048576,MATCH("이름참고",[2]ActorTable!$1:$1,0),0)</f>
        <v>에너지실드로봇</v>
      </c>
    </row>
    <row r="41" spans="1:71">
      <c r="A41">
        <v>6</v>
      </c>
      <c r="B41">
        <v>4</v>
      </c>
      <c r="C41">
        <f t="shared" si="0"/>
        <v>0</v>
      </c>
      <c r="D41">
        <f t="shared" ca="1" si="11"/>
        <v>0.41254151646738202</v>
      </c>
      <c r="E41">
        <f t="shared" ca="1" si="11"/>
        <v>0.10540508719212649</v>
      </c>
      <c r="F41">
        <f t="shared" ca="1" si="1"/>
        <v>0.66196759033507191</v>
      </c>
      <c r="G41">
        <f t="shared" ca="1" si="1"/>
        <v>0.74060768998794557</v>
      </c>
      <c r="H41">
        <f t="shared" ca="1" si="1"/>
        <v>0.66017274513955826</v>
      </c>
      <c r="I41">
        <f t="shared" ca="1" si="1"/>
        <v>0.40584035972662302</v>
      </c>
      <c r="L41" t="str">
        <f t="shared" ca="1" si="2"/>
        <v>안 지정 캐릭터 PP 일반등급</v>
      </c>
      <c r="M41">
        <f t="shared" ca="1" si="3"/>
        <v>10540</v>
      </c>
      <c r="N41">
        <f t="shared" ca="1" si="12"/>
        <v>9</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900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3.8167938931297695E-3</v>
      </c>
      <c r="BQ41">
        <f t="shared" ca="1" si="18"/>
        <v>0.95419847328244178</v>
      </c>
      <c r="BR41" t="str">
        <f ca="1">OFFSET([2]ActorTable!$A$1,ROW()-1,0)</f>
        <v>Actor0240</v>
      </c>
      <c r="BS41" t="str">
        <f ca="1">VLOOKUP($BR41,[2]ActorTable!$1:$1048576,MATCH("이름참고",[2]ActorTable!$1:$1,0),0)</f>
        <v>아이스매지션</v>
      </c>
    </row>
    <row r="42" spans="1:71">
      <c r="A42">
        <v>6</v>
      </c>
      <c r="B42">
        <v>5</v>
      </c>
      <c r="C42">
        <f t="shared" si="0"/>
        <v>0</v>
      </c>
      <c r="D42">
        <f t="shared" ca="1" si="11"/>
        <v>0.5752179517581304</v>
      </c>
      <c r="E42">
        <f t="shared" ca="1" si="11"/>
        <v>0.1331770496961675</v>
      </c>
      <c r="F42">
        <f t="shared" ca="1" si="1"/>
        <v>0.58560264835329079</v>
      </c>
      <c r="G42">
        <f t="shared" ca="1" si="1"/>
        <v>5.0432376300612924E-2</v>
      </c>
      <c r="H42">
        <f t="shared" ca="1" si="1"/>
        <v>0.95940844528599001</v>
      </c>
      <c r="I42">
        <f t="shared" ca="1" si="1"/>
        <v>0.39822631988633728</v>
      </c>
      <c r="J42" t="s">
        <v>95</v>
      </c>
      <c r="K42" t="s">
        <v>234</v>
      </c>
      <c r="L42" t="str">
        <f t="shared" si="2"/>
        <v>지정 캐릭터 PP</v>
      </c>
      <c r="M42" t="str">
        <f t="shared" ca="1" si="3"/>
        <v>Actor0201</v>
      </c>
      <c r="N42">
        <f t="shared" ca="1" si="12"/>
        <v>62</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19</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15</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95</v>
      </c>
      <c r="U42" t="s">
        <v>235</v>
      </c>
      <c r="V42">
        <v>169</v>
      </c>
      <c r="W42" t="s">
        <v>142</v>
      </c>
      <c r="X42">
        <v>52</v>
      </c>
      <c r="Y42">
        <v>45</v>
      </c>
      <c r="Z42" t="str">
        <f t="shared" ca="1" si="4"/>
        <v>fp</v>
      </c>
      <c r="AA42" t="s">
        <v>95</v>
      </c>
      <c r="AB42" t="s">
        <v>235</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3.8167938931297697E-2</v>
      </c>
      <c r="BQ42">
        <f t="shared" ca="1" si="18"/>
        <v>0.95801526717557151</v>
      </c>
      <c r="BR42" t="str">
        <f ca="1">OFFSET([2]ActorTable!$A$1,ROW()-1,0)</f>
        <v>Actor1141</v>
      </c>
      <c r="BS42" t="str">
        <f ca="1">VLOOKUP($BR42,[2]ActorTable!$1:$1048576,MATCH("이름참고",[2]ActorTable!$1:$1,0),0)</f>
        <v>앤젤릭워리어</v>
      </c>
    </row>
    <row r="43" spans="1:71">
      <c r="A43">
        <v>6</v>
      </c>
      <c r="B43">
        <v>6</v>
      </c>
      <c r="C43">
        <f t="shared" si="0"/>
        <v>0</v>
      </c>
      <c r="D43">
        <f t="shared" ca="1" si="11"/>
        <v>0.84645980682991429</v>
      </c>
      <c r="E43">
        <f t="shared" ca="1" si="11"/>
        <v>0.11462031525285776</v>
      </c>
      <c r="F43">
        <f t="shared" ca="1" si="1"/>
        <v>0.82232450925736567</v>
      </c>
      <c r="G43">
        <f t="shared" ca="1" si="1"/>
        <v>4.874780756322461E-2</v>
      </c>
      <c r="H43">
        <f t="shared" ca="1" si="1"/>
        <v>0.27968487049126867</v>
      </c>
      <c r="I43">
        <f t="shared" ca="1" si="1"/>
        <v>2.7483140759561264E-2</v>
      </c>
      <c r="J43" t="s">
        <v>99</v>
      </c>
      <c r="L43" t="str">
        <f t="shared" si="2"/>
        <v>안 지정 캐릭터 영웅등급</v>
      </c>
      <c r="M43">
        <f t="shared" ca="1" si="3"/>
        <v>11462</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203</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120</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0.1</v>
      </c>
      <c r="BP43">
        <f t="shared" ca="1" si="17"/>
        <v>3.8167938931297695E-3</v>
      </c>
      <c r="BQ43">
        <f t="shared" ca="1" si="18"/>
        <v>0.99618320610686917</v>
      </c>
      <c r="BR43" t="str">
        <f ca="1">OFFSET([2]ActorTable!$A$1,ROW()-1,0)</f>
        <v>Actor3242</v>
      </c>
      <c r="BS43" t="str">
        <f ca="1">VLOOKUP($BR43,[2]ActorTable!$1:$1048576,MATCH("이름참고",[2]ActorTable!$1:$1,0),0)</f>
        <v>유니콘캐릭터</v>
      </c>
    </row>
    <row r="44" spans="1:71">
      <c r="A44">
        <v>7</v>
      </c>
      <c r="B44">
        <v>0</v>
      </c>
      <c r="C44">
        <f t="shared" si="0"/>
        <v>0</v>
      </c>
      <c r="D44">
        <f t="shared" ca="1" si="11"/>
        <v>0.99149276423361599</v>
      </c>
      <c r="E44">
        <f t="shared" ca="1" si="11"/>
        <v>0.72585916088067581</v>
      </c>
      <c r="F44">
        <f t="shared" ca="1" si="1"/>
        <v>0.83018461545335864</v>
      </c>
      <c r="G44">
        <f t="shared" ca="1" si="1"/>
        <v>0.64982011255722694</v>
      </c>
      <c r="H44">
        <f t="shared" ca="1" si="1"/>
        <v>0.93413165043477897</v>
      </c>
      <c r="I44">
        <f t="shared" ca="1" si="1"/>
        <v>0.43305730354530791</v>
      </c>
      <c r="L44" t="str">
        <f t="shared" ca="1" si="2"/>
        <v>캐릭터 상자 영웅등급</v>
      </c>
      <c r="M44" t="str">
        <f t="shared" ca="1" si="3"/>
        <v>삭제</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149</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91</v>
      </c>
      <c r="U44" t="s">
        <v>195</v>
      </c>
      <c r="V44">
        <v>1</v>
      </c>
      <c r="W44" t="s">
        <v>142</v>
      </c>
      <c r="Y44">
        <v>15</v>
      </c>
      <c r="Z44" t="str">
        <f t="shared" ca="1" si="4"/>
        <v>fe</v>
      </c>
      <c r="AA44" t="s">
        <v>91</v>
      </c>
      <c r="AB44" t="s">
        <v>195</v>
      </c>
      <c r="AC44">
        <v>1</v>
      </c>
      <c r="AD44" t="s">
        <v>142</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row>
    <row r="45" spans="1:71">
      <c r="A45">
        <v>7</v>
      </c>
      <c r="B45">
        <v>1</v>
      </c>
      <c r="C45">
        <f t="shared" si="0"/>
        <v>0</v>
      </c>
      <c r="D45">
        <f t="shared" ca="1" si="11"/>
        <v>0.85651138032778851</v>
      </c>
      <c r="E45">
        <f t="shared" ca="1" si="11"/>
        <v>0.10638640402662969</v>
      </c>
      <c r="F45">
        <f t="shared" ca="1" si="1"/>
        <v>0.77635333501963433</v>
      </c>
      <c r="G45">
        <f t="shared" ca="1" si="1"/>
        <v>0.58886487050359615</v>
      </c>
      <c r="H45">
        <f t="shared" ca="1" si="1"/>
        <v>0.88001430221031085</v>
      </c>
      <c r="I45">
        <f t="shared" ca="1" si="1"/>
        <v>0.37409776942612649</v>
      </c>
      <c r="L45" t="str">
        <f t="shared" ca="1" si="2"/>
        <v>지정 장비</v>
      </c>
      <c r="M45" t="str">
        <f t="shared" ca="1" si="3"/>
        <v>Equip0302</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11</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91</v>
      </c>
      <c r="U45" t="s">
        <v>122</v>
      </c>
      <c r="V45">
        <v>1</v>
      </c>
      <c r="W45" t="s">
        <v>138</v>
      </c>
      <c r="Y45">
        <v>800</v>
      </c>
      <c r="Z45" t="str">
        <f t="shared" ca="1" si="4"/>
        <v>fe</v>
      </c>
      <c r="AA45" t="s">
        <v>91</v>
      </c>
      <c r="AB45" t="s">
        <v>122</v>
      </c>
      <c r="AC45">
        <v>1</v>
      </c>
      <c r="AD45" t="s">
        <v>138</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row>
    <row r="46" spans="1:71">
      <c r="A46">
        <v>7</v>
      </c>
      <c r="B46">
        <v>2</v>
      </c>
      <c r="C46">
        <f t="shared" si="0"/>
        <v>0</v>
      </c>
      <c r="D46">
        <f t="shared" ca="1" si="11"/>
        <v>0.50807160032481291</v>
      </c>
      <c r="E46">
        <f t="shared" ca="1" si="11"/>
        <v>0.51086952439587285</v>
      </c>
      <c r="F46">
        <f t="shared" ca="1" si="1"/>
        <v>0.79244524901718838</v>
      </c>
      <c r="G46">
        <f t="shared" ca="1" si="1"/>
        <v>0.91399825143544111</v>
      </c>
      <c r="H46">
        <f t="shared" ca="1" si="1"/>
        <v>0.85816632406817195</v>
      </c>
      <c r="I46">
        <f t="shared" ca="1" si="1"/>
        <v>0.7472504922092098</v>
      </c>
      <c r="L46" t="str">
        <f t="shared" ca="1" si="2"/>
        <v>안 지정 캐릭터 PP 영웅등급</v>
      </c>
      <c r="M46">
        <f t="shared" ca="1" si="3"/>
        <v>51086</v>
      </c>
      <c r="N46">
        <f t="shared" ca="1" si="12"/>
        <v>12</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1200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0.23333074337575332</v>
      </c>
      <c r="E47">
        <f t="shared" ca="1" si="11"/>
        <v>1.642928827690382E-2</v>
      </c>
      <c r="F47">
        <f t="shared" ca="1" si="1"/>
        <v>0.89208553338633823</v>
      </c>
      <c r="G47">
        <f t="shared" ca="1" si="1"/>
        <v>0.38485666485992565</v>
      </c>
      <c r="H47">
        <f t="shared" ca="1" si="1"/>
        <v>0.37139923517879614</v>
      </c>
      <c r="I47">
        <f t="shared" ca="1" si="1"/>
        <v>0.57207412593264217</v>
      </c>
      <c r="L47" t="str">
        <f t="shared" ca="1" si="2"/>
        <v>안 지정 캐릭터 PP 영웅등급</v>
      </c>
      <c r="M47">
        <f t="shared" ca="1" si="3"/>
        <v>1642</v>
      </c>
      <c r="N47">
        <f t="shared" ca="1" si="12"/>
        <v>9</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900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0.85918750825305945</v>
      </c>
      <c r="E48">
        <f t="shared" ca="1" si="11"/>
        <v>0.67032910935469237</v>
      </c>
      <c r="F48">
        <f t="shared" ca="1" si="1"/>
        <v>6.6646536240032805E-2</v>
      </c>
      <c r="G48">
        <f t="shared" ca="1" si="1"/>
        <v>0.56360786444248456</v>
      </c>
      <c r="H48">
        <f t="shared" ca="1" si="1"/>
        <v>0.61157709798795912</v>
      </c>
      <c r="I48">
        <f t="shared" ca="1" si="1"/>
        <v>0.18620084794170344</v>
      </c>
      <c r="L48" t="str">
        <f t="shared" ca="1" si="2"/>
        <v>안 지정 캐릭터 PP 일반등급</v>
      </c>
      <c r="M48">
        <f t="shared" ca="1" si="3"/>
        <v>67032</v>
      </c>
      <c r="N48">
        <f t="shared" ca="1" si="12"/>
        <v>13</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1300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3.9984112462944643E-2</v>
      </c>
      <c r="E49">
        <f t="shared" ca="1" si="11"/>
        <v>0.92777574977181587</v>
      </c>
      <c r="F49">
        <f t="shared" ca="1" si="1"/>
        <v>0.73737267621317959</v>
      </c>
      <c r="G49">
        <f t="shared" ca="1" si="1"/>
        <v>0.20015791389793969</v>
      </c>
      <c r="H49">
        <f t="shared" ca="1" si="1"/>
        <v>0.55043670343698448</v>
      </c>
      <c r="I49">
        <f t="shared" ca="1" si="1"/>
        <v>0.7693554882826541</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0.48407979419617209</v>
      </c>
      <c r="E50">
        <f t="shared" ca="1" si="11"/>
        <v>0.21854981836955856</v>
      </c>
      <c r="F50">
        <f t="shared" ca="1" si="1"/>
        <v>0.9884890482428953</v>
      </c>
      <c r="G50">
        <f t="shared" ca="1" si="1"/>
        <v>0.70107487040089778</v>
      </c>
      <c r="H50">
        <f t="shared" ca="1" si="1"/>
        <v>0.81796519069628659</v>
      </c>
      <c r="I50">
        <f t="shared" ca="1" si="1"/>
        <v>0.25362982186444849</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0.54030400686552282</v>
      </c>
      <c r="E51">
        <f t="shared" ca="1" si="11"/>
        <v>0.81402571327320583</v>
      </c>
      <c r="F51">
        <f t="shared" ca="1" si="1"/>
        <v>0.40790835688698956</v>
      </c>
      <c r="G51">
        <f t="shared" ca="1" si="1"/>
        <v>0.59319122533067037</v>
      </c>
      <c r="H51">
        <f t="shared" ca="1" si="1"/>
        <v>0.34098025970820789</v>
      </c>
      <c r="I51">
        <f t="shared" ca="1" si="1"/>
        <v>0.37399794695837862</v>
      </c>
      <c r="L51" t="str">
        <f t="shared" ca="1" si="2"/>
        <v>지정 장비</v>
      </c>
      <c r="M51" t="str">
        <f t="shared" ca="1" si="3"/>
        <v>Equip7101</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3400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91</v>
      </c>
      <c r="U51" t="s">
        <v>125</v>
      </c>
      <c r="V51">
        <v>1</v>
      </c>
      <c r="W51" t="s">
        <v>138</v>
      </c>
      <c r="Y51">
        <v>1000</v>
      </c>
      <c r="Z51" t="str">
        <f t="shared" ca="1" si="4"/>
        <v>fe</v>
      </c>
      <c r="AA51" t="s">
        <v>91</v>
      </c>
      <c r="AB51" t="s">
        <v>125</v>
      </c>
      <c r="AC51">
        <v>1</v>
      </c>
      <c r="AD51" t="s">
        <v>138</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4.8421421308211587E-2</v>
      </c>
      <c r="E52">
        <f t="shared" ca="1" si="11"/>
        <v>0.17465394584002025</v>
      </c>
      <c r="F52">
        <f t="shared" ca="1" si="1"/>
        <v>0.86944847516449164</v>
      </c>
      <c r="G52">
        <f t="shared" ca="1" si="1"/>
        <v>0.13207850662627685</v>
      </c>
      <c r="H52">
        <f t="shared" ca="1" si="1"/>
        <v>0.97202358661410682</v>
      </c>
      <c r="I52">
        <f t="shared" ca="1" si="1"/>
        <v>0.35509174080472172</v>
      </c>
      <c r="L52" t="str">
        <f t="shared" ca="1" si="2"/>
        <v>지정 장비</v>
      </c>
      <c r="M52" t="str">
        <f t="shared" ca="1" si="3"/>
        <v>Equip1201</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DI</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4</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91</v>
      </c>
      <c r="U52" t="s">
        <v>219</v>
      </c>
      <c r="V52">
        <v>1</v>
      </c>
      <c r="W52" t="s">
        <v>142</v>
      </c>
      <c r="Y52">
        <v>33</v>
      </c>
      <c r="Z52" t="str">
        <f t="shared" ca="1" si="4"/>
        <v>fe</v>
      </c>
      <c r="AA52" t="s">
        <v>91</v>
      </c>
      <c r="AB52" t="s">
        <v>219</v>
      </c>
      <c r="AC52">
        <v>1</v>
      </c>
      <c r="AD52" t="s">
        <v>142</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0.60218943539390213</v>
      </c>
      <c r="E53">
        <f t="shared" ca="1" si="11"/>
        <v>0.70502834595718877</v>
      </c>
      <c r="F53">
        <f t="shared" ca="1" si="1"/>
        <v>0.55890122112026275</v>
      </c>
      <c r="G53">
        <f t="shared" ca="1" si="1"/>
        <v>9.6424687095190587E-2</v>
      </c>
      <c r="H53">
        <f t="shared" ca="1" si="1"/>
        <v>0.85372701135702678</v>
      </c>
      <c r="I53">
        <f t="shared" ca="1" si="1"/>
        <v>0.53900664637796503</v>
      </c>
      <c r="L53" t="str">
        <f t="shared" ca="1" si="2"/>
        <v>안 지정 캐릭터 PP 영웅등급</v>
      </c>
      <c r="M53">
        <f t="shared" ca="1" si="3"/>
        <v>70502</v>
      </c>
      <c r="N53">
        <f t="shared" ca="1" si="12"/>
        <v>13</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1300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0.90588891912279579</v>
      </c>
      <c r="E54">
        <f t="shared" ca="1" si="11"/>
        <v>3.5777985312399618E-2</v>
      </c>
      <c r="F54">
        <f t="shared" ca="1" si="1"/>
        <v>6.733941931729126E-2</v>
      </c>
      <c r="G54">
        <f t="shared" ca="1" si="1"/>
        <v>0.36897609301478462</v>
      </c>
      <c r="H54">
        <f t="shared" ca="1" si="1"/>
        <v>0.43863365067335736</v>
      </c>
      <c r="I54">
        <f t="shared" ca="1" si="1"/>
        <v>0.17883338643749513</v>
      </c>
      <c r="L54" t="str">
        <f t="shared" ca="1" si="2"/>
        <v>안 지정 캐릭터 PP 일반등급</v>
      </c>
      <c r="M54">
        <f t="shared" ca="1" si="3"/>
        <v>3577</v>
      </c>
      <c r="N54">
        <f t="shared" ca="1" si="12"/>
        <v>9</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900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0.61445498986387459</v>
      </c>
      <c r="E55">
        <f t="shared" ca="1" si="11"/>
        <v>0.49370913941087724</v>
      </c>
      <c r="F55">
        <f t="shared" ca="1" si="1"/>
        <v>0.5953659297879772</v>
      </c>
      <c r="G55">
        <f t="shared" ca="1" si="1"/>
        <v>0.4849071907231971</v>
      </c>
      <c r="H55">
        <f t="shared" ca="1" si="1"/>
        <v>0.90385557436630803</v>
      </c>
      <c r="I55">
        <f t="shared" ca="1" si="1"/>
        <v>0.18330457292794833</v>
      </c>
      <c r="L55" t="str">
        <f t="shared" ca="1" si="2"/>
        <v>안 지정 캐릭터 PP 일반등급</v>
      </c>
      <c r="M55">
        <f t="shared" ca="1" si="3"/>
        <v>49370</v>
      </c>
      <c r="N55">
        <f t="shared" ca="1" si="12"/>
        <v>11</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1100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0.97008821395839606</v>
      </c>
      <c r="E56">
        <f t="shared" ca="1" si="11"/>
        <v>0.83023306336050817</v>
      </c>
      <c r="F56">
        <f t="shared" ca="1" si="1"/>
        <v>0.60334869569582184</v>
      </c>
      <c r="G56">
        <f t="shared" ca="1" si="1"/>
        <v>0.11827496521794711</v>
      </c>
      <c r="H56">
        <f t="shared" ca="1" si="1"/>
        <v>0.25368746395491393</v>
      </c>
      <c r="I56">
        <f t="shared" ca="1" si="1"/>
        <v>0.41192384762263001</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0.43631101689812324</v>
      </c>
      <c r="E57">
        <f t="shared" ca="1" si="11"/>
        <v>0.3033323787421025</v>
      </c>
      <c r="F57">
        <f t="shared" ca="1" si="1"/>
        <v>0.34230369580704145</v>
      </c>
      <c r="G57">
        <f t="shared" ca="1" si="1"/>
        <v>0.75832876228342017</v>
      </c>
      <c r="H57">
        <f t="shared" ca="1" si="1"/>
        <v>0.47750746376182607</v>
      </c>
      <c r="I57">
        <f t="shared" ca="1" si="1"/>
        <v>0.22109008368574212</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0.31960271279855579</v>
      </c>
      <c r="E58">
        <f t="shared" ca="1" si="11"/>
        <v>0.62532744834008414</v>
      </c>
      <c r="F58">
        <f t="shared" ca="1" si="1"/>
        <v>0.39204879889397504</v>
      </c>
      <c r="G58">
        <f t="shared" ca="1" si="1"/>
        <v>0.21567656065617635</v>
      </c>
      <c r="H58">
        <f t="shared" ca="1" si="1"/>
        <v>0.35484752766568051</v>
      </c>
      <c r="I58">
        <f t="shared" ca="1" si="1"/>
        <v>0.37880048862174653</v>
      </c>
      <c r="L58" t="str">
        <f t="shared" ca="1" si="2"/>
        <v>지정 장비</v>
      </c>
      <c r="M58" t="str">
        <f t="shared" ca="1" si="3"/>
        <v>Equip5202</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4</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91</v>
      </c>
      <c r="U58" t="s">
        <v>191</v>
      </c>
      <c r="V58">
        <v>1</v>
      </c>
      <c r="W58" t="s">
        <v>138</v>
      </c>
      <c r="Y58">
        <v>1100</v>
      </c>
      <c r="Z58" t="str">
        <f t="shared" ca="1" si="4"/>
        <v>fe</v>
      </c>
      <c r="AA58" t="s">
        <v>91</v>
      </c>
      <c r="AB58" t="s">
        <v>191</v>
      </c>
      <c r="AC58">
        <v>1</v>
      </c>
      <c r="AD58" t="s">
        <v>138</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0.24151097156166268</v>
      </c>
      <c r="E59">
        <f t="shared" ca="1" si="11"/>
        <v>0.2436884086045813</v>
      </c>
      <c r="F59">
        <f t="shared" ca="1" si="1"/>
        <v>0.97824337509444292</v>
      </c>
      <c r="G59">
        <f t="shared" ca="1" si="1"/>
        <v>0.19727679367673745</v>
      </c>
      <c r="H59">
        <f t="shared" ca="1" si="1"/>
        <v>0.94756781868595463</v>
      </c>
      <c r="I59">
        <f t="shared" ca="1" si="1"/>
        <v>0.84233480420112927</v>
      </c>
      <c r="L59" t="str">
        <f t="shared" ca="1" si="2"/>
        <v>지정 장비</v>
      </c>
      <c r="M59" t="str">
        <f t="shared" ca="1" si="3"/>
        <v>Equip2002</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900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91</v>
      </c>
      <c r="U59" t="s">
        <v>193</v>
      </c>
      <c r="V59">
        <v>1</v>
      </c>
      <c r="W59" t="s">
        <v>142</v>
      </c>
      <c r="Y59">
        <v>37</v>
      </c>
      <c r="Z59" t="str">
        <f t="shared" ca="1" si="4"/>
        <v>fe</v>
      </c>
      <c r="AA59" t="s">
        <v>91</v>
      </c>
      <c r="AB59" t="s">
        <v>193</v>
      </c>
      <c r="AC59">
        <v>1</v>
      </c>
      <c r="AD59" t="s">
        <v>142</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0.19505678833429285</v>
      </c>
      <c r="E60">
        <f t="shared" ca="1" si="11"/>
        <v>0.64894970922356621</v>
      </c>
      <c r="F60">
        <f t="shared" ca="1" si="1"/>
        <v>4.7254587378010138E-2</v>
      </c>
      <c r="G60">
        <f t="shared" ca="1" si="1"/>
        <v>0.68286430894909322</v>
      </c>
      <c r="H60">
        <f t="shared" ca="1" si="1"/>
        <v>0.46635013999130226</v>
      </c>
      <c r="I60">
        <f t="shared" ca="1" si="1"/>
        <v>0.91282008751690558</v>
      </c>
      <c r="L60" t="str">
        <f t="shared" ca="1" si="2"/>
        <v>안 지정 캐릭터 PP 영웅등급</v>
      </c>
      <c r="M60">
        <f t="shared" ca="1" si="3"/>
        <v>64894</v>
      </c>
      <c r="N60">
        <f t="shared" ca="1" si="12"/>
        <v>12</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1200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0.25237048505241455</v>
      </c>
      <c r="E61">
        <f t="shared" ca="1" si="11"/>
        <v>0.49369130211771617</v>
      </c>
      <c r="F61">
        <f t="shared" ca="1" si="1"/>
        <v>0.99556399172622012</v>
      </c>
      <c r="G61">
        <f t="shared" ca="1" si="1"/>
        <v>0.47964199599846558</v>
      </c>
      <c r="H61">
        <f t="shared" ca="1" si="1"/>
        <v>0.90089106916785355</v>
      </c>
      <c r="I61">
        <f t="shared" ca="1" si="1"/>
        <v>0.35267772438600298</v>
      </c>
      <c r="L61" t="str">
        <f t="shared" ca="1" si="2"/>
        <v>안 지정 캐릭터 PP 일반등급</v>
      </c>
      <c r="M61">
        <f t="shared" ca="1" si="3"/>
        <v>49369</v>
      </c>
      <c r="N61">
        <f t="shared" ca="1" si="12"/>
        <v>11</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1100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0.80595194041247586</v>
      </c>
      <c r="E62">
        <f t="shared" ca="1" si="11"/>
        <v>0.50161604185159714</v>
      </c>
      <c r="F62">
        <f t="shared" ca="1" si="1"/>
        <v>0.98634013269295562</v>
      </c>
      <c r="G62">
        <f t="shared" ca="1" si="1"/>
        <v>0.43688616161801119</v>
      </c>
      <c r="H62">
        <f t="shared" ca="1" si="1"/>
        <v>0.25923392483951635</v>
      </c>
      <c r="I62">
        <f t="shared" ca="1" si="1"/>
        <v>0.86468800890822317</v>
      </c>
      <c r="L62" t="str">
        <f t="shared" ca="1" si="2"/>
        <v>안 지정 캐릭터 PP 일반등급</v>
      </c>
      <c r="M62">
        <f t="shared" ca="1" si="3"/>
        <v>50161</v>
      </c>
      <c r="N62">
        <f t="shared" ca="1" si="12"/>
        <v>12</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1200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0.66706580721035691</v>
      </c>
      <c r="E63">
        <f t="shared" ca="1" si="11"/>
        <v>0.35881681922536157</v>
      </c>
      <c r="F63">
        <f t="shared" ca="1" si="1"/>
        <v>0.75745811576820532</v>
      </c>
      <c r="G63">
        <f t="shared" ca="1" si="1"/>
        <v>0.12779333356808453</v>
      </c>
      <c r="H63">
        <f t="shared" ca="1" si="1"/>
        <v>0.70834875954270859</v>
      </c>
      <c r="I63">
        <f t="shared" ca="1" si="1"/>
        <v>3.2121421922136406E-2</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0.13012295522673778</v>
      </c>
      <c r="E64">
        <f t="shared" ca="1" si="11"/>
        <v>0.50683720555580969</v>
      </c>
      <c r="F64">
        <f t="shared" ca="1" si="1"/>
        <v>0.72167310868090784</v>
      </c>
      <c r="G64">
        <f t="shared" ca="1" si="1"/>
        <v>0.14017601231616272</v>
      </c>
      <c r="H64">
        <f t="shared" ca="1" si="1"/>
        <v>0.60841258279385191</v>
      </c>
      <c r="I64">
        <f t="shared" ca="1" si="1"/>
        <v>0.53449740371724985</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8.1595658755206912E-2</v>
      </c>
      <c r="E65">
        <f t="shared" ca="1" si="11"/>
        <v>0.26614038201465684</v>
      </c>
      <c r="F65">
        <f t="shared" ca="1" si="1"/>
        <v>0.40309877867863741</v>
      </c>
      <c r="G65">
        <f t="shared" ca="1" si="1"/>
        <v>0.63108282338677057</v>
      </c>
      <c r="H65">
        <f t="shared" ca="1" si="1"/>
        <v>0.13962168875689851</v>
      </c>
      <c r="I65">
        <f t="shared" ref="I65" ca="1" si="20">RAND()</f>
        <v>0.22761285423815014</v>
      </c>
      <c r="L65" t="str">
        <f t="shared" ca="1" si="2"/>
        <v>지정 장비</v>
      </c>
      <c r="M65" t="str">
        <f t="shared" ca="1" si="3"/>
        <v>Equip2102</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1100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91</v>
      </c>
      <c r="U65" t="s">
        <v>216</v>
      </c>
      <c r="V65">
        <v>1</v>
      </c>
      <c r="W65" t="s">
        <v>138</v>
      </c>
      <c r="Y65">
        <v>700</v>
      </c>
      <c r="Z65" t="str">
        <f t="shared" ca="1" si="4"/>
        <v>fe</v>
      </c>
      <c r="AA65" t="s">
        <v>91</v>
      </c>
      <c r="AB65" t="s">
        <v>216</v>
      </c>
      <c r="AC65">
        <v>1</v>
      </c>
      <c r="AD65" t="s">
        <v>138</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0.35147133749867832</v>
      </c>
      <c r="E66">
        <f t="shared" ca="1" si="11"/>
        <v>0.49692226731095623</v>
      </c>
      <c r="F66">
        <f t="shared" ca="1" si="11"/>
        <v>0.17494350200977171</v>
      </c>
      <c r="G66">
        <f t="shared" ca="1" si="11"/>
        <v>0.30553081665850723</v>
      </c>
      <c r="H66">
        <f t="shared" ca="1" si="11"/>
        <v>0.41677519680846964</v>
      </c>
      <c r="I66">
        <f t="shared" ca="1" si="11"/>
        <v>0.61281206014220346</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Equip4102</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1300</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6.669974727143102E-2</v>
      </c>
      <c r="E67">
        <f t="shared" ca="1" si="27"/>
        <v>0.11332996732710376</v>
      </c>
      <c r="F67">
        <f t="shared" ca="1" si="27"/>
        <v>0.24823614346806311</v>
      </c>
      <c r="G67">
        <f t="shared" ca="1" si="27"/>
        <v>0.53798735252723051</v>
      </c>
      <c r="H67">
        <f t="shared" ca="1" si="27"/>
        <v>0.95821005950353511</v>
      </c>
      <c r="I67">
        <f t="shared" ref="I67:I98" ca="1" si="28">RAND()</f>
        <v>5.6157425708014963E-2</v>
      </c>
      <c r="L67" t="str">
        <f t="shared" ca="1" si="22"/>
        <v>안 지정 캐릭터 PP 영웅등급</v>
      </c>
      <c r="M67">
        <f t="shared" ca="1" si="23"/>
        <v>11332</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9</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900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0.12389733105924694</v>
      </c>
      <c r="E68">
        <f t="shared" ca="1" si="27"/>
        <v>0.78227333788647935</v>
      </c>
      <c r="F68">
        <f t="shared" ca="1" si="27"/>
        <v>0.76168479024614033</v>
      </c>
      <c r="G68">
        <f t="shared" ca="1" si="27"/>
        <v>0.77294332704352287</v>
      </c>
      <c r="H68">
        <f t="shared" ca="1" si="27"/>
        <v>0.27603643202187123</v>
      </c>
      <c r="I68">
        <f t="shared" ca="1" si="28"/>
        <v>6.8899885280767181E-2</v>
      </c>
      <c r="L68" t="str">
        <f t="shared" ca="1" si="22"/>
        <v>안 지정 캐릭터 PP 영웅등급</v>
      </c>
      <c r="M68">
        <f t="shared" ca="1" si="23"/>
        <v>78227</v>
      </c>
      <c r="N68">
        <f t="shared" ca="1" si="29"/>
        <v>13</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1300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0.6231369208534453</v>
      </c>
      <c r="E69">
        <f t="shared" ca="1" si="27"/>
        <v>0.33271254757070279</v>
      </c>
      <c r="F69">
        <f t="shared" ca="1" si="27"/>
        <v>0.35939377644605808</v>
      </c>
      <c r="G69">
        <f t="shared" ca="1" si="27"/>
        <v>0.89996474273925686</v>
      </c>
      <c r="H69">
        <f t="shared" ca="1" si="27"/>
        <v>0.74197058242747393</v>
      </c>
      <c r="I69">
        <f t="shared" ca="1" si="28"/>
        <v>0.19471619573051135</v>
      </c>
      <c r="L69" t="str">
        <f t="shared" ca="1" si="22"/>
        <v>안 지정 캐릭터 PP 일반등급</v>
      </c>
      <c r="M69">
        <f t="shared" ca="1" si="23"/>
        <v>33271</v>
      </c>
      <c r="N69">
        <f t="shared" ca="1" si="29"/>
        <v>10</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1000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0.73432466439204591</v>
      </c>
      <c r="E70">
        <f t="shared" ca="1" si="27"/>
        <v>0.71484548939180015</v>
      </c>
      <c r="F70">
        <f t="shared" ca="1" si="27"/>
        <v>0.14740538375943246</v>
      </c>
      <c r="G70">
        <f t="shared" ca="1" si="27"/>
        <v>0.60567871398439543</v>
      </c>
      <c r="H70">
        <f t="shared" ca="1" si="27"/>
        <v>0.28219369069022338</v>
      </c>
      <c r="I70">
        <f t="shared" ca="1" si="28"/>
        <v>0.82663670575539294</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0.73721368892883576</v>
      </c>
      <c r="E71">
        <f t="shared" ca="1" si="27"/>
        <v>0.94812595232605945</v>
      </c>
      <c r="F71">
        <f t="shared" ca="1" si="27"/>
        <v>0.2230994280939903</v>
      </c>
      <c r="G71">
        <f t="shared" ca="1" si="27"/>
        <v>0.31070806743613288</v>
      </c>
      <c r="H71">
        <f t="shared" ca="1" si="27"/>
        <v>0.90269822336454109</v>
      </c>
      <c r="I71">
        <f t="shared" ca="1" si="28"/>
        <v>0.26604468851953689</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0.89531410991677529</v>
      </c>
      <c r="E72">
        <f t="shared" ca="1" si="27"/>
        <v>0.52831326785055577</v>
      </c>
      <c r="F72">
        <f t="shared" ca="1" si="27"/>
        <v>0.99443359725572467</v>
      </c>
      <c r="G72">
        <f t="shared" ca="1" si="27"/>
        <v>0.39901754070710671</v>
      </c>
      <c r="H72">
        <f t="shared" ca="1" si="27"/>
        <v>6.7837239297571239E-2</v>
      </c>
      <c r="I72">
        <f t="shared" ca="1" si="28"/>
        <v>0.13638559092628644</v>
      </c>
      <c r="L72" t="str">
        <f t="shared" ca="1" si="22"/>
        <v>캐릭터 상자 일반등급</v>
      </c>
      <c r="M72" t="str">
        <f t="shared" ca="1" si="23"/>
        <v>삭제</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29</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91</v>
      </c>
      <c r="U72" t="s">
        <v>198</v>
      </c>
      <c r="V72">
        <v>1</v>
      </c>
      <c r="W72" t="s">
        <v>142</v>
      </c>
      <c r="Y72">
        <v>12</v>
      </c>
      <c r="Z72" t="str">
        <f t="shared" ca="1" si="24"/>
        <v>fe</v>
      </c>
      <c r="AA72" t="s">
        <v>91</v>
      </c>
      <c r="AB72" t="s">
        <v>198</v>
      </c>
      <c r="AC72">
        <v>1</v>
      </c>
      <c r="AD72" t="s">
        <v>142</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0.35559810612057108</v>
      </c>
      <c r="E73">
        <f t="shared" ca="1" si="27"/>
        <v>0.9081975854428308</v>
      </c>
      <c r="F73">
        <f t="shared" ca="1" si="27"/>
        <v>0.56007990365261451</v>
      </c>
      <c r="G73">
        <f t="shared" ca="1" si="27"/>
        <v>0.25606074708457593</v>
      </c>
      <c r="H73">
        <f t="shared" ca="1" si="27"/>
        <v>0.87730650740062521</v>
      </c>
      <c r="I73">
        <f t="shared" ca="1" si="28"/>
        <v>0.60328940820282628</v>
      </c>
      <c r="L73" t="str">
        <f t="shared" ca="1" si="22"/>
        <v>지정 장비</v>
      </c>
      <c r="M73" t="str">
        <f t="shared" ca="1" si="23"/>
        <v>Equip8002</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5100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91</v>
      </c>
      <c r="U73" t="s">
        <v>220</v>
      </c>
      <c r="V73">
        <v>1</v>
      </c>
      <c r="W73" t="s">
        <v>142</v>
      </c>
      <c r="Y73">
        <v>11</v>
      </c>
      <c r="Z73" t="str">
        <f t="shared" ca="1" si="24"/>
        <v>fe</v>
      </c>
      <c r="AA73" t="s">
        <v>91</v>
      </c>
      <c r="AB73" t="s">
        <v>220</v>
      </c>
      <c r="AC73">
        <v>1</v>
      </c>
      <c r="AD73" t="s">
        <v>142</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0.11030246459259285</v>
      </c>
      <c r="E74">
        <f t="shared" ca="1" si="27"/>
        <v>0.65468665374862589</v>
      </c>
      <c r="F74">
        <f t="shared" ca="1" si="27"/>
        <v>0.51121625229809287</v>
      </c>
      <c r="G74">
        <f t="shared" ca="1" si="27"/>
        <v>0.97894605281296165</v>
      </c>
      <c r="H74">
        <f t="shared" ca="1" si="27"/>
        <v>0.55023568980757809</v>
      </c>
      <c r="I74">
        <f t="shared" ca="1" si="28"/>
        <v>0.29785282392011392</v>
      </c>
      <c r="L74" t="str">
        <f t="shared" ca="1" si="22"/>
        <v>안 지정 캐릭터 PP 영웅등급</v>
      </c>
      <c r="M74">
        <f t="shared" ca="1" si="23"/>
        <v>65468</v>
      </c>
      <c r="N74">
        <f t="shared" ca="1" si="29"/>
        <v>12</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1200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0.89529466516362366</v>
      </c>
      <c r="E75">
        <f t="shared" ca="1" si="27"/>
        <v>0.1810454742273313</v>
      </c>
      <c r="F75">
        <f t="shared" ca="1" si="27"/>
        <v>0.26253160161418021</v>
      </c>
      <c r="G75">
        <f t="shared" ca="1" si="27"/>
        <v>0.28302434336898219</v>
      </c>
      <c r="H75">
        <f t="shared" ca="1" si="27"/>
        <v>0.13617242693295828</v>
      </c>
      <c r="I75">
        <f t="shared" ca="1" si="28"/>
        <v>0.56665052791748705</v>
      </c>
      <c r="L75" t="str">
        <f t="shared" ca="1" si="22"/>
        <v>안 지정 캐릭터 PP 일반등급</v>
      </c>
      <c r="M75">
        <f t="shared" ca="1" si="23"/>
        <v>18104</v>
      </c>
      <c r="N75">
        <f t="shared" ca="1" si="29"/>
        <v>10</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1000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0.71911809970955032</v>
      </c>
      <c r="E76">
        <f t="shared" ca="1" si="27"/>
        <v>0.74245243878268352</v>
      </c>
      <c r="F76">
        <f t="shared" ca="1" si="27"/>
        <v>0.62292331251282973</v>
      </c>
      <c r="G76">
        <f t="shared" ca="1" si="27"/>
        <v>0.32985028572987929</v>
      </c>
      <c r="H76">
        <f t="shared" ca="1" si="27"/>
        <v>4.3386227094697194E-2</v>
      </c>
      <c r="I76">
        <f t="shared" ca="1" si="28"/>
        <v>0.81468019882907516</v>
      </c>
      <c r="L76" t="str">
        <f t="shared" ca="1" si="22"/>
        <v>안 지정 캐릭터 PP 일반등급</v>
      </c>
      <c r="M76">
        <f t="shared" ca="1" si="23"/>
        <v>74245</v>
      </c>
      <c r="N76">
        <f t="shared" ca="1" si="29"/>
        <v>13</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1300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0.81574960335946423</v>
      </c>
      <c r="E77">
        <f t="shared" ca="1" si="27"/>
        <v>0.38605985014218502</v>
      </c>
      <c r="F77">
        <f t="shared" ca="1" si="27"/>
        <v>0.49521230620598489</v>
      </c>
      <c r="G77">
        <f t="shared" ca="1" si="27"/>
        <v>0.96832446471091915</v>
      </c>
      <c r="H77">
        <f t="shared" ca="1" si="27"/>
        <v>0.87289957903975102</v>
      </c>
      <c r="I77">
        <f t="shared" ca="1" si="28"/>
        <v>0.66898875823905557</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0.32982873781105349</v>
      </c>
      <c r="E78">
        <f t="shared" ca="1" si="27"/>
        <v>0.21116493870730779</v>
      </c>
      <c r="F78">
        <f t="shared" ca="1" si="27"/>
        <v>0.53687811448603273</v>
      </c>
      <c r="G78">
        <f t="shared" ca="1" si="27"/>
        <v>0.73761657044536588</v>
      </c>
      <c r="H78">
        <f t="shared" ca="1" si="27"/>
        <v>0.7459083281137816</v>
      </c>
      <c r="I78">
        <f t="shared" ca="1" si="28"/>
        <v>0.32252451143013472</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5.9218408448796667E-2</v>
      </c>
      <c r="E79">
        <f t="shared" ca="1" si="27"/>
        <v>0.18529856229530262</v>
      </c>
      <c r="F79">
        <f t="shared" ca="1" si="27"/>
        <v>0.56900845020413726</v>
      </c>
      <c r="G79">
        <f t="shared" ca="1" si="27"/>
        <v>0.39396835448246126</v>
      </c>
      <c r="H79">
        <f t="shared" ca="1" si="27"/>
        <v>0.95562194369141151</v>
      </c>
      <c r="I79">
        <f t="shared" ca="1" si="28"/>
        <v>0.55919438465422711</v>
      </c>
      <c r="L79" t="str">
        <f t="shared" ca="1" si="22"/>
        <v>지정 장비</v>
      </c>
      <c r="M79" t="str">
        <f t="shared" ca="1" si="23"/>
        <v>Equip1202</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5</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91</v>
      </c>
      <c r="U79" t="s">
        <v>202</v>
      </c>
      <c r="V79">
        <v>1</v>
      </c>
      <c r="W79" t="s">
        <v>138</v>
      </c>
      <c r="Y79">
        <v>1800</v>
      </c>
      <c r="Z79" t="str">
        <f t="shared" ca="1" si="24"/>
        <v>fe</v>
      </c>
      <c r="AA79" t="s">
        <v>91</v>
      </c>
      <c r="AB79" t="s">
        <v>202</v>
      </c>
      <c r="AC79">
        <v>1</v>
      </c>
      <c r="AD79" t="s">
        <v>138</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0.25554811366650554</v>
      </c>
      <c r="E80">
        <f t="shared" ca="1" si="27"/>
        <v>0.27137597794122115</v>
      </c>
      <c r="F80">
        <f t="shared" ca="1" si="27"/>
        <v>9.6027827859139769E-2</v>
      </c>
      <c r="G80">
        <f t="shared" ca="1" si="27"/>
        <v>0.71214395103125216</v>
      </c>
      <c r="H80">
        <f t="shared" ca="1" si="27"/>
        <v>0.7297755102536353</v>
      </c>
      <c r="I80">
        <f t="shared" ca="1" si="28"/>
        <v>0.37762385498888484</v>
      </c>
      <c r="L80" t="str">
        <f t="shared" ca="1" si="22"/>
        <v>지정 장비</v>
      </c>
      <c r="M80" t="str">
        <f t="shared" ca="1" si="23"/>
        <v>Equip2102</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1200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91</v>
      </c>
      <c r="U80" t="s">
        <v>201</v>
      </c>
      <c r="V80">
        <v>1</v>
      </c>
      <c r="W80" t="s">
        <v>142</v>
      </c>
      <c r="Y80">
        <v>97</v>
      </c>
      <c r="Z80" t="str">
        <f t="shared" ca="1" si="24"/>
        <v>fe</v>
      </c>
      <c r="AA80" t="s">
        <v>91</v>
      </c>
      <c r="AB80" t="s">
        <v>201</v>
      </c>
      <c r="AC80">
        <v>1</v>
      </c>
      <c r="AD80" t="s">
        <v>142</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0.44561897701745112</v>
      </c>
      <c r="E81">
        <f t="shared" ca="1" si="27"/>
        <v>0.78713537821304713</v>
      </c>
      <c r="F81">
        <f t="shared" ca="1" si="27"/>
        <v>0.85687563963638869</v>
      </c>
      <c r="G81">
        <f t="shared" ca="1" si="27"/>
        <v>0.12515377786182358</v>
      </c>
      <c r="H81">
        <f t="shared" ca="1" si="27"/>
        <v>0.49523369577035803</v>
      </c>
      <c r="I81">
        <f t="shared" ca="1" si="28"/>
        <v>0.27121844321047828</v>
      </c>
      <c r="L81" t="str">
        <f t="shared" ca="1" si="22"/>
        <v>안 지정 캐릭터 PP 영웅등급</v>
      </c>
      <c r="M81">
        <f t="shared" ca="1" si="23"/>
        <v>78713</v>
      </c>
      <c r="N81">
        <f t="shared" ca="1" si="29"/>
        <v>13</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1300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0.32642803447776747</v>
      </c>
      <c r="E82">
        <f t="shared" ca="1" si="27"/>
        <v>0.62937180760360123</v>
      </c>
      <c r="F82">
        <f t="shared" ca="1" si="27"/>
        <v>0.37794951671829113</v>
      </c>
      <c r="G82">
        <f t="shared" ca="1" si="27"/>
        <v>0.64993220063032453</v>
      </c>
      <c r="H82">
        <f t="shared" ca="1" si="27"/>
        <v>0.99514339741929547</v>
      </c>
      <c r="I82">
        <f t="shared" ca="1" si="28"/>
        <v>6.4132900196965936E-2</v>
      </c>
      <c r="L82" t="str">
        <f t="shared" ca="1" si="22"/>
        <v>안 지정 캐릭터 PP 일반등급</v>
      </c>
      <c r="M82">
        <f t="shared" ca="1" si="23"/>
        <v>62937</v>
      </c>
      <c r="N82">
        <f t="shared" ca="1" si="29"/>
        <v>12</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1200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0.36863910169588721</v>
      </c>
      <c r="E83">
        <f t="shared" ca="1" si="27"/>
        <v>0.60289052133646515</v>
      </c>
      <c r="F83">
        <f t="shared" ca="1" si="27"/>
        <v>0.67829468484777145</v>
      </c>
      <c r="G83">
        <f t="shared" ca="1" si="27"/>
        <v>0.45568809702982882</v>
      </c>
      <c r="H83">
        <f t="shared" ca="1" si="27"/>
        <v>0.95213333187393812</v>
      </c>
      <c r="I83">
        <f t="shared" ca="1" si="28"/>
        <v>0.68323859933588571</v>
      </c>
      <c r="L83" t="str">
        <f t="shared" ca="1" si="22"/>
        <v>안 지정 캐릭터 PP 일반등급</v>
      </c>
      <c r="M83">
        <f t="shared" ca="1" si="23"/>
        <v>60289</v>
      </c>
      <c r="N83">
        <f t="shared" ca="1" si="29"/>
        <v>12</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1200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0.15181637793851799</v>
      </c>
      <c r="E84">
        <f t="shared" ca="1" si="27"/>
        <v>3.3214306247469905E-2</v>
      </c>
      <c r="F84">
        <f t="shared" ca="1" si="27"/>
        <v>0.87073130709589008</v>
      </c>
      <c r="G84">
        <f t="shared" ca="1" si="27"/>
        <v>0.766398920546707</v>
      </c>
      <c r="H84">
        <f t="shared" ca="1" si="27"/>
        <v>5.9278875849861912E-3</v>
      </c>
      <c r="I84">
        <f t="shared" ca="1" si="28"/>
        <v>0.65864067011329819</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0.28601324950242379</v>
      </c>
      <c r="E85">
        <f t="shared" ca="1" si="27"/>
        <v>0.11344148731985659</v>
      </c>
      <c r="F85">
        <f t="shared" ca="1" si="27"/>
        <v>0.44866751453825293</v>
      </c>
      <c r="G85">
        <f t="shared" ca="1" si="27"/>
        <v>0.81532355989946503</v>
      </c>
      <c r="H85">
        <f t="shared" ca="1" si="27"/>
        <v>0.3859719464038478</v>
      </c>
      <c r="I85">
        <f t="shared" ca="1" si="28"/>
        <v>0.34358239813889879</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0.98225794123881205</v>
      </c>
      <c r="E86">
        <f t="shared" ca="1" si="27"/>
        <v>0.3539241508323232</v>
      </c>
      <c r="F86">
        <f t="shared" ca="1" si="27"/>
        <v>0.74019212241416654</v>
      </c>
      <c r="G86">
        <f t="shared" ca="1" si="27"/>
        <v>4.3497804072723301E-2</v>
      </c>
      <c r="H86">
        <f t="shared" ca="1" si="27"/>
        <v>0.82498446327867114</v>
      </c>
      <c r="I86">
        <f t="shared" ca="1" si="28"/>
        <v>0.6015948724570902</v>
      </c>
      <c r="L86" t="str">
        <f t="shared" ca="1" si="22"/>
        <v>캐릭터 상자 영웅등급</v>
      </c>
      <c r="M86" t="str">
        <f t="shared" ca="1" si="23"/>
        <v>삭제</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149</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0.26533011005144791</v>
      </c>
      <c r="E87">
        <f t="shared" ca="1" si="27"/>
        <v>0.79056780620340372</v>
      </c>
      <c r="F87">
        <f t="shared" ca="1" si="27"/>
        <v>0.49864836437128113</v>
      </c>
      <c r="G87">
        <f t="shared" ca="1" si="27"/>
        <v>0.10855642226110362</v>
      </c>
      <c r="H87">
        <f t="shared" ca="1" si="27"/>
        <v>0.23046599956965008</v>
      </c>
      <c r="I87">
        <f t="shared" ca="1" si="28"/>
        <v>0.85969030357876852</v>
      </c>
      <c r="L87" t="str">
        <f t="shared" ca="1" si="22"/>
        <v>지정 장비</v>
      </c>
      <c r="M87" t="str">
        <f t="shared" ca="1" si="23"/>
        <v>Equip7001</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2300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91</v>
      </c>
      <c r="U87" t="s">
        <v>215</v>
      </c>
      <c r="V87">
        <v>1</v>
      </c>
      <c r="W87" t="s">
        <v>138</v>
      </c>
      <c r="Y87">
        <v>900</v>
      </c>
      <c r="Z87" t="str">
        <f t="shared" ca="1" si="24"/>
        <v>fe</v>
      </c>
      <c r="AA87" t="s">
        <v>91</v>
      </c>
      <c r="AB87" t="s">
        <v>215</v>
      </c>
      <c r="AC87">
        <v>1</v>
      </c>
      <c r="AD87" t="s">
        <v>138</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0.15489309826836073</v>
      </c>
      <c r="E88">
        <f t="shared" ca="1" si="27"/>
        <v>0.69144254822277784</v>
      </c>
      <c r="F88">
        <f t="shared" ca="1" si="27"/>
        <v>0.38374783951246083</v>
      </c>
      <c r="G88">
        <f t="shared" ca="1" si="27"/>
        <v>0.89164159332939807</v>
      </c>
      <c r="H88">
        <f t="shared" ca="1" si="27"/>
        <v>0.71084587580170477</v>
      </c>
      <c r="I88">
        <f t="shared" ca="1" si="28"/>
        <v>2.4206282894014608E-2</v>
      </c>
      <c r="L88" t="str">
        <f t="shared" ca="1" si="22"/>
        <v>안 지정 캐릭터 PP 영웅등급</v>
      </c>
      <c r="M88">
        <f t="shared" ca="1" si="23"/>
        <v>69144</v>
      </c>
      <c r="N88">
        <f t="shared" ca="1" si="29"/>
        <v>13</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1300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8.0180329918776105E-2</v>
      </c>
      <c r="E89">
        <f t="shared" ca="1" si="27"/>
        <v>0.66895528852141162</v>
      </c>
      <c r="F89">
        <f t="shared" ca="1" si="27"/>
        <v>0.51708503336214096</v>
      </c>
      <c r="G89">
        <f t="shared" ca="1" si="27"/>
        <v>0.88728638124835701</v>
      </c>
      <c r="H89">
        <f t="shared" ca="1" si="27"/>
        <v>5.6459049192776889E-2</v>
      </c>
      <c r="I89">
        <f t="shared" ca="1" si="28"/>
        <v>0.94571223261542514</v>
      </c>
      <c r="L89" t="str">
        <f t="shared" ca="1" si="22"/>
        <v>안 지정 캐릭터 PP 영웅등급</v>
      </c>
      <c r="M89">
        <f t="shared" ca="1" si="23"/>
        <v>66895</v>
      </c>
      <c r="N89">
        <f t="shared" ca="1" si="29"/>
        <v>13</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1300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2.8851161220563526E-2</v>
      </c>
      <c r="E90">
        <f t="shared" ca="1" si="27"/>
        <v>0.71710451652104834</v>
      </c>
      <c r="F90">
        <f t="shared" ca="1" si="27"/>
        <v>0.54098950175352223</v>
      </c>
      <c r="G90">
        <f t="shared" ca="1" si="27"/>
        <v>0.24766928135574717</v>
      </c>
      <c r="H90">
        <f t="shared" ca="1" si="27"/>
        <v>0.66739879861909568</v>
      </c>
      <c r="I90">
        <f t="shared" ca="1" si="28"/>
        <v>6.0182945484357986E-2</v>
      </c>
      <c r="L90" t="str">
        <f t="shared" ca="1" si="22"/>
        <v>안 지정 캐릭터 PP 일반등급</v>
      </c>
      <c r="M90">
        <f t="shared" ca="1" si="23"/>
        <v>71710</v>
      </c>
      <c r="N90">
        <f t="shared" ca="1" si="29"/>
        <v>13</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1300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0.5722935570600326</v>
      </c>
      <c r="E91">
        <f t="shared" ca="1" si="27"/>
        <v>0.91499351072153012</v>
      </c>
      <c r="F91">
        <f t="shared" ca="1" si="27"/>
        <v>0.68156115698420838</v>
      </c>
      <c r="G91">
        <f t="shared" ca="1" si="27"/>
        <v>0.77942563669052789</v>
      </c>
      <c r="H91">
        <f t="shared" ca="1" si="27"/>
        <v>0.68410861854665372</v>
      </c>
      <c r="I91">
        <f t="shared" ca="1" si="28"/>
        <v>8.4157213281671361E-2</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0.47784125315720782</v>
      </c>
      <c r="E92">
        <f t="shared" ca="1" si="27"/>
        <v>0.66648668717816217</v>
      </c>
      <c r="F92">
        <f t="shared" ca="1" si="27"/>
        <v>0.75878530134562594</v>
      </c>
      <c r="G92">
        <f t="shared" ca="1" si="27"/>
        <v>0.5777267903293164</v>
      </c>
      <c r="H92">
        <f t="shared" ca="1" si="27"/>
        <v>0.55147492070904336</v>
      </c>
      <c r="I92">
        <f t="shared" ca="1" si="28"/>
        <v>5.3698538987534516E-2</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0.34966553189483907</v>
      </c>
      <c r="E93">
        <f t="shared" ca="1" si="27"/>
        <v>0.48288228766155017</v>
      </c>
      <c r="F93">
        <f t="shared" ca="1" si="27"/>
        <v>0.1624670883904995</v>
      </c>
      <c r="G93">
        <f t="shared" ca="1" si="27"/>
        <v>0.78981924123738212</v>
      </c>
      <c r="H93">
        <f t="shared" ca="1" si="27"/>
        <v>0.46111147037587441</v>
      </c>
      <c r="I93">
        <f t="shared" ca="1" si="28"/>
        <v>0.20738078668481985</v>
      </c>
      <c r="L93" t="str">
        <f t="shared" ca="1" si="22"/>
        <v>지정 장비</v>
      </c>
      <c r="M93" t="str">
        <f t="shared" ca="1" si="23"/>
        <v>Equip4101</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1100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91</v>
      </c>
      <c r="U93" t="s">
        <v>219</v>
      </c>
      <c r="V93">
        <v>1</v>
      </c>
      <c r="W93" t="s">
        <v>142</v>
      </c>
      <c r="Y93">
        <v>37</v>
      </c>
      <c r="Z93" t="str">
        <f t="shared" ca="1" si="24"/>
        <v>fe</v>
      </c>
      <c r="AA93" t="s">
        <v>91</v>
      </c>
      <c r="AB93" t="s">
        <v>219</v>
      </c>
      <c r="AC93">
        <v>1</v>
      </c>
      <c r="AD93" t="s">
        <v>142</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0.62786350522191936</v>
      </c>
      <c r="E94">
        <f t="shared" ca="1" si="27"/>
        <v>0.67221356133730159</v>
      </c>
      <c r="F94">
        <f t="shared" ca="1" si="27"/>
        <v>0.48212299483127408</v>
      </c>
      <c r="G94">
        <f t="shared" ca="1" si="27"/>
        <v>0.71843478684168016</v>
      </c>
      <c r="H94">
        <f t="shared" ca="1" si="27"/>
        <v>0.51879702813927808</v>
      </c>
      <c r="I94">
        <f t="shared" ca="1" si="28"/>
        <v>0.10194037346662121</v>
      </c>
      <c r="L94" t="str">
        <f t="shared" ca="1" si="22"/>
        <v>지정 장비</v>
      </c>
      <c r="M94" t="str">
        <f t="shared" ca="1" si="23"/>
        <v>Equip6001</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1700</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91</v>
      </c>
      <c r="U94" t="s">
        <v>221</v>
      </c>
      <c r="V94">
        <v>1</v>
      </c>
      <c r="W94" t="s">
        <v>138</v>
      </c>
      <c r="Y94">
        <v>2700</v>
      </c>
      <c r="Z94" t="str">
        <f t="shared" ca="1" si="24"/>
        <v>fe</v>
      </c>
      <c r="AA94" t="s">
        <v>91</v>
      </c>
      <c r="AB94" t="s">
        <v>221</v>
      </c>
      <c r="AC94">
        <v>1</v>
      </c>
      <c r="AD94" t="s">
        <v>138</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0.37500241892296471</v>
      </c>
      <c r="E95">
        <f t="shared" ca="1" si="27"/>
        <v>0.15092234299103247</v>
      </c>
      <c r="F95">
        <f t="shared" ca="1" si="27"/>
        <v>4.0189525111177016E-2</v>
      </c>
      <c r="G95">
        <f t="shared" ca="1" si="27"/>
        <v>0.40413623258684017</v>
      </c>
      <c r="H95">
        <f t="shared" ca="1" si="27"/>
        <v>0.33466535386206364</v>
      </c>
      <c r="I95">
        <f t="shared" ca="1" si="28"/>
        <v>0.43711474983172349</v>
      </c>
      <c r="L95" t="str">
        <f t="shared" ca="1" si="22"/>
        <v>안 지정 캐릭터 PP 영웅등급</v>
      </c>
      <c r="M95">
        <f t="shared" ca="1" si="23"/>
        <v>15092</v>
      </c>
      <c r="N95">
        <f t="shared" ca="1" si="29"/>
        <v>9</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900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0.8534145680971601</v>
      </c>
      <c r="E96">
        <f t="shared" ca="1" si="27"/>
        <v>0.80865259566489911</v>
      </c>
      <c r="F96">
        <f t="shared" ca="1" si="27"/>
        <v>0.75986262352692446</v>
      </c>
      <c r="G96">
        <f t="shared" ca="1" si="27"/>
        <v>0.14203696611779493</v>
      </c>
      <c r="H96">
        <f t="shared" ca="1" si="27"/>
        <v>0.86063866627883989</v>
      </c>
      <c r="I96">
        <f t="shared" ca="1" si="28"/>
        <v>0.29112085110516761</v>
      </c>
      <c r="L96" t="str">
        <f t="shared" ca="1" si="22"/>
        <v>안 지정 캐릭터 PP 일반등급</v>
      </c>
      <c r="M96">
        <f t="shared" ca="1" si="23"/>
        <v>80865</v>
      </c>
      <c r="N96">
        <f t="shared" ca="1" si="29"/>
        <v>13</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1300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0.59595614960709886</v>
      </c>
      <c r="E97">
        <f t="shared" ca="1" si="27"/>
        <v>0.548264988156271</v>
      </c>
      <c r="F97">
        <f t="shared" ca="1" si="27"/>
        <v>0.13779677002346935</v>
      </c>
      <c r="G97">
        <f t="shared" ca="1" si="27"/>
        <v>0.47243536118760165</v>
      </c>
      <c r="H97">
        <f t="shared" ca="1" si="27"/>
        <v>0.51772997192949</v>
      </c>
      <c r="I97">
        <f t="shared" ca="1" si="28"/>
        <v>0.8392265583708256</v>
      </c>
      <c r="L97" t="str">
        <f t="shared" ca="1" si="22"/>
        <v>안 지정 캐릭터 PP 일반등급</v>
      </c>
      <c r="M97">
        <f t="shared" ca="1" si="23"/>
        <v>54826</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0.48460399163519452</v>
      </c>
      <c r="E98">
        <f t="shared" ca="1" si="27"/>
        <v>0.75257175221224948</v>
      </c>
      <c r="F98">
        <f t="shared" ca="1" si="27"/>
        <v>0.71314490336347269</v>
      </c>
      <c r="G98">
        <f t="shared" ca="1" si="27"/>
        <v>0.27976686562192454</v>
      </c>
      <c r="H98">
        <f t="shared" ca="1" si="27"/>
        <v>0.63813921375471994</v>
      </c>
      <c r="I98">
        <f t="shared" ca="1" si="28"/>
        <v>0.539696157038692</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0.15876066070073136</v>
      </c>
      <c r="E99">
        <f t="shared" ca="1" si="27"/>
        <v>0.61365699137766672</v>
      </c>
      <c r="F99">
        <f t="shared" ca="1" si="27"/>
        <v>0.67052672200382335</v>
      </c>
      <c r="G99">
        <f t="shared" ref="G99:I162" ca="1" si="34">RAND()</f>
        <v>0.82472865489256508</v>
      </c>
      <c r="H99">
        <f t="shared" ca="1" si="34"/>
        <v>5.1711335841415074E-2</v>
      </c>
      <c r="I99">
        <f t="shared" ca="1" si="34"/>
        <v>0.70385520855004213</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0.24494339190974224</v>
      </c>
      <c r="E100">
        <f t="shared" ca="1" si="27"/>
        <v>0.23359889251404353</v>
      </c>
      <c r="F100">
        <f t="shared" ca="1" si="27"/>
        <v>0.87905070773788996</v>
      </c>
      <c r="G100">
        <f t="shared" ca="1" si="34"/>
        <v>0.84604770379005168</v>
      </c>
      <c r="H100">
        <f t="shared" ca="1" si="34"/>
        <v>0.28941203773114865</v>
      </c>
      <c r="I100">
        <f t="shared" ca="1" si="34"/>
        <v>0.89203942974799555</v>
      </c>
      <c r="L100" t="str">
        <f t="shared" ca="1" si="22"/>
        <v>지정 장비</v>
      </c>
      <c r="M100" t="str">
        <f t="shared" ca="1" si="23"/>
        <v>Equip2001</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GO</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900</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222</v>
      </c>
      <c r="V100">
        <v>1</v>
      </c>
      <c r="W100" t="s">
        <v>142</v>
      </c>
      <c r="Y100">
        <v>92</v>
      </c>
      <c r="Z100" t="str">
        <f t="shared" ca="1" si="24"/>
        <v>fe</v>
      </c>
      <c r="AA100" t="s">
        <v>91</v>
      </c>
      <c r="AB100" t="s">
        <v>222</v>
      </c>
      <c r="AC100">
        <v>1</v>
      </c>
      <c r="AD100" t="s">
        <v>142</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0.70155558878019586</v>
      </c>
      <c r="E101">
        <f t="shared" ca="1" si="27"/>
        <v>0.97975086459154881</v>
      </c>
      <c r="F101">
        <f t="shared" ca="1" si="27"/>
        <v>0.33191135097049673</v>
      </c>
      <c r="G101">
        <f t="shared" ca="1" si="34"/>
        <v>0.86796198960034132</v>
      </c>
      <c r="H101">
        <f t="shared" ca="1" si="34"/>
        <v>1.9325371778013745E-2</v>
      </c>
      <c r="I101">
        <f t="shared" ca="1" si="34"/>
        <v>0.54052233964294172</v>
      </c>
      <c r="L101" t="str">
        <f t="shared" ca="1" si="22"/>
        <v>지정 장비</v>
      </c>
      <c r="M101" t="str">
        <f t="shared" ca="1" si="23"/>
        <v>Equip8301</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94</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91</v>
      </c>
      <c r="U101" t="s">
        <v>223</v>
      </c>
      <c r="V101">
        <v>1</v>
      </c>
      <c r="W101" t="s">
        <v>142</v>
      </c>
      <c r="Y101">
        <v>5</v>
      </c>
      <c r="Z101" t="str">
        <f t="shared" ca="1" si="24"/>
        <v>fe</v>
      </c>
      <c r="AA101" t="s">
        <v>91</v>
      </c>
      <c r="AB101" t="s">
        <v>223</v>
      </c>
      <c r="AC101">
        <v>1</v>
      </c>
      <c r="AD101" t="s">
        <v>142</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0.81017357788816546</v>
      </c>
      <c r="E102">
        <f t="shared" ca="1" si="27"/>
        <v>0.84892365871413422</v>
      </c>
      <c r="F102">
        <f t="shared" ca="1" si="27"/>
        <v>0.2374423418200039</v>
      </c>
      <c r="G102">
        <f t="shared" ca="1" si="34"/>
        <v>0.41260919917716865</v>
      </c>
      <c r="H102">
        <f t="shared" ca="1" si="34"/>
        <v>0.48952543743039278</v>
      </c>
      <c r="I102">
        <f t="shared" ca="1" si="34"/>
        <v>0.33977737164106336</v>
      </c>
      <c r="L102" t="str">
        <f t="shared" ca="1" si="22"/>
        <v>안 지정 캐릭터 PP 영웅등급</v>
      </c>
      <c r="M102">
        <f t="shared" ca="1" si="23"/>
        <v>84892</v>
      </c>
      <c r="N102">
        <f t="shared" ca="1" si="29"/>
        <v>14</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1400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4.5311126844716276E-2</v>
      </c>
      <c r="E103">
        <f t="shared" ca="1" si="27"/>
        <v>0.1907289683751251</v>
      </c>
      <c r="F103">
        <f t="shared" ca="1" si="27"/>
        <v>0.76527862461425478</v>
      </c>
      <c r="G103">
        <f t="shared" ca="1" si="34"/>
        <v>0.93550617995137297</v>
      </c>
      <c r="H103">
        <f t="shared" ca="1" si="34"/>
        <v>0.11238381950980414</v>
      </c>
      <c r="I103">
        <f t="shared" ca="1" si="34"/>
        <v>0.31496825922486626</v>
      </c>
      <c r="L103" t="str">
        <f t="shared" ca="1" si="22"/>
        <v>안 지정 캐릭터 PP 영웅등급</v>
      </c>
      <c r="M103">
        <f t="shared" ca="1" si="23"/>
        <v>19072</v>
      </c>
      <c r="N103">
        <f t="shared" ca="1" si="29"/>
        <v>10</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1000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0.41753236138866812</v>
      </c>
      <c r="E104">
        <f t="shared" ca="1" si="27"/>
        <v>0.12517608976940497</v>
      </c>
      <c r="F104">
        <f t="shared" ca="1" si="27"/>
        <v>0.44387947540033412</v>
      </c>
      <c r="G104">
        <f t="shared" ca="1" si="34"/>
        <v>0.88733499317689701</v>
      </c>
      <c r="H104">
        <f t="shared" ca="1" si="34"/>
        <v>0.43932691713081951</v>
      </c>
      <c r="I104">
        <f t="shared" ca="1" si="34"/>
        <v>0.33656114450379926</v>
      </c>
      <c r="L104" t="str">
        <f t="shared" ca="1" si="22"/>
        <v>안 지정 캐릭터 PP 일반등급</v>
      </c>
      <c r="M104">
        <f t="shared" ca="1" si="23"/>
        <v>12517</v>
      </c>
      <c r="N104">
        <f t="shared" ca="1" si="29"/>
        <v>9</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900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0.21492337709848808</v>
      </c>
      <c r="E105">
        <f t="shared" ca="1" si="27"/>
        <v>0.91024513021506015</v>
      </c>
      <c r="F105">
        <f t="shared" ca="1" si="27"/>
        <v>0.12063486956559599</v>
      </c>
      <c r="G105">
        <f t="shared" ca="1" si="34"/>
        <v>0.67844317259997144</v>
      </c>
      <c r="H105">
        <f t="shared" ca="1" si="34"/>
        <v>0.38169591399054004</v>
      </c>
      <c r="I105">
        <f t="shared" ca="1" si="34"/>
        <v>0.77421403479439233</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4.1890489857725477E-2</v>
      </c>
      <c r="E106">
        <f t="shared" ca="1" si="27"/>
        <v>0.35649852122728742</v>
      </c>
      <c r="F106">
        <f t="shared" ca="1" si="27"/>
        <v>0.72268507197105214</v>
      </c>
      <c r="G106">
        <f t="shared" ca="1" si="34"/>
        <v>3.8235379456523888E-2</v>
      </c>
      <c r="H106">
        <f t="shared" ca="1" si="34"/>
        <v>0.8867848750989209</v>
      </c>
      <c r="I106">
        <f t="shared" ca="1" si="34"/>
        <v>2.2769128014441531E-2</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0.88245684076230335</v>
      </c>
      <c r="E107">
        <f t="shared" ca="1" si="27"/>
        <v>0.6011174871837841</v>
      </c>
      <c r="F107">
        <f t="shared" ca="1" si="27"/>
        <v>0.64852219974563974</v>
      </c>
      <c r="G107">
        <f t="shared" ca="1" si="34"/>
        <v>0.53214312222799942</v>
      </c>
      <c r="H107">
        <f t="shared" ca="1" si="34"/>
        <v>0.55040514124469919</v>
      </c>
      <c r="I107">
        <f t="shared" ca="1" si="34"/>
        <v>0.61256888020086686</v>
      </c>
      <c r="L107" t="str">
        <f t="shared" ca="1" si="22"/>
        <v>캐릭터 상자 일반등급</v>
      </c>
      <c r="M107" t="str">
        <f t="shared" ca="1" si="23"/>
        <v>삭제</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29</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91</v>
      </c>
      <c r="U107" t="s">
        <v>224</v>
      </c>
      <c r="V107">
        <v>1</v>
      </c>
      <c r="W107" t="s">
        <v>138</v>
      </c>
      <c r="Y107">
        <v>800</v>
      </c>
      <c r="Z107" t="str">
        <f t="shared" ca="1" si="24"/>
        <v>fe</v>
      </c>
      <c r="AA107" t="s">
        <v>91</v>
      </c>
      <c r="AB107" t="s">
        <v>224</v>
      </c>
      <c r="AC107">
        <v>1</v>
      </c>
      <c r="AD107" t="s">
        <v>138</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0.55413657320561593</v>
      </c>
      <c r="E108">
        <f t="shared" ca="1" si="27"/>
        <v>0.548911523010992</v>
      </c>
      <c r="F108">
        <f t="shared" ca="1" si="27"/>
        <v>0.3503559704684801</v>
      </c>
      <c r="G108">
        <f t="shared" ca="1" si="34"/>
        <v>0.18346837253152271</v>
      </c>
      <c r="H108">
        <f t="shared" ca="1" si="34"/>
        <v>0.49557897479441526</v>
      </c>
      <c r="I108">
        <f t="shared" ca="1" si="34"/>
        <v>0.86983066656572361</v>
      </c>
      <c r="L108" t="str">
        <f t="shared" ca="1" si="22"/>
        <v>지정 장비</v>
      </c>
      <c r="M108" t="str">
        <f t="shared" ca="1" si="23"/>
        <v>Equip4302</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12</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91</v>
      </c>
      <c r="U108" t="s">
        <v>203</v>
      </c>
      <c r="V108">
        <v>1</v>
      </c>
      <c r="W108" t="s">
        <v>138</v>
      </c>
      <c r="Y108">
        <v>1300</v>
      </c>
      <c r="Z108" t="str">
        <f t="shared" ca="1" si="24"/>
        <v>fe</v>
      </c>
      <c r="AA108" t="s">
        <v>91</v>
      </c>
      <c r="AB108" t="s">
        <v>203</v>
      </c>
      <c r="AC108">
        <v>1</v>
      </c>
      <c r="AD108" t="s">
        <v>138</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0.57853826653859108</v>
      </c>
      <c r="E109">
        <f t="shared" ca="1" si="27"/>
        <v>0.78129699480146431</v>
      </c>
      <c r="F109">
        <f t="shared" ca="1" si="27"/>
        <v>9.7516371343691288E-2</v>
      </c>
      <c r="G109">
        <f t="shared" ca="1" si="34"/>
        <v>0.77315316602572726</v>
      </c>
      <c r="H109">
        <f t="shared" ca="1" si="34"/>
        <v>0.75103777594755239</v>
      </c>
      <c r="I109">
        <f t="shared" ca="1" si="34"/>
        <v>0.40605818768527557</v>
      </c>
      <c r="L109" t="str">
        <f t="shared" ca="1" si="22"/>
        <v>안 지정 캐릭터 PP 영웅등급</v>
      </c>
      <c r="M109">
        <f t="shared" ca="1" si="23"/>
        <v>78129</v>
      </c>
      <c r="N109">
        <f t="shared" ca="1" si="29"/>
        <v>13</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1300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0.89995626687844976</v>
      </c>
      <c r="E110">
        <f t="shared" ca="1" si="27"/>
        <v>0.18625237907005832</v>
      </c>
      <c r="F110">
        <f t="shared" ca="1" si="27"/>
        <v>9.590792839437623E-2</v>
      </c>
      <c r="G110">
        <f t="shared" ca="1" si="34"/>
        <v>0.78683642781308438</v>
      </c>
      <c r="H110">
        <f t="shared" ca="1" si="34"/>
        <v>0.32516647406507948</v>
      </c>
      <c r="I110">
        <f t="shared" ca="1" si="34"/>
        <v>0.52609833523664618</v>
      </c>
      <c r="L110" t="str">
        <f t="shared" ca="1" si="22"/>
        <v>안 지정 캐릭터 PP 일반등급</v>
      </c>
      <c r="M110">
        <f t="shared" ca="1" si="23"/>
        <v>18625</v>
      </c>
      <c r="N110">
        <f t="shared" ca="1" si="29"/>
        <v>10</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1000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0.74818306412846058</v>
      </c>
      <c r="E111">
        <f t="shared" ca="1" si="27"/>
        <v>0.17031727318774159</v>
      </c>
      <c r="F111">
        <f t="shared" ca="1" si="27"/>
        <v>0.97991025400506138</v>
      </c>
      <c r="G111">
        <f t="shared" ca="1" si="34"/>
        <v>6.6328623501688555E-2</v>
      </c>
      <c r="H111">
        <f t="shared" ca="1" si="34"/>
        <v>0.732245649758962</v>
      </c>
      <c r="I111">
        <f t="shared" ca="1" si="34"/>
        <v>0.73849455622803373</v>
      </c>
      <c r="L111" t="str">
        <f t="shared" ca="1" si="22"/>
        <v>안 지정 캐릭터 PP 일반등급</v>
      </c>
      <c r="M111">
        <f t="shared" ca="1" si="23"/>
        <v>17031</v>
      </c>
      <c r="N111">
        <f t="shared" ca="1" si="29"/>
        <v>10</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1000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6.0108348633255093E-2</v>
      </c>
      <c r="E112">
        <f t="shared" ca="1" si="27"/>
        <v>0.27401986847993332</v>
      </c>
      <c r="F112">
        <f t="shared" ca="1" si="27"/>
        <v>4.0448265198010258E-2</v>
      </c>
      <c r="G112">
        <f t="shared" ca="1" si="34"/>
        <v>0.5700635233229745</v>
      </c>
      <c r="H112">
        <f t="shared" ca="1" si="34"/>
        <v>0.28601243154021294</v>
      </c>
      <c r="I112">
        <f t="shared" ca="1" si="34"/>
        <v>0.15684338714507551</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0.86234599931044109</v>
      </c>
      <c r="E113">
        <f t="shared" ca="1" si="27"/>
        <v>0.54342773975624736</v>
      </c>
      <c r="F113">
        <f t="shared" ca="1" si="27"/>
        <v>0.92616495000027488</v>
      </c>
      <c r="G113">
        <f t="shared" ca="1" si="34"/>
        <v>0.91466070623904117</v>
      </c>
      <c r="H113">
        <f t="shared" ca="1" si="34"/>
        <v>0.30561066786990798</v>
      </c>
      <c r="I113">
        <f t="shared" ca="1" si="34"/>
        <v>3.4426895077598108E-2</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0.90493629870501446</v>
      </c>
      <c r="E114">
        <f t="shared" ca="1" si="27"/>
        <v>0.56403606664814676</v>
      </c>
      <c r="F114">
        <f t="shared" ca="1" si="27"/>
        <v>0.60954510731620082</v>
      </c>
      <c r="G114">
        <f t="shared" ca="1" si="34"/>
        <v>0.89965943105184454</v>
      </c>
      <c r="H114">
        <f t="shared" ca="1" si="34"/>
        <v>0.93659278367795518</v>
      </c>
      <c r="I114">
        <f t="shared" ca="1" si="34"/>
        <v>0.26934621394778124</v>
      </c>
      <c r="L114" t="str">
        <f t="shared" ca="1" si="22"/>
        <v>캐릭터 상자 일반등급</v>
      </c>
      <c r="M114" t="str">
        <f t="shared" ca="1" si="23"/>
        <v>삭제</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29</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91</v>
      </c>
      <c r="U114" t="s">
        <v>197</v>
      </c>
      <c r="V114">
        <v>1</v>
      </c>
      <c r="W114" t="s">
        <v>138</v>
      </c>
      <c r="Y114">
        <v>2600</v>
      </c>
      <c r="Z114" t="str">
        <f t="shared" ca="1" si="24"/>
        <v>fe</v>
      </c>
      <c r="AA114" t="s">
        <v>91</v>
      </c>
      <c r="AB114" t="s">
        <v>197</v>
      </c>
      <c r="AC114">
        <v>1</v>
      </c>
      <c r="AD114" t="s">
        <v>138</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0.54642392673891371</v>
      </c>
      <c r="E115">
        <f t="shared" ca="1" si="27"/>
        <v>0.85340005929041918</v>
      </c>
      <c r="F115">
        <f t="shared" ca="1" si="27"/>
        <v>0.80944321254096407</v>
      </c>
      <c r="G115">
        <f t="shared" ca="1" si="34"/>
        <v>0.50524321809760031</v>
      </c>
      <c r="H115">
        <f t="shared" ca="1" si="34"/>
        <v>0.1943550257596447</v>
      </c>
      <c r="I115">
        <f t="shared" ca="1" si="34"/>
        <v>2.3960383594961554E-2</v>
      </c>
      <c r="L115" t="str">
        <f t="shared" ca="1" si="22"/>
        <v>지정 장비</v>
      </c>
      <c r="M115" t="str">
        <f t="shared" ca="1" si="23"/>
        <v>Equip7202</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8900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91</v>
      </c>
      <c r="U115" t="s">
        <v>204</v>
      </c>
      <c r="V115">
        <v>1</v>
      </c>
      <c r="W115" t="s">
        <v>138</v>
      </c>
      <c r="Y115">
        <v>800</v>
      </c>
      <c r="Z115" t="str">
        <f t="shared" ca="1" si="24"/>
        <v>fe</v>
      </c>
      <c r="AA115" t="s">
        <v>91</v>
      </c>
      <c r="AB115" t="s">
        <v>204</v>
      </c>
      <c r="AC115">
        <v>1</v>
      </c>
      <c r="AD115" t="s">
        <v>138</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0.11072418200775203</v>
      </c>
      <c r="E116">
        <f t="shared" ca="1" si="27"/>
        <v>0.86791703110890073</v>
      </c>
      <c r="F116">
        <f t="shared" ca="1" si="27"/>
        <v>0.40578133637212943</v>
      </c>
      <c r="G116">
        <f t="shared" ca="1" si="34"/>
        <v>0.37836956152546874</v>
      </c>
      <c r="H116">
        <f t="shared" ca="1" si="34"/>
        <v>0.99398049255868359</v>
      </c>
      <c r="I116">
        <f t="shared" ca="1" si="34"/>
        <v>0.84714242875471479</v>
      </c>
      <c r="L116" t="str">
        <f t="shared" ca="1" si="22"/>
        <v>안 지정 캐릭터 PP 영웅등급</v>
      </c>
      <c r="M116">
        <f t="shared" ca="1" si="23"/>
        <v>86791</v>
      </c>
      <c r="N116">
        <f t="shared" ca="1" si="29"/>
        <v>14</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1400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0.95424059910442882</v>
      </c>
      <c r="E117">
        <f t="shared" ca="1" si="27"/>
        <v>0.79521198634459278</v>
      </c>
      <c r="F117">
        <f t="shared" ca="1" si="27"/>
        <v>0.80041583771782709</v>
      </c>
      <c r="G117">
        <f t="shared" ca="1" si="34"/>
        <v>0.86094115008221328</v>
      </c>
      <c r="H117">
        <f t="shared" ca="1" si="34"/>
        <v>0.25736321328498446</v>
      </c>
      <c r="I117">
        <f t="shared" ca="1" si="34"/>
        <v>0.13555130910441771</v>
      </c>
      <c r="L117" t="str">
        <f t="shared" ca="1" si="22"/>
        <v>안 지정 캐릭터 PP 일반등급</v>
      </c>
      <c r="M117">
        <f t="shared" ca="1" si="23"/>
        <v>79521</v>
      </c>
      <c r="N117">
        <f t="shared" ca="1" si="29"/>
        <v>13</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1300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4.7887153425308693E-2</v>
      </c>
      <c r="E118">
        <f t="shared" ca="1" si="27"/>
        <v>0.30263493154274246</v>
      </c>
      <c r="F118">
        <f t="shared" ca="1" si="27"/>
        <v>0.96562514134174293</v>
      </c>
      <c r="G118">
        <f t="shared" ca="1" si="34"/>
        <v>0.11076067691356362</v>
      </c>
      <c r="H118">
        <f t="shared" ca="1" si="34"/>
        <v>2.9812871015476583E-3</v>
      </c>
      <c r="I118">
        <f t="shared" ca="1" si="34"/>
        <v>0.94968955594166327</v>
      </c>
      <c r="L118" t="str">
        <f t="shared" ca="1" si="22"/>
        <v>안 지정 캐릭터 PP 일반등급</v>
      </c>
      <c r="M118">
        <f t="shared" ca="1" si="23"/>
        <v>30263</v>
      </c>
      <c r="N118">
        <f t="shared" ca="1" si="29"/>
        <v>10</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1000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0.59041737459990207</v>
      </c>
      <c r="E119">
        <f t="shared" ca="1" si="27"/>
        <v>0.67733821955439311</v>
      </c>
      <c r="F119">
        <f t="shared" ca="1" si="27"/>
        <v>0.50323987837990447</v>
      </c>
      <c r="G119">
        <f t="shared" ca="1" si="34"/>
        <v>0.55398372087981962</v>
      </c>
      <c r="H119">
        <f t="shared" ca="1" si="34"/>
        <v>0.16798699330399203</v>
      </c>
      <c r="I119">
        <f t="shared" ca="1" si="34"/>
        <v>5.7206335021255494E-2</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0.8356592461232859</v>
      </c>
      <c r="E120">
        <f t="shared" ca="1" si="27"/>
        <v>0.64552256580735046</v>
      </c>
      <c r="F120">
        <f t="shared" ca="1" si="27"/>
        <v>3.1531680312550492E-2</v>
      </c>
      <c r="G120">
        <f t="shared" ca="1" si="34"/>
        <v>0.14737382928239562</v>
      </c>
      <c r="H120">
        <f t="shared" ca="1" si="34"/>
        <v>2.4945008616037212E-2</v>
      </c>
      <c r="I120">
        <f t="shared" ca="1" si="34"/>
        <v>5.2264675759352341E-2</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0.16453944156919653</v>
      </c>
      <c r="E121">
        <f t="shared" ca="1" si="27"/>
        <v>0.44619774534947054</v>
      </c>
      <c r="F121">
        <f t="shared" ca="1" si="27"/>
        <v>0.51684499920499105</v>
      </c>
      <c r="G121">
        <f t="shared" ca="1" si="34"/>
        <v>0.74642020001854725</v>
      </c>
      <c r="H121">
        <f t="shared" ca="1" si="34"/>
        <v>0.99911961079285727</v>
      </c>
      <c r="I121">
        <f t="shared" ca="1" si="34"/>
        <v>0.10835154851616124</v>
      </c>
      <c r="L121" t="str">
        <f t="shared" ca="1" si="22"/>
        <v>지정 장비</v>
      </c>
      <c r="M121" t="str">
        <f t="shared" ca="1" si="23"/>
        <v>Equip4001</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600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91</v>
      </c>
      <c r="U121" t="s">
        <v>225</v>
      </c>
      <c r="V121">
        <v>1</v>
      </c>
      <c r="W121" t="s">
        <v>142</v>
      </c>
      <c r="Y121">
        <v>5</v>
      </c>
      <c r="Z121" t="str">
        <f t="shared" ca="1" si="24"/>
        <v>fe</v>
      </c>
      <c r="AA121" t="s">
        <v>91</v>
      </c>
      <c r="AB121" t="s">
        <v>225</v>
      </c>
      <c r="AC121">
        <v>1</v>
      </c>
      <c r="AD121" t="s">
        <v>142</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5.4069455147720547E-2</v>
      </c>
      <c r="E122">
        <f t="shared" ca="1" si="27"/>
        <v>0.63511184995821579</v>
      </c>
      <c r="F122">
        <f t="shared" ca="1" si="27"/>
        <v>0.5256090977962562</v>
      </c>
      <c r="G122">
        <f t="shared" ca="1" si="34"/>
        <v>0.15353847680026422</v>
      </c>
      <c r="H122">
        <f t="shared" ca="1" si="34"/>
        <v>0.85072701660140193</v>
      </c>
      <c r="I122">
        <f t="shared" ca="1" si="34"/>
        <v>0.32951605028416564</v>
      </c>
      <c r="L122" t="str">
        <f t="shared" ca="1" si="22"/>
        <v>지정 장비</v>
      </c>
      <c r="M122" t="str">
        <f t="shared" ca="1" si="23"/>
        <v>Equip5202</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DI</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4</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91</v>
      </c>
      <c r="U122" t="s">
        <v>112</v>
      </c>
      <c r="V122">
        <v>1</v>
      </c>
      <c r="W122" t="s">
        <v>142</v>
      </c>
      <c r="Y122">
        <v>10</v>
      </c>
      <c r="Z122" t="str">
        <f t="shared" ca="1" si="24"/>
        <v>fe</v>
      </c>
      <c r="AA122" t="s">
        <v>91</v>
      </c>
      <c r="AB122" t="s">
        <v>112</v>
      </c>
      <c r="AC122">
        <v>1</v>
      </c>
      <c r="AD122" t="s">
        <v>142</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0.90613734504653187</v>
      </c>
      <c r="E123">
        <f t="shared" ca="1" si="27"/>
        <v>0.7533912322090639</v>
      </c>
      <c r="F123">
        <f t="shared" ca="1" si="27"/>
        <v>0.69508293629053719</v>
      </c>
      <c r="G123">
        <f t="shared" ca="1" si="34"/>
        <v>0.19495882988772151</v>
      </c>
      <c r="H123">
        <f t="shared" ca="1" si="34"/>
        <v>0.44186643092312938</v>
      </c>
      <c r="I123">
        <f t="shared" ca="1" si="34"/>
        <v>0.61894634948050731</v>
      </c>
      <c r="L123" t="str">
        <f t="shared" ca="1" si="22"/>
        <v>안 지정 캐릭터 PP 영웅등급</v>
      </c>
      <c r="M123">
        <f t="shared" ca="1" si="23"/>
        <v>75339</v>
      </c>
      <c r="N123">
        <f t="shared" ca="1" si="29"/>
        <v>13</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1300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0.84275989093854342</v>
      </c>
      <c r="E124">
        <f t="shared" ca="1" si="27"/>
        <v>0.23562026749282583</v>
      </c>
      <c r="F124">
        <f t="shared" ca="1" si="27"/>
        <v>7.0180090168148745E-2</v>
      </c>
      <c r="G124">
        <f t="shared" ca="1" si="34"/>
        <v>0.82778040550368504</v>
      </c>
      <c r="H124">
        <f t="shared" ca="1" si="34"/>
        <v>0.45755943473264726</v>
      </c>
      <c r="I124">
        <f t="shared" ca="1" si="34"/>
        <v>0.20503426928446178</v>
      </c>
      <c r="L124" t="str">
        <f t="shared" ca="1" si="22"/>
        <v>안 지정 캐릭터 PP 일반등급</v>
      </c>
      <c r="M124">
        <f t="shared" ca="1" si="23"/>
        <v>23562</v>
      </c>
      <c r="N124">
        <f t="shared" ca="1" si="29"/>
        <v>10</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1000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0.79561483419780643</v>
      </c>
      <c r="E125">
        <f t="shared" ca="1" si="27"/>
        <v>2.0465431019859981E-2</v>
      </c>
      <c r="F125">
        <f t="shared" ca="1" si="27"/>
        <v>0.62836397631825791</v>
      </c>
      <c r="G125">
        <f t="shared" ca="1" si="34"/>
        <v>0.49656604065398657</v>
      </c>
      <c r="H125">
        <f t="shared" ca="1" si="34"/>
        <v>0.58138986842391149</v>
      </c>
      <c r="I125">
        <f t="shared" ca="1" si="34"/>
        <v>0.58897017642266025</v>
      </c>
      <c r="L125" t="str">
        <f t="shared" ca="1" si="22"/>
        <v>안 지정 캐릭터 PP 일반등급</v>
      </c>
      <c r="M125">
        <f t="shared" ca="1" si="23"/>
        <v>2046</v>
      </c>
      <c r="N125">
        <f t="shared" ca="1" si="29"/>
        <v>9</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900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0.59149127341090924</v>
      </c>
      <c r="E126">
        <f t="shared" ca="1" si="27"/>
        <v>0.20909216620961335</v>
      </c>
      <c r="F126">
        <f t="shared" ca="1" si="27"/>
        <v>0.91904319640709187</v>
      </c>
      <c r="G126">
        <f t="shared" ca="1" si="34"/>
        <v>0.97895256386826124</v>
      </c>
      <c r="H126">
        <f t="shared" ca="1" si="34"/>
        <v>0.1384183171047717</v>
      </c>
      <c r="I126">
        <f t="shared" ca="1" si="34"/>
        <v>0.70434227104970504</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8.9311176061538933E-2</v>
      </c>
      <c r="E127">
        <f t="shared" ca="1" si="27"/>
        <v>0.29268082590808397</v>
      </c>
      <c r="F127">
        <f t="shared" ca="1" si="27"/>
        <v>0.68837947983902181</v>
      </c>
      <c r="G127">
        <f t="shared" ca="1" si="34"/>
        <v>8.6142131547560674E-2</v>
      </c>
      <c r="H127">
        <f t="shared" ca="1" si="34"/>
        <v>0.17723622325706534</v>
      </c>
      <c r="I127">
        <f t="shared" ca="1" si="34"/>
        <v>0.14154843303492504</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2.920018719380657E-2</v>
      </c>
      <c r="E128">
        <f t="shared" ca="1" si="27"/>
        <v>0.41228618381089854</v>
      </c>
      <c r="F128">
        <f t="shared" ca="1" si="27"/>
        <v>0.96561036089635499</v>
      </c>
      <c r="G128">
        <f t="shared" ca="1" si="34"/>
        <v>7.112610913253925E-2</v>
      </c>
      <c r="H128">
        <f t="shared" ca="1" si="34"/>
        <v>0.24431336898219447</v>
      </c>
      <c r="I128">
        <f t="shared" ca="1" si="34"/>
        <v>0.28627599777263335</v>
      </c>
      <c r="L128" t="str">
        <f t="shared" ca="1" si="22"/>
        <v>지정 장비</v>
      </c>
      <c r="M128" t="str">
        <f t="shared" ca="1" si="23"/>
        <v>Equip3202</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4</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91</v>
      </c>
      <c r="U128" t="s">
        <v>207</v>
      </c>
      <c r="V128">
        <v>1</v>
      </c>
      <c r="W128" t="s">
        <v>142</v>
      </c>
      <c r="Y128">
        <v>11</v>
      </c>
      <c r="Z128" t="str">
        <f t="shared" ca="1" si="24"/>
        <v>fe</v>
      </c>
      <c r="AA128" t="s">
        <v>91</v>
      </c>
      <c r="AB128" t="s">
        <v>207</v>
      </c>
      <c r="AC128">
        <v>1</v>
      </c>
      <c r="AD128" t="s">
        <v>142</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0.449449492986295</v>
      </c>
      <c r="E129">
        <f t="shared" ca="1" si="27"/>
        <v>0.48211565341971896</v>
      </c>
      <c r="F129">
        <f t="shared" ca="1" si="27"/>
        <v>0.87255778465416844</v>
      </c>
      <c r="G129">
        <f t="shared" ca="1" si="34"/>
        <v>0.94429149980243998</v>
      </c>
      <c r="H129">
        <f t="shared" ca="1" si="34"/>
        <v>0.137199293549645</v>
      </c>
      <c r="I129">
        <f t="shared" ca="1" si="34"/>
        <v>0.85277948365145662</v>
      </c>
      <c r="L129" t="str">
        <f t="shared" ca="1" si="22"/>
        <v>지정 장비</v>
      </c>
      <c r="M129" t="str">
        <f t="shared" ca="1" si="23"/>
        <v>Equip4101</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1500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91</v>
      </c>
      <c r="U129" t="s">
        <v>124</v>
      </c>
      <c r="V129">
        <v>1</v>
      </c>
      <c r="W129" t="s">
        <v>138</v>
      </c>
      <c r="Y129">
        <v>1100</v>
      </c>
      <c r="Z129" t="str">
        <f t="shared" ca="1" si="24"/>
        <v>fe</v>
      </c>
      <c r="AA129" t="s">
        <v>91</v>
      </c>
      <c r="AB129" t="s">
        <v>124</v>
      </c>
      <c r="AC129">
        <v>1</v>
      </c>
      <c r="AD129" t="s">
        <v>138</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0.28575803080516304</v>
      </c>
      <c r="E130">
        <f t="shared" ca="1" si="27"/>
        <v>0.98686134396315983</v>
      </c>
      <c r="F130">
        <f t="shared" ref="F130:I193" ca="1" si="36">RAND()</f>
        <v>0.62617724491681814</v>
      </c>
      <c r="G130">
        <f t="shared" ca="1" si="34"/>
        <v>0.62666877365095386</v>
      </c>
      <c r="H130">
        <f t="shared" ca="1" si="34"/>
        <v>0.97047804875347099</v>
      </c>
      <c r="I130">
        <f t="shared" ca="1" si="34"/>
        <v>0.44685843691060712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98686</v>
      </c>
      <c r="N130">
        <f t="shared" ca="1" si="29"/>
        <v>14</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1400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0.94689549142551455</v>
      </c>
      <c r="E131">
        <f t="shared" ca="1" si="42"/>
        <v>0.74141028793770158</v>
      </c>
      <c r="F131">
        <f t="shared" ca="1" si="36"/>
        <v>4.1324265103176661E-2</v>
      </c>
      <c r="G131">
        <f t="shared" ca="1" si="34"/>
        <v>0.76313671223070434</v>
      </c>
      <c r="H131">
        <f t="shared" ca="1" si="34"/>
        <v>0.10443029574269602</v>
      </c>
      <c r="I131">
        <f t="shared" ca="1" si="34"/>
        <v>0.94758723149425073</v>
      </c>
      <c r="L131" t="str">
        <f t="shared" ca="1" si="37"/>
        <v>안 지정 캐릭터 PP 일반등급</v>
      </c>
      <c r="M131">
        <f t="shared" ca="1" si="38"/>
        <v>74141</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13</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1300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0.87897101329210814</v>
      </c>
      <c r="E132">
        <f t="shared" ca="1" si="42"/>
        <v>0.96028231274225662</v>
      </c>
      <c r="F132">
        <f t="shared" ca="1" si="36"/>
        <v>0.17853410208132425</v>
      </c>
      <c r="G132">
        <f t="shared" ca="1" si="34"/>
        <v>0.83922955793715825</v>
      </c>
      <c r="H132">
        <f t="shared" ca="1" si="34"/>
        <v>0.42245882361157439</v>
      </c>
      <c r="I132">
        <f t="shared" ca="1" si="34"/>
        <v>0.90531749094321867</v>
      </c>
      <c r="L132" t="str">
        <f t="shared" ca="1" si="37"/>
        <v>안 지정 캐릭터 PP 일반등급</v>
      </c>
      <c r="M132">
        <f t="shared" ca="1" si="38"/>
        <v>96028</v>
      </c>
      <c r="N132">
        <f t="shared" ca="1" si="43"/>
        <v>14</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1400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0.98515105681997683</v>
      </c>
      <c r="E133">
        <f t="shared" ca="1" si="42"/>
        <v>0.98781789051919855</v>
      </c>
      <c r="F133">
        <f t="shared" ca="1" si="36"/>
        <v>0.44963559421500665</v>
      </c>
      <c r="G133">
        <f t="shared" ca="1" si="34"/>
        <v>0.82435633953999232</v>
      </c>
      <c r="H133">
        <f t="shared" ca="1" si="34"/>
        <v>9.0484797759624591E-3</v>
      </c>
      <c r="I133">
        <f t="shared" ca="1" si="34"/>
        <v>0.3018184834892107</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0.21449216037631857</v>
      </c>
      <c r="E134">
        <f t="shared" ca="1" si="42"/>
        <v>0.9776436383543724</v>
      </c>
      <c r="F134">
        <f t="shared" ca="1" si="36"/>
        <v>0.75748439567380932</v>
      </c>
      <c r="G134">
        <f t="shared" ca="1" si="34"/>
        <v>0.50598043327808206</v>
      </c>
      <c r="H134">
        <f t="shared" ca="1" si="34"/>
        <v>0.18586449215846812</v>
      </c>
      <c r="I134">
        <f t="shared" ca="1" si="34"/>
        <v>0.25477273748603013</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0.59065934118457009</v>
      </c>
      <c r="E135">
        <f t="shared" ca="1" si="42"/>
        <v>0.53401286839643336</v>
      </c>
      <c r="F135">
        <f t="shared" ca="1" si="36"/>
        <v>0.77678258518953958</v>
      </c>
      <c r="G135">
        <f t="shared" ca="1" si="34"/>
        <v>0.56556386998135777</v>
      </c>
      <c r="H135">
        <f t="shared" ca="1" si="34"/>
        <v>0.79411693285511087</v>
      </c>
      <c r="I135">
        <f t="shared" ca="1" si="34"/>
        <v>0.93475853510333895</v>
      </c>
      <c r="L135" t="str">
        <f t="shared" ca="1" si="37"/>
        <v>지정 장비</v>
      </c>
      <c r="M135" t="str">
        <f t="shared" ca="1" si="38"/>
        <v>Equip4301</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12</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91</v>
      </c>
      <c r="U135" t="s">
        <v>200</v>
      </c>
      <c r="V135">
        <v>1</v>
      </c>
      <c r="W135" t="s">
        <v>142</v>
      </c>
      <c r="Y135">
        <v>10</v>
      </c>
      <c r="Z135" t="str">
        <f t="shared" ca="1" si="39"/>
        <v>fe</v>
      </c>
      <c r="AA135" t="s">
        <v>91</v>
      </c>
      <c r="AB135" t="s">
        <v>200</v>
      </c>
      <c r="AC135">
        <v>1</v>
      </c>
      <c r="AD135" t="s">
        <v>142</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0.48802856798551664</v>
      </c>
      <c r="E136">
        <f t="shared" ca="1" si="42"/>
        <v>0.58128840542357518</v>
      </c>
      <c r="F136">
        <f t="shared" ca="1" si="36"/>
        <v>0.22911704932477406</v>
      </c>
      <c r="G136">
        <f t="shared" ca="1" si="34"/>
        <v>0.13699322157753346</v>
      </c>
      <c r="H136">
        <f t="shared" ca="1" si="34"/>
        <v>0.64820169651475545</v>
      </c>
      <c r="I136">
        <f t="shared" ca="1" si="34"/>
        <v>0.76674131801762424</v>
      </c>
      <c r="L136" t="str">
        <f t="shared" ca="1" si="37"/>
        <v>지정 장비</v>
      </c>
      <c r="M136" t="str">
        <f t="shared" ca="1" si="38"/>
        <v>Equip5002</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900</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91</v>
      </c>
      <c r="U136" t="s">
        <v>126</v>
      </c>
      <c r="V136">
        <v>1</v>
      </c>
      <c r="W136" t="s">
        <v>138</v>
      </c>
      <c r="Y136">
        <v>1000</v>
      </c>
      <c r="Z136" t="str">
        <f t="shared" ca="1" si="39"/>
        <v>fe</v>
      </c>
      <c r="AA136" t="s">
        <v>91</v>
      </c>
      <c r="AB136" t="s">
        <v>126</v>
      </c>
      <c r="AC136">
        <v>1</v>
      </c>
      <c r="AD136" t="s">
        <v>138</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0.36683484094943208</v>
      </c>
      <c r="E137">
        <f t="shared" ca="1" si="42"/>
        <v>0.72779467055323277</v>
      </c>
      <c r="F137">
        <f t="shared" ca="1" si="36"/>
        <v>0.85023041894302132</v>
      </c>
      <c r="G137">
        <f t="shared" ca="1" si="34"/>
        <v>7.3376480021645207E-2</v>
      </c>
      <c r="H137">
        <f t="shared" ca="1" si="34"/>
        <v>3.7894466179367869E-2</v>
      </c>
      <c r="I137">
        <f t="shared" ca="1" si="34"/>
        <v>0.63221875039097719</v>
      </c>
      <c r="L137" t="str">
        <f t="shared" ca="1" si="37"/>
        <v>안 지정 캐릭터 PP 영웅등급</v>
      </c>
      <c r="M137">
        <f t="shared" ca="1" si="38"/>
        <v>72779</v>
      </c>
      <c r="N137">
        <f t="shared" ca="1" si="43"/>
        <v>13</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1300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0.38488664163672959</v>
      </c>
      <c r="E138">
        <f t="shared" ca="1" si="42"/>
        <v>0.76832847044523844</v>
      </c>
      <c r="F138">
        <f t="shared" ca="1" si="36"/>
        <v>0.19282877630587525</v>
      </c>
      <c r="G138">
        <f t="shared" ca="1" si="34"/>
        <v>0.45834733927732607</v>
      </c>
      <c r="H138">
        <f t="shared" ca="1" si="34"/>
        <v>0.59098810862127182</v>
      </c>
      <c r="I138">
        <f t="shared" ca="1" si="34"/>
        <v>0.58941582732251763</v>
      </c>
      <c r="L138" t="str">
        <f t="shared" ca="1" si="37"/>
        <v>안 지정 캐릭터 PP 일반등급</v>
      </c>
      <c r="M138">
        <f t="shared" ca="1" si="38"/>
        <v>76832</v>
      </c>
      <c r="N138">
        <f t="shared" ca="1" si="43"/>
        <v>13</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1300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0.99236148024000548</v>
      </c>
      <c r="E139">
        <f t="shared" ca="1" si="42"/>
        <v>0.31842795937409318</v>
      </c>
      <c r="F139">
        <f t="shared" ca="1" si="36"/>
        <v>0.74346491564420036</v>
      </c>
      <c r="G139">
        <f t="shared" ca="1" si="34"/>
        <v>0.35277347739595977</v>
      </c>
      <c r="H139">
        <f t="shared" ca="1" si="34"/>
        <v>0.4097951498495912</v>
      </c>
      <c r="I139">
        <f t="shared" ca="1" si="34"/>
        <v>8.3264123212382302E-2</v>
      </c>
      <c r="L139" t="str">
        <f t="shared" ca="1" si="37"/>
        <v>안 지정 캐릭터 PP 일반등급</v>
      </c>
      <c r="M139">
        <f t="shared" ca="1" si="38"/>
        <v>31842</v>
      </c>
      <c r="N139">
        <f t="shared" ca="1" si="43"/>
        <v>10</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1000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1.8796271908743667E-2</v>
      </c>
      <c r="E140">
        <f t="shared" ca="1" si="42"/>
        <v>0.64250868315513532</v>
      </c>
      <c r="F140">
        <f t="shared" ca="1" si="36"/>
        <v>0.8980672946014886</v>
      </c>
      <c r="G140">
        <f t="shared" ca="1" si="34"/>
        <v>1.0526857936115075E-3</v>
      </c>
      <c r="H140">
        <f t="shared" ca="1" si="34"/>
        <v>0.53647225724555347</v>
      </c>
      <c r="I140">
        <f t="shared" ca="1" si="34"/>
        <v>0.7629008980731008</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0.13625037351485125</v>
      </c>
      <c r="E141">
        <f t="shared" ca="1" si="42"/>
        <v>0.53071263707063376</v>
      </c>
      <c r="F141">
        <f t="shared" ca="1" si="36"/>
        <v>0.65824153409041741</v>
      </c>
      <c r="G141">
        <f t="shared" ca="1" si="34"/>
        <v>8.983048440918151E-2</v>
      </c>
      <c r="H141">
        <f t="shared" ca="1" si="34"/>
        <v>0.82875670344392871</v>
      </c>
      <c r="I141">
        <f t="shared" ca="1" si="34"/>
        <v>0.21509215697288286</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0.43824780270287467</v>
      </c>
      <c r="E142">
        <f t="shared" ca="1" si="42"/>
        <v>0.53854541423141045</v>
      </c>
      <c r="F142">
        <f t="shared" ca="1" si="36"/>
        <v>0.90302207933509415</v>
      </c>
      <c r="G142">
        <f t="shared" ca="1" si="34"/>
        <v>0.87763060456965214</v>
      </c>
      <c r="H142">
        <f t="shared" ca="1" si="34"/>
        <v>8.1725858897939041E-2</v>
      </c>
      <c r="I142">
        <f t="shared" ca="1" si="34"/>
        <v>0.48477233360490457</v>
      </c>
      <c r="L142" t="str">
        <f t="shared" ca="1" si="37"/>
        <v>지정 장비</v>
      </c>
      <c r="M142" t="str">
        <f t="shared" ca="1" si="38"/>
        <v>Equip4301</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11</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91</v>
      </c>
      <c r="U142" t="s">
        <v>204</v>
      </c>
      <c r="V142">
        <v>1</v>
      </c>
      <c r="W142" t="s">
        <v>138</v>
      </c>
      <c r="Y142">
        <v>700</v>
      </c>
      <c r="Z142" t="str">
        <f t="shared" ca="1" si="39"/>
        <v>fe</v>
      </c>
      <c r="AA142" t="s">
        <v>91</v>
      </c>
      <c r="AB142" t="s">
        <v>204</v>
      </c>
      <c r="AC142">
        <v>1</v>
      </c>
      <c r="AD142" t="s">
        <v>138</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0.49728739604947458</v>
      </c>
      <c r="E143">
        <f t="shared" ca="1" si="42"/>
        <v>1.0348052615992587E-2</v>
      </c>
      <c r="F143">
        <f t="shared" ca="1" si="36"/>
        <v>0.65105660691438105</v>
      </c>
      <c r="G143">
        <f t="shared" ca="1" si="34"/>
        <v>0.70109629219962954</v>
      </c>
      <c r="H143">
        <f t="shared" ca="1" si="34"/>
        <v>0.49818778052263435</v>
      </c>
      <c r="I143">
        <f t="shared" ca="1" si="34"/>
        <v>0.78568644087294848</v>
      </c>
      <c r="L143" t="str">
        <f t="shared" ca="1" si="37"/>
        <v>지정 장비</v>
      </c>
      <c r="M143" t="str">
        <f t="shared" ca="1" si="38"/>
        <v>Equip0001</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900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91</v>
      </c>
      <c r="U143" t="s">
        <v>198</v>
      </c>
      <c r="V143">
        <v>1</v>
      </c>
      <c r="W143" t="s">
        <v>142</v>
      </c>
      <c r="Y143">
        <v>12</v>
      </c>
      <c r="Z143" t="str">
        <f t="shared" ca="1" si="39"/>
        <v>fe</v>
      </c>
      <c r="AA143" t="s">
        <v>91</v>
      </c>
      <c r="AB143" t="s">
        <v>198</v>
      </c>
      <c r="AC143">
        <v>1</v>
      </c>
      <c r="AD143" t="s">
        <v>142</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0.45305416803450682</v>
      </c>
      <c r="E144">
        <f t="shared" ca="1" si="42"/>
        <v>0.98780971207769841</v>
      </c>
      <c r="F144">
        <f t="shared" ca="1" si="36"/>
        <v>0.68322092211435581</v>
      </c>
      <c r="G144">
        <f t="shared" ca="1" si="34"/>
        <v>0.56508467959038888</v>
      </c>
      <c r="H144">
        <f t="shared" ca="1" si="34"/>
        <v>0.70514025668095659</v>
      </c>
      <c r="I144">
        <f t="shared" ca="1" si="34"/>
        <v>0.42471539978225348</v>
      </c>
      <c r="L144" t="str">
        <f t="shared" ca="1" si="37"/>
        <v>안 지정 캐릭터 PP 영웅등급</v>
      </c>
      <c r="M144">
        <f t="shared" ca="1" si="38"/>
        <v>98780</v>
      </c>
      <c r="N144">
        <f t="shared" ca="1" si="43"/>
        <v>14</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1400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0.35338237032993469</v>
      </c>
      <c r="E145">
        <f t="shared" ca="1" si="42"/>
        <v>0.3816957638411651</v>
      </c>
      <c r="F145">
        <f t="shared" ca="1" si="36"/>
        <v>0.90837740918093068</v>
      </c>
      <c r="G145">
        <f t="shared" ca="1" si="34"/>
        <v>0.2016752082506118</v>
      </c>
      <c r="H145">
        <f t="shared" ca="1" si="34"/>
        <v>0.71865919115250532</v>
      </c>
      <c r="I145">
        <f t="shared" ca="1" si="34"/>
        <v>0.1669563789590649</v>
      </c>
      <c r="L145" t="str">
        <f t="shared" ca="1" si="37"/>
        <v>안 지정 캐릭터 PP 일반등급</v>
      </c>
      <c r="M145">
        <f t="shared" ca="1" si="38"/>
        <v>38169</v>
      </c>
      <c r="N145">
        <f t="shared" ca="1" si="43"/>
        <v>11</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1100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0.96173059761343815</v>
      </c>
      <c r="E146">
        <f t="shared" ca="1" si="42"/>
        <v>9.6266764951549066E-2</v>
      </c>
      <c r="F146">
        <f t="shared" ca="1" si="36"/>
        <v>0.97355870423589153</v>
      </c>
      <c r="G146">
        <f t="shared" ca="1" si="34"/>
        <v>0.88301036619205608</v>
      </c>
      <c r="H146">
        <f t="shared" ca="1" si="34"/>
        <v>0.79208762174938885</v>
      </c>
      <c r="I146">
        <f t="shared" ca="1" si="34"/>
        <v>0.95248779070662548</v>
      </c>
      <c r="L146" t="str">
        <f t="shared" ca="1" si="37"/>
        <v>안 지정 캐릭터 PP 일반등급</v>
      </c>
      <c r="M146">
        <f t="shared" ca="1" si="38"/>
        <v>9626</v>
      </c>
      <c r="N146">
        <f t="shared" ca="1" si="43"/>
        <v>9</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900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0.18956179511640037</v>
      </c>
      <c r="E147">
        <f t="shared" ca="1" si="42"/>
        <v>0.24377106028661144</v>
      </c>
      <c r="F147">
        <f t="shared" ca="1" si="36"/>
        <v>0.5592950800606451</v>
      </c>
      <c r="G147">
        <f t="shared" ca="1" si="34"/>
        <v>0.99685570689087732</v>
      </c>
      <c r="H147">
        <f t="shared" ca="1" si="34"/>
        <v>0.30114316694397647</v>
      </c>
      <c r="I147">
        <f t="shared" ca="1" si="34"/>
        <v>0.33349567243408473</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0.19870562344963716</v>
      </c>
      <c r="E148">
        <f t="shared" ca="1" si="42"/>
        <v>0.44691026094111475</v>
      </c>
      <c r="F148">
        <f t="shared" ca="1" si="36"/>
        <v>9.3816169835502339E-2</v>
      </c>
      <c r="G148">
        <f t="shared" ca="1" si="34"/>
        <v>0.70791647646285549</v>
      </c>
      <c r="H148">
        <f t="shared" ca="1" si="34"/>
        <v>0.58709663386420619</v>
      </c>
      <c r="I148">
        <f t="shared" ca="1" si="34"/>
        <v>0.10477948899453471</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0.67324536415662417</v>
      </c>
      <c r="E149">
        <f t="shared" ca="1" si="42"/>
        <v>0.86522202379636948</v>
      </c>
      <c r="F149">
        <f t="shared" ca="1" si="36"/>
        <v>0.67403469702949048</v>
      </c>
      <c r="G149">
        <f t="shared" ca="1" si="34"/>
        <v>0.58137090633887956</v>
      </c>
      <c r="H149">
        <f t="shared" ca="1" si="34"/>
        <v>0.73618816020795841</v>
      </c>
      <c r="I149">
        <f t="shared" ca="1" si="34"/>
        <v>0.20806413631884635</v>
      </c>
      <c r="L149" t="str">
        <f t="shared" ca="1" si="37"/>
        <v>지정 장비</v>
      </c>
      <c r="M149" t="str">
        <f t="shared" ca="1" si="38"/>
        <v>Equip7301</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DI</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34</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91</v>
      </c>
      <c r="U149" t="s">
        <v>206</v>
      </c>
      <c r="V149">
        <v>1</v>
      </c>
      <c r="W149" t="s">
        <v>142</v>
      </c>
      <c r="Y149">
        <v>4</v>
      </c>
      <c r="Z149" t="str">
        <f t="shared" ca="1" si="39"/>
        <v>fe</v>
      </c>
      <c r="AA149" t="s">
        <v>91</v>
      </c>
      <c r="AB149" t="s">
        <v>206</v>
      </c>
      <c r="AC149">
        <v>1</v>
      </c>
      <c r="AD149" t="s">
        <v>142</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0.8184822084438732</v>
      </c>
      <c r="E150">
        <f t="shared" ca="1" si="42"/>
        <v>0.85113575209764736</v>
      </c>
      <c r="F150">
        <f t="shared" ca="1" si="36"/>
        <v>0.96488465351580222</v>
      </c>
      <c r="G150">
        <f t="shared" ca="1" si="34"/>
        <v>0.7688007814997353</v>
      </c>
      <c r="H150">
        <f t="shared" ca="1" si="34"/>
        <v>0.40229850266336131</v>
      </c>
      <c r="I150">
        <f t="shared" ca="1" si="34"/>
        <v>0.18438560186564612</v>
      </c>
      <c r="L150" t="str">
        <f t="shared" ca="1" si="37"/>
        <v>지정 장비</v>
      </c>
      <c r="M150" t="str">
        <f t="shared" ca="1" si="38"/>
        <v>Equip7202</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9100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91</v>
      </c>
      <c r="U150" t="s">
        <v>226</v>
      </c>
      <c r="V150">
        <v>1</v>
      </c>
      <c r="W150" t="s">
        <v>138</v>
      </c>
      <c r="Y150">
        <v>1900</v>
      </c>
      <c r="Z150" t="str">
        <f t="shared" ca="1" si="39"/>
        <v>fe</v>
      </c>
      <c r="AA150" t="s">
        <v>91</v>
      </c>
      <c r="AB150" t="s">
        <v>226</v>
      </c>
      <c r="AC150">
        <v>1</v>
      </c>
      <c r="AD150" t="s">
        <v>138</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0.28735178000893558</v>
      </c>
      <c r="E151">
        <f t="shared" ca="1" si="42"/>
        <v>0.31128425547290761</v>
      </c>
      <c r="F151">
        <f t="shared" ca="1" si="36"/>
        <v>0.96172046922809873</v>
      </c>
      <c r="G151">
        <f t="shared" ca="1" si="34"/>
        <v>0.80374821862020618</v>
      </c>
      <c r="H151">
        <f t="shared" ca="1" si="34"/>
        <v>0.42972846146900512</v>
      </c>
      <c r="I151">
        <f t="shared" ca="1" si="34"/>
        <v>0.788562639968999</v>
      </c>
      <c r="L151" t="str">
        <f t="shared" ca="1" si="37"/>
        <v>안 지정 캐릭터 PP 영웅등급</v>
      </c>
      <c r="M151">
        <f t="shared" ca="1" si="38"/>
        <v>31128</v>
      </c>
      <c r="N151">
        <f t="shared" ca="1" si="43"/>
        <v>10</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1000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0.60605689579229383</v>
      </c>
      <c r="E152">
        <f t="shared" ca="1" si="42"/>
        <v>0.80155821525715609</v>
      </c>
      <c r="F152">
        <f t="shared" ca="1" si="36"/>
        <v>0.47196941333152953</v>
      </c>
      <c r="G152">
        <f t="shared" ca="1" si="34"/>
        <v>0.23444895593782067</v>
      </c>
      <c r="H152">
        <f t="shared" ca="1" si="34"/>
        <v>0.6993669241733721</v>
      </c>
      <c r="I152">
        <f t="shared" ca="1" si="34"/>
        <v>0.20591676037944784</v>
      </c>
      <c r="L152" t="str">
        <f t="shared" ca="1" si="37"/>
        <v>안 지정 캐릭터 PP 일반등급</v>
      </c>
      <c r="M152">
        <f t="shared" ca="1" si="38"/>
        <v>80155</v>
      </c>
      <c r="N152">
        <f t="shared" ca="1" si="43"/>
        <v>13</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1300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0.29284547433312125</v>
      </c>
      <c r="E153">
        <f t="shared" ca="1" si="42"/>
        <v>0.12045566605489522</v>
      </c>
      <c r="F153">
        <f t="shared" ca="1" si="36"/>
        <v>0.18519812634003696</v>
      </c>
      <c r="G153">
        <f t="shared" ca="1" si="34"/>
        <v>0.18289719518451575</v>
      </c>
      <c r="H153">
        <f t="shared" ca="1" si="34"/>
        <v>0.24099189606982652</v>
      </c>
      <c r="I153">
        <f t="shared" ca="1" si="34"/>
        <v>0.9731927728657197</v>
      </c>
      <c r="L153" t="str">
        <f t="shared" ca="1" si="37"/>
        <v>안 지정 캐릭터 PP 일반등급</v>
      </c>
      <c r="M153">
        <f t="shared" ca="1" si="38"/>
        <v>12045</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0.70808414203603309</v>
      </c>
      <c r="E154">
        <f t="shared" ca="1" si="42"/>
        <v>0.12142417688351836</v>
      </c>
      <c r="F154">
        <f t="shared" ca="1" si="36"/>
        <v>2.0826668404618554E-2</v>
      </c>
      <c r="G154">
        <f t="shared" ca="1" si="34"/>
        <v>0.62852325064488113</v>
      </c>
      <c r="H154">
        <f t="shared" ca="1" si="34"/>
        <v>0.11391116634470921</v>
      </c>
      <c r="I154">
        <f t="shared" ca="1" si="34"/>
        <v>0.12509087767777172</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0.22984951453029889</v>
      </c>
      <c r="E155">
        <f t="shared" ca="1" si="42"/>
        <v>6.3816943753171707E-2</v>
      </c>
      <c r="F155">
        <f t="shared" ca="1" si="36"/>
        <v>0.19115064056738773</v>
      </c>
      <c r="G155">
        <f t="shared" ca="1" si="34"/>
        <v>0.25266157627935215</v>
      </c>
      <c r="H155">
        <f t="shared" ca="1" si="34"/>
        <v>7.9381389712414374E-2</v>
      </c>
      <c r="I155">
        <f t="shared" ca="1" si="34"/>
        <v>0.53995668305460798</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0.35015176946564253</v>
      </c>
      <c r="E156">
        <f t="shared" ca="1" si="42"/>
        <v>0.82963147099103474</v>
      </c>
      <c r="F156">
        <f t="shared" ca="1" si="36"/>
        <v>0.34070105188682653</v>
      </c>
      <c r="G156">
        <f t="shared" ca="1" si="34"/>
        <v>9.7872495806289317E-2</v>
      </c>
      <c r="H156">
        <f t="shared" ca="1" si="34"/>
        <v>1.6783869365282311E-2</v>
      </c>
      <c r="I156">
        <f t="shared" ca="1" si="34"/>
        <v>0.29885733934492309</v>
      </c>
      <c r="L156" t="str">
        <f t="shared" ca="1" si="37"/>
        <v>지정 장비</v>
      </c>
      <c r="M156" t="str">
        <f t="shared" ca="1" si="38"/>
        <v>Equip7102</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3300</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91</v>
      </c>
      <c r="U156" t="s">
        <v>201</v>
      </c>
      <c r="V156">
        <v>1</v>
      </c>
      <c r="W156" t="s">
        <v>142</v>
      </c>
      <c r="Y156">
        <v>92</v>
      </c>
      <c r="Z156" t="str">
        <f t="shared" ca="1" si="39"/>
        <v>fe</v>
      </c>
      <c r="AA156" t="s">
        <v>91</v>
      </c>
      <c r="AB156" t="s">
        <v>201</v>
      </c>
      <c r="AC156">
        <v>1</v>
      </c>
      <c r="AD156" t="s">
        <v>142</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0.1443443227090021</v>
      </c>
      <c r="E157">
        <f t="shared" ca="1" si="42"/>
        <v>0.6651239291191593</v>
      </c>
      <c r="F157">
        <f t="shared" ca="1" si="36"/>
        <v>0.78033936675654403</v>
      </c>
      <c r="G157">
        <f t="shared" ca="1" si="34"/>
        <v>6.8552148265979662E-2</v>
      </c>
      <c r="H157">
        <f t="shared" ca="1" si="34"/>
        <v>0.12177965564542681</v>
      </c>
      <c r="I157">
        <f t="shared" ca="1" si="34"/>
        <v>0.95623927222029015</v>
      </c>
      <c r="L157" t="str">
        <f t="shared" ca="1" si="37"/>
        <v>지정 장비</v>
      </c>
      <c r="M157" t="str">
        <f t="shared" ca="1" si="38"/>
        <v>Equip5401</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DI</v>
      </c>
      <c r="P157">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26</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21</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1</v>
      </c>
      <c r="T157" t="s">
        <v>91</v>
      </c>
      <c r="U157" t="s">
        <v>112</v>
      </c>
      <c r="V157">
        <v>1</v>
      </c>
      <c r="W157" t="s">
        <v>142</v>
      </c>
      <c r="Y157">
        <v>12</v>
      </c>
      <c r="Z157" t="str">
        <f t="shared" ca="1" si="39"/>
        <v>fe</v>
      </c>
      <c r="AA157" t="s">
        <v>91</v>
      </c>
      <c r="AB157" t="s">
        <v>112</v>
      </c>
      <c r="AC157">
        <v>1</v>
      </c>
      <c r="AD157" t="s">
        <v>142</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2.88823726942804E-2</v>
      </c>
      <c r="E158">
        <f t="shared" ca="1" si="42"/>
        <v>0.13850088368113378</v>
      </c>
      <c r="F158">
        <f t="shared" ca="1" si="36"/>
        <v>0.92738096538655823</v>
      </c>
      <c r="G158">
        <f t="shared" ca="1" si="34"/>
        <v>0.75011428051247686</v>
      </c>
      <c r="H158">
        <f t="shared" ca="1" si="34"/>
        <v>0.19521270231006405</v>
      </c>
      <c r="I158">
        <f t="shared" ca="1" si="34"/>
        <v>0.44241804576008448</v>
      </c>
      <c r="L158" t="str">
        <f t="shared" ca="1" si="37"/>
        <v>안 지정 캐릭터 PP 영웅등급</v>
      </c>
      <c r="M158">
        <f t="shared" ca="1" si="38"/>
        <v>13850</v>
      </c>
      <c r="N158">
        <f t="shared" ca="1" si="43"/>
        <v>9</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900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0.19756420995409496</v>
      </c>
      <c r="E159">
        <f t="shared" ca="1" si="42"/>
        <v>0.77658041758936225</v>
      </c>
      <c r="F159">
        <f t="shared" ca="1" si="36"/>
        <v>0.53901647596127034</v>
      </c>
      <c r="G159">
        <f t="shared" ca="1" si="34"/>
        <v>0.32244530582895792</v>
      </c>
      <c r="H159">
        <f t="shared" ca="1" si="34"/>
        <v>0.71857037374555</v>
      </c>
      <c r="I159">
        <f t="shared" ca="1" si="34"/>
        <v>0.75467416136624244</v>
      </c>
      <c r="L159" t="str">
        <f t="shared" ca="1" si="37"/>
        <v>안 지정 캐릭터 PP 영웅등급</v>
      </c>
      <c r="M159">
        <f t="shared" ca="1" si="38"/>
        <v>77658</v>
      </c>
      <c r="N159">
        <f t="shared" ca="1" si="43"/>
        <v>13</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1300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0.47909179129938506</v>
      </c>
      <c r="E160">
        <f t="shared" ca="1" si="42"/>
        <v>0.81679697860679767</v>
      </c>
      <c r="F160">
        <f t="shared" ca="1" si="36"/>
        <v>0.75965782435364515</v>
      </c>
      <c r="G160">
        <f t="shared" ca="1" si="34"/>
        <v>2.3546944290393168E-2</v>
      </c>
      <c r="H160">
        <f t="shared" ca="1" si="34"/>
        <v>0.50733313060770824</v>
      </c>
      <c r="I160">
        <f t="shared" ca="1" si="34"/>
        <v>0.57904171462404963</v>
      </c>
      <c r="L160" t="str">
        <f t="shared" ca="1" si="37"/>
        <v>안 지정 캐릭터 PP 일반등급</v>
      </c>
      <c r="M160">
        <f t="shared" ca="1" si="38"/>
        <v>81679</v>
      </c>
      <c r="N160">
        <f t="shared" ca="1" si="43"/>
        <v>13</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1300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0.72659429138329101</v>
      </c>
      <c r="E161">
        <f t="shared" ca="1" si="42"/>
        <v>0.5488205927061357</v>
      </c>
      <c r="F161">
        <f t="shared" ca="1" si="36"/>
        <v>0.64892747981781995</v>
      </c>
      <c r="G161">
        <f t="shared" ca="1" si="34"/>
        <v>0.58386661157877984</v>
      </c>
      <c r="H161">
        <f t="shared" ca="1" si="34"/>
        <v>0.98177136199810411</v>
      </c>
      <c r="I161">
        <f t="shared" ca="1" si="34"/>
        <v>0.79007084250792825</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0.33653683467161188</v>
      </c>
      <c r="E162">
        <f t="shared" ca="1" si="42"/>
        <v>0.48026664184770129</v>
      </c>
      <c r="F162">
        <f t="shared" ca="1" si="36"/>
        <v>0.92270364298994922</v>
      </c>
      <c r="G162">
        <f t="shared" ca="1" si="34"/>
        <v>0.40830895076176987</v>
      </c>
      <c r="H162">
        <f t="shared" ca="1" si="34"/>
        <v>0.32490315265304082</v>
      </c>
      <c r="I162">
        <f t="shared" ca="1" si="34"/>
        <v>0.64862661751291328</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0.61931815145177149</v>
      </c>
      <c r="E163">
        <f t="shared" ca="1" si="42"/>
        <v>0.52789387379845043</v>
      </c>
      <c r="F163">
        <f t="shared" ca="1" si="36"/>
        <v>0.30058350152474489</v>
      </c>
      <c r="G163">
        <f t="shared" ca="1" si="36"/>
        <v>0.34187612001047263</v>
      </c>
      <c r="H163">
        <f t="shared" ca="1" si="36"/>
        <v>0.24700797894158022</v>
      </c>
      <c r="I163">
        <f t="shared" ca="1" si="36"/>
        <v>0.55293250887534262</v>
      </c>
      <c r="L163" t="str">
        <f t="shared" ca="1" si="37"/>
        <v>지정 장비</v>
      </c>
      <c r="M163" t="str">
        <f t="shared" ca="1" si="38"/>
        <v>Equip4301</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11</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91</v>
      </c>
      <c r="U163" t="s">
        <v>121</v>
      </c>
      <c r="V163">
        <v>1</v>
      </c>
      <c r="W163" t="s">
        <v>138</v>
      </c>
      <c r="Y163">
        <v>3200</v>
      </c>
      <c r="Z163" t="str">
        <f t="shared" ca="1" si="39"/>
        <v>fe</v>
      </c>
      <c r="AA163" t="s">
        <v>91</v>
      </c>
      <c r="AB163" t="s">
        <v>121</v>
      </c>
      <c r="AC163">
        <v>1</v>
      </c>
      <c r="AD163" t="s">
        <v>138</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0.90788909224906367</v>
      </c>
      <c r="E164">
        <f t="shared" ca="1" si="42"/>
        <v>0.58263474226733081</v>
      </c>
      <c r="F164">
        <f t="shared" ca="1" si="36"/>
        <v>2.0862609234805207E-3</v>
      </c>
      <c r="G164">
        <f t="shared" ca="1" si="36"/>
        <v>0.41200242730855785</v>
      </c>
      <c r="H164">
        <f t="shared" ca="1" si="36"/>
        <v>0.36344369151263101</v>
      </c>
      <c r="I164">
        <f t="shared" ca="1" si="36"/>
        <v>0.79073089629364846</v>
      </c>
      <c r="L164" t="str">
        <f t="shared" ca="1" si="37"/>
        <v>지정 장비</v>
      </c>
      <c r="M164" t="str">
        <f t="shared" ca="1" si="38"/>
        <v>Equip5002</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900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91</v>
      </c>
      <c r="U164" t="s">
        <v>205</v>
      </c>
      <c r="V164">
        <v>1</v>
      </c>
      <c r="W164" t="s">
        <v>138</v>
      </c>
      <c r="Y164">
        <v>8300</v>
      </c>
      <c r="Z164" t="str">
        <f t="shared" ca="1" si="39"/>
        <v>fe</v>
      </c>
      <c r="AA164" t="s">
        <v>91</v>
      </c>
      <c r="AB164" t="s">
        <v>205</v>
      </c>
      <c r="AC164">
        <v>1</v>
      </c>
      <c r="AD164" t="s">
        <v>138</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0.96074817131756574</v>
      </c>
      <c r="E165">
        <f t="shared" ca="1" si="42"/>
        <v>0.33337661757132719</v>
      </c>
      <c r="F165">
        <f t="shared" ca="1" si="36"/>
        <v>9.3830819056505588E-2</v>
      </c>
      <c r="G165">
        <f t="shared" ca="1" si="36"/>
        <v>0.11039312505106602</v>
      </c>
      <c r="H165">
        <f t="shared" ca="1" si="36"/>
        <v>0.19579712351845135</v>
      </c>
      <c r="I165">
        <f t="shared" ca="1" si="36"/>
        <v>0.94677747541939739</v>
      </c>
      <c r="L165" t="str">
        <f t="shared" ca="1" si="37"/>
        <v>안 지정 캐릭터 PP 영웅등급</v>
      </c>
      <c r="M165">
        <f t="shared" ca="1" si="38"/>
        <v>33337</v>
      </c>
      <c r="N165">
        <f t="shared" ca="1" si="43"/>
        <v>11</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1100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0.83231610513962195</v>
      </c>
      <c r="E166">
        <f t="shared" ca="1" si="42"/>
        <v>0.34833015959653635</v>
      </c>
      <c r="F166">
        <f t="shared" ca="1" si="36"/>
        <v>0.12844084866002781</v>
      </c>
      <c r="G166">
        <f t="shared" ca="1" si="36"/>
        <v>0.26758969062167515</v>
      </c>
      <c r="H166">
        <f t="shared" ca="1" si="36"/>
        <v>0.26766329437970515</v>
      </c>
      <c r="I166">
        <f t="shared" ca="1" si="36"/>
        <v>0.31429404239337155</v>
      </c>
      <c r="L166" t="str">
        <f t="shared" ca="1" si="37"/>
        <v>안 지정 캐릭터 PP 일반등급</v>
      </c>
      <c r="M166">
        <f t="shared" ca="1" si="38"/>
        <v>34833</v>
      </c>
      <c r="N166">
        <f t="shared" ca="1" si="43"/>
        <v>11</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1100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0.24730698921851102</v>
      </c>
      <c r="E167">
        <f t="shared" ca="1" si="42"/>
        <v>0.6308761516733824</v>
      </c>
      <c r="F167">
        <f t="shared" ca="1" si="36"/>
        <v>0.92026635674339119</v>
      </c>
      <c r="G167">
        <f t="shared" ca="1" si="36"/>
        <v>0.18839259997352165</v>
      </c>
      <c r="H167">
        <f t="shared" ca="1" si="36"/>
        <v>5.0513334686509426E-2</v>
      </c>
      <c r="I167">
        <f t="shared" ca="1" si="36"/>
        <v>0.87324632655029755</v>
      </c>
      <c r="L167" t="str">
        <f t="shared" ca="1" si="37"/>
        <v>안 지정 캐릭터 PP 일반등급</v>
      </c>
      <c r="M167">
        <f t="shared" ca="1" si="38"/>
        <v>63087</v>
      </c>
      <c r="N167">
        <f t="shared" ca="1" si="43"/>
        <v>12</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1200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0.68603222188106694</v>
      </c>
      <c r="E168">
        <f t="shared" ca="1" si="42"/>
        <v>0.41822988865194755</v>
      </c>
      <c r="F168">
        <f t="shared" ca="1" si="36"/>
        <v>0.62046339157953168</v>
      </c>
      <c r="G168">
        <f t="shared" ca="1" si="36"/>
        <v>0.34634476977740214</v>
      </c>
      <c r="H168">
        <f t="shared" ca="1" si="36"/>
        <v>0.99045426331400188</v>
      </c>
      <c r="I168">
        <f t="shared" ca="1" si="36"/>
        <v>5.7001857529535016E-3</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0.1077123596898536</v>
      </c>
      <c r="E169">
        <f t="shared" ca="1" si="42"/>
        <v>0.2547535092529668</v>
      </c>
      <c r="F169">
        <f t="shared" ca="1" si="36"/>
        <v>0.48922556648857773</v>
      </c>
      <c r="G169">
        <f t="shared" ca="1" si="36"/>
        <v>0.20692090276376929</v>
      </c>
      <c r="H169">
        <f t="shared" ca="1" si="36"/>
        <v>0.44211546714798977</v>
      </c>
      <c r="I169">
        <f t="shared" ca="1" si="36"/>
        <v>0.87136980467365555</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0.26299352523928565</v>
      </c>
      <c r="E170">
        <f t="shared" ca="1" si="42"/>
        <v>0.81050508356596995</v>
      </c>
      <c r="F170">
        <f t="shared" ca="1" si="36"/>
        <v>0.52994295118987533</v>
      </c>
      <c r="G170">
        <f t="shared" ca="1" si="36"/>
        <v>5.2447743304303462E-2</v>
      </c>
      <c r="H170">
        <f t="shared" ca="1" si="36"/>
        <v>0.86525014447653525</v>
      </c>
      <c r="I170">
        <f t="shared" ca="1" si="36"/>
        <v>0.73431137943727343</v>
      </c>
      <c r="L170" t="str">
        <f t="shared" ca="1" si="37"/>
        <v>지정 장비</v>
      </c>
      <c r="M170" t="str">
        <f t="shared" ca="1" si="38"/>
        <v>Equip7101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GO</v>
      </c>
      <c r="P170" t="str">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삭제</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3700</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0</v>
      </c>
      <c r="T170" t="s">
        <v>91</v>
      </c>
      <c r="U170" t="s">
        <v>227</v>
      </c>
      <c r="V170">
        <v>1</v>
      </c>
      <c r="W170" t="s">
        <v>142</v>
      </c>
      <c r="X170">
        <v>243</v>
      </c>
      <c r="Y170">
        <v>143</v>
      </c>
      <c r="Z170" t="str">
        <f t="shared" ca="1" si="39"/>
        <v>fe</v>
      </c>
      <c r="AA170" t="s">
        <v>91</v>
      </c>
      <c r="AB170" t="s">
        <v>227</v>
      </c>
      <c r="AC170">
        <v>1</v>
      </c>
      <c r="AD170" t="s">
        <v>142</v>
      </c>
      <c r="AE170">
        <v>243</v>
      </c>
      <c r="AF170">
        <v>143</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0.7726318014125837</v>
      </c>
      <c r="E171">
        <f t="shared" ca="1" si="42"/>
        <v>0.16880207168673922</v>
      </c>
      <c r="F171">
        <f t="shared" ca="1" si="36"/>
        <v>0.77460742757595324</v>
      </c>
      <c r="G171">
        <f t="shared" ca="1" si="36"/>
        <v>0.20105527258711964</v>
      </c>
      <c r="H171">
        <f t="shared" ca="1" si="36"/>
        <v>0.37186604191582739</v>
      </c>
      <c r="I171">
        <f t="shared" ca="1" si="36"/>
        <v>9.1798423444536703E-2</v>
      </c>
      <c r="L171" t="str">
        <f t="shared" ca="1" si="37"/>
        <v>지정 장비</v>
      </c>
      <c r="M171" t="str">
        <f t="shared" ca="1" si="38"/>
        <v>Equip1201</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4</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91</v>
      </c>
      <c r="U171" t="s">
        <v>193</v>
      </c>
      <c r="V171">
        <v>1</v>
      </c>
      <c r="W171" t="s">
        <v>142</v>
      </c>
      <c r="Y171">
        <v>37</v>
      </c>
      <c r="Z171" t="str">
        <f t="shared" ca="1" si="39"/>
        <v>fe</v>
      </c>
      <c r="AA171" t="s">
        <v>91</v>
      </c>
      <c r="AB171" t="s">
        <v>193</v>
      </c>
      <c r="AC171">
        <v>1</v>
      </c>
      <c r="AD171" t="s">
        <v>142</v>
      </c>
      <c r="AF171">
        <v>37</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0.95057008811249122</v>
      </c>
      <c r="E172">
        <f t="shared" ca="1" si="42"/>
        <v>0.38975738777722202</v>
      </c>
      <c r="F172">
        <f t="shared" ca="1" si="36"/>
        <v>0.74721293783029064</v>
      </c>
      <c r="G172">
        <f t="shared" ca="1" si="36"/>
        <v>0.44130831988995223</v>
      </c>
      <c r="H172">
        <f t="shared" ca="1" si="36"/>
        <v>0.20225905170470382</v>
      </c>
      <c r="I172">
        <f t="shared" ca="1" si="36"/>
        <v>0.75081837411629371</v>
      </c>
      <c r="L172" t="str">
        <f t="shared" ca="1" si="37"/>
        <v>안 지정 캐릭터 PP 영웅등급</v>
      </c>
      <c r="M172">
        <f t="shared" ca="1" si="38"/>
        <v>38975</v>
      </c>
      <c r="N172">
        <f t="shared" ca="1" si="43"/>
        <v>11</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1100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0.76340675513310918</v>
      </c>
      <c r="E173">
        <f t="shared" ca="1" si="42"/>
        <v>0.97274171757024985</v>
      </c>
      <c r="F173">
        <f t="shared" ca="1" si="36"/>
        <v>0.25450727859739886</v>
      </c>
      <c r="G173">
        <f t="shared" ca="1" si="36"/>
        <v>0.89749908921235944</v>
      </c>
      <c r="H173">
        <f t="shared" ca="1" si="36"/>
        <v>0.95500441005394543</v>
      </c>
      <c r="I173">
        <f t="shared" ca="1" si="36"/>
        <v>0.79276520856637644</v>
      </c>
      <c r="L173" t="str">
        <f t="shared" ca="1" si="37"/>
        <v>안 지정 캐릭터 PP 일반등급</v>
      </c>
      <c r="M173">
        <f t="shared" ca="1" si="38"/>
        <v>97274</v>
      </c>
      <c r="N173">
        <f t="shared" ca="1" si="43"/>
        <v>14</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1400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0.10804614156934511</v>
      </c>
      <c r="E174">
        <f t="shared" ca="1" si="42"/>
        <v>5.3979463858698007E-2</v>
      </c>
      <c r="F174">
        <f t="shared" ca="1" si="36"/>
        <v>0.18925938401543685</v>
      </c>
      <c r="G174">
        <f t="shared" ca="1" si="36"/>
        <v>0.24669763394376065</v>
      </c>
      <c r="H174">
        <f t="shared" ca="1" si="36"/>
        <v>0.65802750295847978</v>
      </c>
      <c r="I174">
        <f t="shared" ca="1" si="36"/>
        <v>0.39099172757053757</v>
      </c>
      <c r="L174" t="str">
        <f t="shared" ca="1" si="37"/>
        <v>안 지정 캐릭터 PP 일반등급</v>
      </c>
      <c r="M174">
        <f t="shared" ca="1" si="38"/>
        <v>5397</v>
      </c>
      <c r="N174">
        <f t="shared" ca="1" si="43"/>
        <v>9</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900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0.38269407598578742</v>
      </c>
      <c r="E175">
        <f t="shared" ca="1" si="42"/>
        <v>0.22740369934287663</v>
      </c>
      <c r="F175">
        <f t="shared" ca="1" si="36"/>
        <v>0.60250510351192366</v>
      </c>
      <c r="G175">
        <f t="shared" ca="1" si="36"/>
        <v>0.9268138171840582</v>
      </c>
      <c r="H175">
        <f t="shared" ca="1" si="36"/>
        <v>5.7648355659335349E-2</v>
      </c>
      <c r="I175">
        <f t="shared" ca="1" si="36"/>
        <v>0.58101623732188201</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0.59175774389868241</v>
      </c>
      <c r="E176">
        <f t="shared" ca="1" si="42"/>
        <v>0.80706591115236426</v>
      </c>
      <c r="F176">
        <f t="shared" ca="1" si="36"/>
        <v>0.16628878359319521</v>
      </c>
      <c r="G176">
        <f t="shared" ca="1" si="36"/>
        <v>0.13718615209364204</v>
      </c>
      <c r="H176">
        <f t="shared" ca="1" si="36"/>
        <v>0.73272196190650207</v>
      </c>
      <c r="I176">
        <f t="shared" ca="1" si="36"/>
        <v>0.73823938180004756</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0.28923498076822796</v>
      </c>
      <c r="E177">
        <f t="shared" ca="1" si="42"/>
        <v>0.985888717022532</v>
      </c>
      <c r="F177">
        <f t="shared" ca="1" si="36"/>
        <v>0.18691821474714465</v>
      </c>
      <c r="G177">
        <f t="shared" ca="1" si="36"/>
        <v>0.14922869041571718</v>
      </c>
      <c r="H177">
        <f t="shared" ca="1" si="36"/>
        <v>0.97859446659643945</v>
      </c>
      <c r="I177">
        <f t="shared" ca="1" si="36"/>
        <v>0.64718433309258627</v>
      </c>
      <c r="L177" t="str">
        <f t="shared" ca="1" si="37"/>
        <v>지정 장비</v>
      </c>
      <c r="M177" t="str">
        <f t="shared" ca="1" si="38"/>
        <v>Equip8302</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96</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0.57339558806010049</v>
      </c>
      <c r="E178">
        <f t="shared" ca="1" si="42"/>
        <v>0.76902906267847349</v>
      </c>
      <c r="F178">
        <f t="shared" ca="1" si="36"/>
        <v>0.21894037943777744</v>
      </c>
      <c r="G178">
        <f t="shared" ca="1" si="36"/>
        <v>0.39190921341142715</v>
      </c>
      <c r="H178">
        <f t="shared" ca="1" si="36"/>
        <v>0.86821310858549383</v>
      </c>
      <c r="I178">
        <f t="shared" ca="1" si="36"/>
        <v>0.23784904892625003</v>
      </c>
      <c r="L178" t="str">
        <f t="shared" ca="1" si="37"/>
        <v>지정 장비</v>
      </c>
      <c r="M178" t="str">
        <f t="shared" ca="1" si="38"/>
        <v>Equip6302</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34</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91</v>
      </c>
      <c r="U178" t="s">
        <v>228</v>
      </c>
      <c r="V178">
        <v>1</v>
      </c>
      <c r="W178" t="s">
        <v>142</v>
      </c>
      <c r="Y178">
        <v>10</v>
      </c>
      <c r="Z178" t="str">
        <f t="shared" ca="1" si="39"/>
        <v>fe</v>
      </c>
      <c r="AA178" t="s">
        <v>91</v>
      </c>
      <c r="AB178" t="s">
        <v>228</v>
      </c>
      <c r="AC178">
        <v>1</v>
      </c>
      <c r="AD178" t="s">
        <v>142</v>
      </c>
      <c r="AF178">
        <v>10</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0.61079791292819663</v>
      </c>
      <c r="E179">
        <f t="shared" ca="1" si="42"/>
        <v>0.37349015576889832</v>
      </c>
      <c r="F179">
        <f t="shared" ca="1" si="36"/>
        <v>0.70191743507575999</v>
      </c>
      <c r="G179">
        <f t="shared" ca="1" si="36"/>
        <v>0.46282377938950225</v>
      </c>
      <c r="H179">
        <f t="shared" ca="1" si="36"/>
        <v>0.31660380014192857</v>
      </c>
      <c r="I179">
        <f t="shared" ca="1" si="36"/>
        <v>1.789827286898904E-2</v>
      </c>
      <c r="L179" t="str">
        <f t="shared" ca="1" si="37"/>
        <v>안 지정 캐릭터 PP 영웅등급</v>
      </c>
      <c r="M179">
        <f t="shared" ca="1" si="38"/>
        <v>37349</v>
      </c>
      <c r="N179">
        <f t="shared" ca="1" si="43"/>
        <v>11</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1100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0.46890423511255663</v>
      </c>
      <c r="E180">
        <f t="shared" ca="1" si="42"/>
        <v>9.7689295779086471E-3</v>
      </c>
      <c r="F180">
        <f t="shared" ca="1" si="36"/>
        <v>0.93292600211643228</v>
      </c>
      <c r="G180">
        <f t="shared" ca="1" si="36"/>
        <v>0.10155399666351073</v>
      </c>
      <c r="H180">
        <f t="shared" ca="1" si="36"/>
        <v>0.57608968437247365</v>
      </c>
      <c r="I180">
        <f t="shared" ca="1" si="36"/>
        <v>0.5884153840981502</v>
      </c>
      <c r="L180" t="str">
        <f t="shared" ca="1" si="37"/>
        <v>안 지정 캐릭터 PP 일반등급</v>
      </c>
      <c r="M180">
        <f t="shared" ca="1" si="38"/>
        <v>976</v>
      </c>
      <c r="N180">
        <f t="shared" ca="1" si="43"/>
        <v>9</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900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0.11358038785295577</v>
      </c>
      <c r="E181">
        <f t="shared" ca="1" si="42"/>
        <v>0.76522527417410036</v>
      </c>
      <c r="F181">
        <f t="shared" ca="1" si="36"/>
        <v>0.45660343602296316</v>
      </c>
      <c r="G181">
        <f t="shared" ca="1" si="36"/>
        <v>0.77054282510143379</v>
      </c>
      <c r="H181">
        <f t="shared" ca="1" si="36"/>
        <v>0.90926639866177394</v>
      </c>
      <c r="I181">
        <f t="shared" ca="1" si="36"/>
        <v>1.3738106984901743E-2</v>
      </c>
      <c r="L181" t="str">
        <f t="shared" ca="1" si="37"/>
        <v>안 지정 캐릭터 PP 일반등급</v>
      </c>
      <c r="M181">
        <f t="shared" ca="1" si="38"/>
        <v>76522</v>
      </c>
      <c r="N181">
        <f t="shared" ca="1" si="43"/>
        <v>13</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1300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0.46279803859407342</v>
      </c>
      <c r="E182">
        <f t="shared" ca="1" si="42"/>
        <v>0.78524386241268496</v>
      </c>
      <c r="F182">
        <f t="shared" ca="1" si="36"/>
        <v>0.18748211281993821</v>
      </c>
      <c r="G182">
        <f t="shared" ca="1" si="36"/>
        <v>0.77399088362652735</v>
      </c>
      <c r="H182">
        <f t="shared" ca="1" si="36"/>
        <v>0.85851146128014089</v>
      </c>
      <c r="I182">
        <f t="shared" ca="1" si="36"/>
        <v>0.55450789249058785</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8.276365169553801E-2</v>
      </c>
      <c r="E183">
        <f t="shared" ca="1" si="42"/>
        <v>0.98595326640626679</v>
      </c>
      <c r="F183">
        <f t="shared" ca="1" si="36"/>
        <v>0.69095736942171027</v>
      </c>
      <c r="G183">
        <f t="shared" ca="1" si="36"/>
        <v>0.89325494370273761</v>
      </c>
      <c r="H183">
        <f t="shared" ca="1" si="36"/>
        <v>0.80294769250324505</v>
      </c>
      <c r="I183">
        <f t="shared" ca="1" si="36"/>
        <v>0.18733963120071406</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0.75838320879677446</v>
      </c>
      <c r="E184">
        <f t="shared" ca="1" si="42"/>
        <v>0.11288058216840624</v>
      </c>
      <c r="F184">
        <f t="shared" ca="1" si="36"/>
        <v>0.18223082719247385</v>
      </c>
      <c r="G184">
        <f t="shared" ca="1" si="36"/>
        <v>0.28215223717055893</v>
      </c>
      <c r="H184">
        <f t="shared" ca="1" si="36"/>
        <v>5.8499870479820637E-2</v>
      </c>
      <c r="I184">
        <f t="shared" ca="1" si="36"/>
        <v>0.24680979719633267</v>
      </c>
      <c r="L184" t="str">
        <f t="shared" ca="1" si="37"/>
        <v>지정 장비</v>
      </c>
      <c r="M184" t="str">
        <f t="shared" ca="1" si="38"/>
        <v>Equip1001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600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229</v>
      </c>
      <c r="V184">
        <v>1</v>
      </c>
      <c r="W184" t="s">
        <v>142</v>
      </c>
      <c r="Y184">
        <v>16</v>
      </c>
      <c r="Z184" t="str">
        <f t="shared" ca="1" si="39"/>
        <v>fe</v>
      </c>
      <c r="AA184" t="s">
        <v>91</v>
      </c>
      <c r="AB184" t="s">
        <v>229</v>
      </c>
      <c r="AC184">
        <v>1</v>
      </c>
      <c r="AD184" t="s">
        <v>142</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0.22844608103958219</v>
      </c>
      <c r="E185">
        <f t="shared" ca="1" si="42"/>
        <v>1.7195276900273893E-2</v>
      </c>
      <c r="F185">
        <f t="shared" ca="1" si="36"/>
        <v>0.54038635119979572</v>
      </c>
      <c r="G185">
        <f t="shared" ca="1" si="36"/>
        <v>0.54320480097144463</v>
      </c>
      <c r="H185">
        <f t="shared" ca="1" si="36"/>
        <v>7.5053268854807786E-2</v>
      </c>
      <c r="I185">
        <f t="shared" ca="1" si="36"/>
        <v>0.50934466492752872</v>
      </c>
      <c r="L185" t="str">
        <f t="shared" ca="1" si="37"/>
        <v>지정 장비</v>
      </c>
      <c r="M185" t="str">
        <f t="shared" ca="1" si="38"/>
        <v>Equip0002</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800</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91</v>
      </c>
      <c r="U185" t="s">
        <v>216</v>
      </c>
      <c r="V185">
        <v>1</v>
      </c>
      <c r="W185" t="s">
        <v>138</v>
      </c>
      <c r="Y185">
        <v>700</v>
      </c>
      <c r="Z185" t="str">
        <f t="shared" ca="1" si="39"/>
        <v>fe</v>
      </c>
      <c r="AA185" t="s">
        <v>91</v>
      </c>
      <c r="AB185" t="s">
        <v>216</v>
      </c>
      <c r="AC185">
        <v>1</v>
      </c>
      <c r="AD185" t="s">
        <v>138</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0.51696829229051733</v>
      </c>
      <c r="E186">
        <f t="shared" ca="1" si="42"/>
        <v>0.10963686398577521</v>
      </c>
      <c r="F186">
        <f t="shared" ca="1" si="36"/>
        <v>0.50868474866348767</v>
      </c>
      <c r="G186">
        <f t="shared" ca="1" si="36"/>
        <v>0.5265525028855188</v>
      </c>
      <c r="H186">
        <f t="shared" ca="1" si="36"/>
        <v>0.71479552363419174</v>
      </c>
      <c r="I186">
        <f t="shared" ca="1" si="36"/>
        <v>6.2317646083726475E-2</v>
      </c>
      <c r="L186" t="str">
        <f t="shared" ca="1" si="37"/>
        <v>안 지정 캐릭터 PP 영웅등급</v>
      </c>
      <c r="M186">
        <f t="shared" ca="1" si="38"/>
        <v>10963</v>
      </c>
      <c r="N186">
        <f t="shared" ca="1" si="43"/>
        <v>9</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900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0.44382426853692025</v>
      </c>
      <c r="E187">
        <f t="shared" ca="1" si="42"/>
        <v>0.81913670220825874</v>
      </c>
      <c r="F187">
        <f t="shared" ca="1" si="36"/>
        <v>0.16157827216218101</v>
      </c>
      <c r="G187">
        <f t="shared" ca="1" si="36"/>
        <v>1.9730148013319959E-2</v>
      </c>
      <c r="H187">
        <f t="shared" ca="1" si="36"/>
        <v>0.48947521842667485</v>
      </c>
      <c r="I187">
        <f t="shared" ca="1" si="36"/>
        <v>0.22287507784632554</v>
      </c>
      <c r="L187" t="str">
        <f t="shared" ca="1" si="37"/>
        <v>안 지정 캐릭터 PP 일반등급</v>
      </c>
      <c r="M187">
        <f t="shared" ca="1" si="38"/>
        <v>81913</v>
      </c>
      <c r="N187">
        <f t="shared" ca="1" si="43"/>
        <v>13</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1300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0.12424218951073762</v>
      </c>
      <c r="E188">
        <f t="shared" ca="1" si="42"/>
        <v>0.15050140546612034</v>
      </c>
      <c r="F188">
        <f t="shared" ca="1" si="36"/>
        <v>0.17830800447425754</v>
      </c>
      <c r="G188">
        <f t="shared" ca="1" si="36"/>
        <v>0.78010963929847299</v>
      </c>
      <c r="H188">
        <f t="shared" ca="1" si="36"/>
        <v>0.66473304770281183</v>
      </c>
      <c r="I188">
        <f t="shared" ca="1" si="36"/>
        <v>0.87843721776576733</v>
      </c>
      <c r="L188" t="str">
        <f t="shared" ca="1" si="37"/>
        <v>안 지정 캐릭터 PP 일반등급</v>
      </c>
      <c r="M188">
        <f t="shared" ca="1" si="38"/>
        <v>15050</v>
      </c>
      <c r="N188">
        <f t="shared" ca="1" si="43"/>
        <v>9</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900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0.55420805281538976</v>
      </c>
      <c r="E189">
        <f t="shared" ca="1" si="42"/>
        <v>0.69370163300772403</v>
      </c>
      <c r="F189">
        <f t="shared" ca="1" si="36"/>
        <v>0.53965255976189952</v>
      </c>
      <c r="G189">
        <f t="shared" ca="1" si="36"/>
        <v>0.93794215510888512</v>
      </c>
      <c r="H189">
        <f t="shared" ca="1" si="36"/>
        <v>0.45270183878651105</v>
      </c>
      <c r="I189">
        <f t="shared" ca="1" si="36"/>
        <v>0.78462963106024253</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0.45170552670432684</v>
      </c>
      <c r="E190">
        <f t="shared" ca="1" si="42"/>
        <v>0.84190474597892295</v>
      </c>
      <c r="F190">
        <f t="shared" ca="1" si="36"/>
        <v>0.78056337535222187</v>
      </c>
      <c r="G190">
        <f t="shared" ca="1" si="36"/>
        <v>0.26501642491609712</v>
      </c>
      <c r="H190">
        <f t="shared" ca="1" si="36"/>
        <v>0.3617295960756518</v>
      </c>
      <c r="I190">
        <f t="shared" ca="1" si="36"/>
        <v>0.27906663238093954</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0.38996703720493409</v>
      </c>
      <c r="E191">
        <f t="shared" ca="1" si="42"/>
        <v>0.23336703130224667</v>
      </c>
      <c r="F191">
        <f t="shared" ca="1" si="36"/>
        <v>0.23465297328784684</v>
      </c>
      <c r="G191">
        <f t="shared" ca="1" si="36"/>
        <v>0.45437769582006393</v>
      </c>
      <c r="H191">
        <f t="shared" ca="1" si="36"/>
        <v>0.31062648476206001</v>
      </c>
      <c r="I191">
        <f t="shared" ca="1" si="36"/>
        <v>6.0025093010714237E-2</v>
      </c>
      <c r="L191" t="str">
        <f t="shared" ca="1" si="37"/>
        <v>지정 장비</v>
      </c>
      <c r="M191" t="str">
        <f t="shared" ca="1" si="38"/>
        <v>Equip2001</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600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91</v>
      </c>
      <c r="U191" t="s">
        <v>194</v>
      </c>
      <c r="V191">
        <v>1</v>
      </c>
      <c r="W191" t="s">
        <v>138</v>
      </c>
      <c r="Y191">
        <v>4700</v>
      </c>
      <c r="Z191" t="str">
        <f t="shared" ca="1" si="39"/>
        <v>fe</v>
      </c>
      <c r="AA191" t="s">
        <v>91</v>
      </c>
      <c r="AB191" t="s">
        <v>194</v>
      </c>
      <c r="AC191">
        <v>1</v>
      </c>
      <c r="AD191" t="s">
        <v>138</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0.28164121539470777</v>
      </c>
      <c r="E192">
        <f t="shared" ca="1" si="42"/>
        <v>0.38993569920119853</v>
      </c>
      <c r="F192">
        <f t="shared" ca="1" si="36"/>
        <v>0.16833784524619155</v>
      </c>
      <c r="G192">
        <f t="shared" ca="1" si="36"/>
        <v>0.45217285302588606</v>
      </c>
      <c r="H192">
        <f t="shared" ca="1" si="36"/>
        <v>0.14021954401810455</v>
      </c>
      <c r="I192">
        <f t="shared" ca="1" si="36"/>
        <v>0.89554550454141302</v>
      </c>
      <c r="L192" t="str">
        <f t="shared" ca="1" si="37"/>
        <v>지정 장비</v>
      </c>
      <c r="M192" t="str">
        <f t="shared" ca="1" si="38"/>
        <v>Equip3201</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5</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91</v>
      </c>
      <c r="U192" t="s">
        <v>230</v>
      </c>
      <c r="V192">
        <v>1</v>
      </c>
      <c r="W192" t="s">
        <v>142</v>
      </c>
      <c r="Y192">
        <v>5</v>
      </c>
      <c r="Z192" t="str">
        <f t="shared" ca="1" si="39"/>
        <v>fe</v>
      </c>
      <c r="AA192" t="s">
        <v>91</v>
      </c>
      <c r="AB192" t="s">
        <v>230</v>
      </c>
      <c r="AC192">
        <v>1</v>
      </c>
      <c r="AD192" t="s">
        <v>142</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0.6093666321651805</v>
      </c>
      <c r="E193">
        <f t="shared" ca="1" si="42"/>
        <v>0.6040362624287875</v>
      </c>
      <c r="F193">
        <f t="shared" ca="1" si="36"/>
        <v>0.66284598313155907</v>
      </c>
      <c r="G193">
        <f t="shared" ca="1" si="36"/>
        <v>0.40988135331501385</v>
      </c>
      <c r="H193">
        <f t="shared" ca="1" si="36"/>
        <v>0.45665343832291472</v>
      </c>
      <c r="I193">
        <f t="shared" ca="1" si="36"/>
        <v>0.84576997004884924</v>
      </c>
      <c r="L193" t="str">
        <f t="shared" ca="1" si="37"/>
        <v>안 지정 캐릭터 PP 영웅등급</v>
      </c>
      <c r="M193">
        <f t="shared" ca="1" si="38"/>
        <v>60403</v>
      </c>
      <c r="N193">
        <f t="shared" ca="1" si="43"/>
        <v>12</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1200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9.1896956992506107E-2</v>
      </c>
      <c r="E194">
        <f t="shared" ca="1" si="42"/>
        <v>0.48234845703921048</v>
      </c>
      <c r="F194">
        <f t="shared" ca="1" si="42"/>
        <v>0.63334020979369399</v>
      </c>
      <c r="G194">
        <f t="shared" ca="1" si="42"/>
        <v>2.130237791645373E-2</v>
      </c>
      <c r="H194">
        <f t="shared" ca="1" si="42"/>
        <v>0.29492146425413257</v>
      </c>
      <c r="I194">
        <f t="shared" ca="1" si="42"/>
        <v>0.47028485768740702</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48234</v>
      </c>
      <c r="N194">
        <f t="shared" ca="1" si="43"/>
        <v>11</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1100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0.55712341008088273</v>
      </c>
      <c r="E195">
        <f t="shared" ca="1" si="52"/>
        <v>0.394005475516229</v>
      </c>
      <c r="F195">
        <f t="shared" ca="1" si="52"/>
        <v>0.94986562256094931</v>
      </c>
      <c r="G195">
        <f t="shared" ca="1" si="52"/>
        <v>0.38635988664585641</v>
      </c>
      <c r="H195">
        <f t="shared" ca="1" si="52"/>
        <v>0.54646054216829099</v>
      </c>
      <c r="I195">
        <f t="shared" ref="I195:I226" ca="1" si="53">RAND()</f>
        <v>0.16060996972468777</v>
      </c>
      <c r="L195" t="str">
        <f t="shared" ca="1" si="47"/>
        <v>안 지정 캐릭터 PP 일반등급</v>
      </c>
      <c r="M195">
        <f t="shared" ca="1" si="48"/>
        <v>39400</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11</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1100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0.30648479809923068</v>
      </c>
      <c r="E196">
        <f t="shared" ca="1" si="52"/>
        <v>0.84545716206498089</v>
      </c>
      <c r="F196">
        <f t="shared" ca="1" si="52"/>
        <v>0.91384467203300801</v>
      </c>
      <c r="G196">
        <f t="shared" ca="1" si="52"/>
        <v>0.32180095481567172</v>
      </c>
      <c r="H196">
        <f t="shared" ca="1" si="52"/>
        <v>0.9877987435093698</v>
      </c>
      <c r="I196">
        <f t="shared" ca="1" si="53"/>
        <v>0.38040089607588157</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0.27251175872828015</v>
      </c>
      <c r="E197">
        <f t="shared" ca="1" si="52"/>
        <v>0.2828585221440445</v>
      </c>
      <c r="F197">
        <f t="shared" ca="1" si="52"/>
        <v>0.32807421999714059</v>
      </c>
      <c r="G197">
        <f t="shared" ca="1" si="52"/>
        <v>0.50769830991172671</v>
      </c>
      <c r="H197">
        <f t="shared" ca="1" si="52"/>
        <v>0.43268193115955855</v>
      </c>
      <c r="I197">
        <f t="shared" ca="1" si="53"/>
        <v>0.44177508336883498</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0.6527219144350338</v>
      </c>
      <c r="E198">
        <f t="shared" ca="1" si="52"/>
        <v>0.88535456477510566</v>
      </c>
      <c r="F198">
        <f t="shared" ca="1" si="52"/>
        <v>0.45253228274593027</v>
      </c>
      <c r="G198">
        <f t="shared" ca="1" si="52"/>
        <v>0.39400125241617201</v>
      </c>
      <c r="H198">
        <f t="shared" ca="1" si="52"/>
        <v>0.17060547067428189</v>
      </c>
      <c r="I198">
        <f t="shared" ca="1" si="53"/>
        <v>0.65190529329201174</v>
      </c>
      <c r="L198" t="str">
        <f t="shared" ca="1" si="47"/>
        <v>지정 장비</v>
      </c>
      <c r="M198" t="str">
        <f t="shared" ca="1" si="48"/>
        <v>Equip7302</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36</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0.60241991241326887</v>
      </c>
      <c r="E199">
        <f t="shared" ca="1" si="52"/>
        <v>0.74510582772654954</v>
      </c>
      <c r="F199">
        <f t="shared" ca="1" si="52"/>
        <v>0.1531778992718299</v>
      </c>
      <c r="G199">
        <f t="shared" ca="1" si="52"/>
        <v>0.20712135507449925</v>
      </c>
      <c r="H199">
        <f t="shared" ca="1" si="52"/>
        <v>0.18611991125340677</v>
      </c>
      <c r="I199">
        <f t="shared" ca="1" si="53"/>
        <v>0.4447474681961392</v>
      </c>
      <c r="L199" t="str">
        <f t="shared" ca="1" si="47"/>
        <v>지정 장비</v>
      </c>
      <c r="M199" t="str">
        <f t="shared" ca="1" si="48"/>
        <v>Equip6202</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15</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91</v>
      </c>
      <c r="U199" t="s">
        <v>231</v>
      </c>
      <c r="V199">
        <v>1</v>
      </c>
      <c r="W199" t="s">
        <v>138</v>
      </c>
      <c r="Y199">
        <v>5400</v>
      </c>
      <c r="Z199" t="str">
        <f t="shared" ca="1" si="49"/>
        <v>fe</v>
      </c>
      <c r="AA199" t="s">
        <v>91</v>
      </c>
      <c r="AB199" t="s">
        <v>231</v>
      </c>
      <c r="AC199">
        <v>1</v>
      </c>
      <c r="AD199" t="s">
        <v>138</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0.36955357739749528</v>
      </c>
      <c r="E200">
        <f t="shared" ca="1" si="52"/>
        <v>0.33831102345778663</v>
      </c>
      <c r="F200">
        <f t="shared" ca="1" si="52"/>
        <v>0.65868551251717</v>
      </c>
      <c r="G200">
        <f t="shared" ca="1" si="52"/>
        <v>8.7430705115152163E-2</v>
      </c>
      <c r="H200">
        <f t="shared" ca="1" si="52"/>
        <v>0.10814294253262713</v>
      </c>
      <c r="I200">
        <f t="shared" ca="1" si="53"/>
        <v>0.28782941968822551</v>
      </c>
      <c r="L200" t="str">
        <f t="shared" ca="1" si="47"/>
        <v>안 지정 캐릭터 PP 영웅등급</v>
      </c>
      <c r="M200">
        <f t="shared" ca="1" si="48"/>
        <v>33831</v>
      </c>
      <c r="N200">
        <f t="shared" ca="1" si="54"/>
        <v>11</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1100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0.58279846190622919</v>
      </c>
      <c r="E201">
        <f t="shared" ca="1" si="52"/>
        <v>0.61009686559425369</v>
      </c>
      <c r="F201">
        <f t="shared" ca="1" si="52"/>
        <v>0.56657077591934346</v>
      </c>
      <c r="G201">
        <f t="shared" ca="1" si="52"/>
        <v>7.5091659487717899E-2</v>
      </c>
      <c r="H201">
        <f t="shared" ca="1" si="52"/>
        <v>0.74878723938390268</v>
      </c>
      <c r="I201">
        <f t="shared" ca="1" si="53"/>
        <v>0.25676399335457667</v>
      </c>
      <c r="L201" t="str">
        <f t="shared" ca="1" si="47"/>
        <v>안 지정 캐릭터 PP 일반등급</v>
      </c>
      <c r="M201">
        <f t="shared" ca="1" si="48"/>
        <v>61009</v>
      </c>
      <c r="N201">
        <f t="shared" ca="1" si="54"/>
        <v>12</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1200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0.98947195859583648</v>
      </c>
      <c r="E202">
        <f t="shared" ca="1" si="52"/>
        <v>0.13218055328798273</v>
      </c>
      <c r="F202">
        <f t="shared" ca="1" si="52"/>
        <v>0.24004052668494824</v>
      </c>
      <c r="G202">
        <f t="shared" ca="1" si="52"/>
        <v>0.54011018383656562</v>
      </c>
      <c r="H202">
        <f t="shared" ca="1" si="52"/>
        <v>0.83637637858488645</v>
      </c>
      <c r="I202">
        <f t="shared" ca="1" si="53"/>
        <v>0.33856088429345599</v>
      </c>
      <c r="L202" t="str">
        <f t="shared" ca="1" si="47"/>
        <v>안 지정 캐릭터 PP 일반등급</v>
      </c>
      <c r="M202">
        <f t="shared" ca="1" si="48"/>
        <v>13218</v>
      </c>
      <c r="N202">
        <f t="shared" ca="1" si="54"/>
        <v>9</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900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0.69961162767904561</v>
      </c>
      <c r="E203">
        <f t="shared" ca="1" si="52"/>
        <v>0.31280024304334197</v>
      </c>
      <c r="F203">
        <f t="shared" ca="1" si="52"/>
        <v>0.84669325700220643</v>
      </c>
      <c r="G203">
        <f t="shared" ca="1" si="52"/>
        <v>0.64492801634997732</v>
      </c>
      <c r="H203">
        <f t="shared" ca="1" si="52"/>
        <v>0.46057992595496133</v>
      </c>
      <c r="I203">
        <f t="shared" ca="1" si="53"/>
        <v>0.65084238766674085</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0.37128509027787893</v>
      </c>
      <c r="E204">
        <f t="shared" ca="1" si="52"/>
        <v>0.19682610223305197</v>
      </c>
      <c r="F204">
        <f t="shared" ca="1" si="52"/>
        <v>0.47461576486994927</v>
      </c>
      <c r="G204">
        <f t="shared" ca="1" si="52"/>
        <v>0.26856425039474063</v>
      </c>
      <c r="H204">
        <f t="shared" ca="1" si="52"/>
        <v>0.48374766425181492</v>
      </c>
      <c r="I204">
        <f t="shared" ca="1" si="53"/>
        <v>0.17398795539855805</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0.51175528352543331</v>
      </c>
      <c r="E205">
        <f t="shared" ca="1" si="52"/>
        <v>0.82111604152275708</v>
      </c>
      <c r="F205">
        <f t="shared" ca="1" si="52"/>
        <v>0.28155147087251731</v>
      </c>
      <c r="G205">
        <f t="shared" ca="1" si="52"/>
        <v>0.19847005288628539</v>
      </c>
      <c r="H205">
        <f t="shared" ca="1" si="52"/>
        <v>0.56634398552636878</v>
      </c>
      <c r="I205">
        <f t="shared" ca="1" si="53"/>
        <v>0.62210984708645933</v>
      </c>
      <c r="L205" t="str">
        <f t="shared" ca="1" si="47"/>
        <v>지정 장비</v>
      </c>
      <c r="M205" t="str">
        <f t="shared" ca="1" si="48"/>
        <v>Equip7102</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3600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91</v>
      </c>
      <c r="U205" t="s">
        <v>232</v>
      </c>
      <c r="V205">
        <v>1</v>
      </c>
      <c r="W205" t="s">
        <v>142</v>
      </c>
      <c r="Y205">
        <v>5</v>
      </c>
      <c r="Z205" t="str">
        <f t="shared" ca="1" si="49"/>
        <v>fe</v>
      </c>
      <c r="AA205" t="s">
        <v>91</v>
      </c>
      <c r="AB205" t="s">
        <v>232</v>
      </c>
      <c r="AC205">
        <v>1</v>
      </c>
      <c r="AD205" t="s">
        <v>142</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0.8167166958399964</v>
      </c>
      <c r="E206">
        <f t="shared" ca="1" si="52"/>
        <v>7.0760057184355851E-2</v>
      </c>
      <c r="F206">
        <f t="shared" ca="1" si="52"/>
        <v>0.64536197704308118</v>
      </c>
      <c r="G206">
        <f t="shared" ca="1" si="52"/>
        <v>0.93933537230213082</v>
      </c>
      <c r="H206">
        <f t="shared" ca="1" si="52"/>
        <v>0.90730550719702363</v>
      </c>
      <c r="I206">
        <f t="shared" ca="1" si="53"/>
        <v>0.75481206206004026</v>
      </c>
      <c r="L206" t="str">
        <f t="shared" ca="1" si="47"/>
        <v>지정 장비</v>
      </c>
      <c r="M206" t="str">
        <f t="shared" ca="1" si="48"/>
        <v>Equip0202</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3300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91</v>
      </c>
      <c r="U206" t="s">
        <v>218</v>
      </c>
      <c r="V206">
        <v>1</v>
      </c>
      <c r="W206" t="s">
        <v>142</v>
      </c>
      <c r="Y206">
        <v>36</v>
      </c>
      <c r="Z206" t="str">
        <f t="shared" ca="1" si="49"/>
        <v>fe</v>
      </c>
      <c r="AA206" t="s">
        <v>91</v>
      </c>
      <c r="AB206" t="s">
        <v>218</v>
      </c>
      <c r="AC206">
        <v>1</v>
      </c>
      <c r="AD206" t="s">
        <v>142</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6.2138852598075944E-3</v>
      </c>
      <c r="E207">
        <f t="shared" ca="1" si="52"/>
        <v>0.94369625892745013</v>
      </c>
      <c r="F207">
        <f t="shared" ca="1" si="52"/>
        <v>0.28413314637702247</v>
      </c>
      <c r="G207">
        <f t="shared" ca="1" si="52"/>
        <v>0.67385523031925965</v>
      </c>
      <c r="H207">
        <f t="shared" ca="1" si="52"/>
        <v>0.31788572427298634</v>
      </c>
      <c r="I207">
        <f t="shared" ca="1" si="53"/>
        <v>0.51439088782288311</v>
      </c>
      <c r="L207" t="str">
        <f t="shared" ca="1" si="47"/>
        <v>안 지정 캐릭터 PP 영웅등급</v>
      </c>
      <c r="M207">
        <f t="shared" ca="1" si="48"/>
        <v>94369</v>
      </c>
      <c r="N207">
        <f t="shared" ca="1" si="54"/>
        <v>14</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1400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0.42445426065660807</v>
      </c>
      <c r="E208">
        <f t="shared" ca="1" si="52"/>
        <v>0.54313311880011816</v>
      </c>
      <c r="F208">
        <f t="shared" ca="1" si="52"/>
        <v>0.15088319600239508</v>
      </c>
      <c r="G208">
        <f t="shared" ca="1" si="52"/>
        <v>0.91493261690752714</v>
      </c>
      <c r="H208">
        <f t="shared" ca="1" si="52"/>
        <v>0.6813278679371001</v>
      </c>
      <c r="I208">
        <f t="shared" ca="1" si="53"/>
        <v>0.80346944745750848</v>
      </c>
      <c r="L208" t="str">
        <f t="shared" ca="1" si="47"/>
        <v>안 지정 캐릭터 PP 일반등급</v>
      </c>
      <c r="M208">
        <f t="shared" ca="1" si="48"/>
        <v>54313</v>
      </c>
      <c r="N208">
        <f t="shared" ca="1" si="54"/>
        <v>12</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1200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0.46169542378740813</v>
      </c>
      <c r="E209">
        <f t="shared" ca="1" si="52"/>
        <v>0.88681005323478967</v>
      </c>
      <c r="F209">
        <f t="shared" ca="1" si="52"/>
        <v>0.64019770776659446</v>
      </c>
      <c r="G209">
        <f t="shared" ca="1" si="52"/>
        <v>0.4111007767081073</v>
      </c>
      <c r="H209">
        <f t="shared" ca="1" si="52"/>
        <v>0.93649538952521483</v>
      </c>
      <c r="I209">
        <f t="shared" ca="1" si="53"/>
        <v>0.16088111286389362</v>
      </c>
      <c r="L209" t="str">
        <f t="shared" ca="1" si="47"/>
        <v>안 지정 캐릭터 PP 일반등급</v>
      </c>
      <c r="M209">
        <f t="shared" ca="1" si="48"/>
        <v>88681</v>
      </c>
      <c r="N209">
        <f t="shared" ca="1" si="54"/>
        <v>14</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1400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0.45422295484296682</v>
      </c>
      <c r="E210">
        <f t="shared" ca="1" si="52"/>
        <v>0.94635460220142598</v>
      </c>
      <c r="F210">
        <f t="shared" ca="1" si="52"/>
        <v>0.41323946930574784</v>
      </c>
      <c r="G210">
        <f t="shared" ca="1" si="52"/>
        <v>7.3199753631359443E-2</v>
      </c>
      <c r="H210">
        <f t="shared" ca="1" si="52"/>
        <v>0.67655495804155386</v>
      </c>
      <c r="I210">
        <f t="shared" ca="1" si="53"/>
        <v>9.1869616867614523E-2</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0.25218451200817538</v>
      </c>
      <c r="E211">
        <f t="shared" ca="1" si="52"/>
        <v>0.89616386623142941</v>
      </c>
      <c r="F211">
        <f t="shared" ca="1" si="52"/>
        <v>0.70360384755293137</v>
      </c>
      <c r="G211">
        <f t="shared" ca="1" si="52"/>
        <v>0.18967805700485807</v>
      </c>
      <c r="H211">
        <f t="shared" ca="1" si="52"/>
        <v>0.49723914144721626</v>
      </c>
      <c r="I211">
        <f t="shared" ca="1" si="53"/>
        <v>0.15314358116525617</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7.4575139667118928E-2</v>
      </c>
      <c r="E212">
        <f t="shared" ca="1" si="52"/>
        <v>0.92653700112998061</v>
      </c>
      <c r="F212">
        <f t="shared" ca="1" si="52"/>
        <v>0.91035005131711744</v>
      </c>
      <c r="G212">
        <f t="shared" ca="1" si="52"/>
        <v>0.26113912659352423</v>
      </c>
      <c r="H212">
        <f t="shared" ca="1" si="52"/>
        <v>0.50636170437166861</v>
      </c>
      <c r="I212">
        <f t="shared" ca="1" si="53"/>
        <v>0.24729603871239736</v>
      </c>
      <c r="L212" t="str">
        <f t="shared" ca="1" si="47"/>
        <v>지정 장비</v>
      </c>
      <c r="M212" t="str">
        <f t="shared" ca="1" si="48"/>
        <v>Equip8101</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7700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91</v>
      </c>
      <c r="U212" t="s">
        <v>194</v>
      </c>
      <c r="V212">
        <v>1</v>
      </c>
      <c r="W212" t="s">
        <v>138</v>
      </c>
      <c r="Y212">
        <v>5200</v>
      </c>
      <c r="Z212" t="str">
        <f t="shared" ca="1" si="49"/>
        <v>fe</v>
      </c>
      <c r="AA212" t="s">
        <v>91</v>
      </c>
      <c r="AB212" t="s">
        <v>194</v>
      </c>
      <c r="AC212">
        <v>1</v>
      </c>
      <c r="AD212" t="s">
        <v>138</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0.4890483483494541</v>
      </c>
      <c r="E213">
        <f t="shared" ca="1" si="52"/>
        <v>7.8847643674291645E-2</v>
      </c>
      <c r="F213">
        <f t="shared" ca="1" si="52"/>
        <v>0.24338894382705534</v>
      </c>
      <c r="G213">
        <f t="shared" ca="1" si="52"/>
        <v>3.8909622293274104E-2</v>
      </c>
      <c r="H213">
        <f t="shared" ca="1" si="52"/>
        <v>2.5623870758789136E-2</v>
      </c>
      <c r="I213">
        <f t="shared" ca="1" si="53"/>
        <v>0.46346149181851526</v>
      </c>
      <c r="L213" t="str">
        <f t="shared" ca="1" si="47"/>
        <v>지정 장비</v>
      </c>
      <c r="M213" t="str">
        <f t="shared" ca="1" si="48"/>
        <v>Equip0202</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DI</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4</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91</v>
      </c>
      <c r="U213" t="s">
        <v>233</v>
      </c>
      <c r="V213">
        <v>1</v>
      </c>
      <c r="W213" t="s">
        <v>138</v>
      </c>
      <c r="Y213">
        <v>3400</v>
      </c>
      <c r="Z213" t="str">
        <f t="shared" ca="1" si="49"/>
        <v>fe</v>
      </c>
      <c r="AA213" t="s">
        <v>91</v>
      </c>
      <c r="AB213" t="s">
        <v>233</v>
      </c>
      <c r="AC213">
        <v>1</v>
      </c>
      <c r="AD213" t="s">
        <v>138</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0.2946987808751983</v>
      </c>
      <c r="E214">
        <f t="shared" ca="1" si="52"/>
        <v>9.8689814711575674E-2</v>
      </c>
      <c r="F214">
        <f t="shared" ca="1" si="52"/>
        <v>0.7455855564461551</v>
      </c>
      <c r="G214">
        <f t="shared" ca="1" si="52"/>
        <v>0.22965349707205807</v>
      </c>
      <c r="H214">
        <f t="shared" ca="1" si="52"/>
        <v>0.19879492518964637</v>
      </c>
      <c r="I214">
        <f t="shared" ca="1" si="53"/>
        <v>0.18340080001593961</v>
      </c>
      <c r="L214" t="str">
        <f t="shared" ca="1" si="47"/>
        <v>안 지정 캐릭터 PP 영웅등급</v>
      </c>
      <c r="M214">
        <f t="shared" ca="1" si="48"/>
        <v>9868</v>
      </c>
      <c r="N214">
        <f t="shared" ca="1" si="54"/>
        <v>9</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900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0.6723923139604111</v>
      </c>
      <c r="E215">
        <f t="shared" ca="1" si="52"/>
        <v>0.29997274105720539</v>
      </c>
      <c r="F215">
        <f t="shared" ca="1" si="52"/>
        <v>0.82633058144095928</v>
      </c>
      <c r="G215">
        <f t="shared" ca="1" si="52"/>
        <v>0.15016375841055585</v>
      </c>
      <c r="H215">
        <f t="shared" ca="1" si="52"/>
        <v>0.16279195201971652</v>
      </c>
      <c r="I215">
        <f t="shared" ca="1" si="53"/>
        <v>0.71440746482821782</v>
      </c>
      <c r="L215" t="str">
        <f t="shared" ca="1" si="47"/>
        <v>안 지정 캐릭터 PP 일반등급</v>
      </c>
      <c r="M215">
        <f t="shared" ca="1" si="48"/>
        <v>29997</v>
      </c>
      <c r="N215">
        <f t="shared" ca="1" si="54"/>
        <v>10</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1000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0.99646623712209403</v>
      </c>
      <c r="E216">
        <f t="shared" ca="1" si="52"/>
        <v>0.39916867097546516</v>
      </c>
      <c r="F216">
        <f t="shared" ca="1" si="52"/>
        <v>0.66218077853662038</v>
      </c>
      <c r="G216">
        <f t="shared" ca="1" si="52"/>
        <v>0.97302681256833534</v>
      </c>
      <c r="H216">
        <f t="shared" ca="1" si="52"/>
        <v>0.63155799988328698</v>
      </c>
      <c r="I216">
        <f t="shared" ca="1" si="53"/>
        <v>0.56258144755529949</v>
      </c>
      <c r="L216" t="str">
        <f t="shared" ca="1" si="47"/>
        <v>안 지정 캐릭터 PP 일반등급</v>
      </c>
      <c r="M216">
        <f t="shared" ca="1" si="48"/>
        <v>39916</v>
      </c>
      <c r="N216">
        <f t="shared" ca="1" si="54"/>
        <v>11</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1100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0.89520682336357893</v>
      </c>
      <c r="E217">
        <f t="shared" ca="1" si="52"/>
        <v>0.46818143468641915</v>
      </c>
      <c r="F217">
        <f t="shared" ca="1" si="52"/>
        <v>0.77530736123480071</v>
      </c>
      <c r="G217">
        <f t="shared" ca="1" si="52"/>
        <v>0.39794616297198682</v>
      </c>
      <c r="H217">
        <f t="shared" ca="1" si="52"/>
        <v>0.8120664571520837</v>
      </c>
      <c r="I217">
        <f t="shared" ca="1" si="53"/>
        <v>0.77914335586160088</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0.2590253643142072</v>
      </c>
      <c r="E218">
        <f t="shared" ca="1" si="52"/>
        <v>0.30688993396681918</v>
      </c>
      <c r="F218">
        <f t="shared" ca="1" si="52"/>
        <v>0.9722063192821927</v>
      </c>
      <c r="G218">
        <f t="shared" ca="1" si="52"/>
        <v>0.67850766239905702</v>
      </c>
      <c r="H218">
        <f t="shared" ca="1" si="52"/>
        <v>0.50498426976507094</v>
      </c>
      <c r="I218">
        <f t="shared" ca="1" si="53"/>
        <v>0.69579696938239444</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0.47533064059687691</v>
      </c>
      <c r="E219">
        <f t="shared" ca="1" si="52"/>
        <v>0.61765206780718418</v>
      </c>
      <c r="F219">
        <f t="shared" ca="1" si="52"/>
        <v>0.92972901440514355</v>
      </c>
      <c r="G219">
        <f t="shared" ca="1" si="52"/>
        <v>0.69931650319717598</v>
      </c>
      <c r="H219">
        <f t="shared" ca="1" si="52"/>
        <v>0.7676177753175476</v>
      </c>
      <c r="I219">
        <f t="shared" ca="1" si="53"/>
        <v>0.98056097108089624</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0.92965735865529397</v>
      </c>
      <c r="E220">
        <f t="shared" ca="1" si="52"/>
        <v>0.53216890485906143</v>
      </c>
      <c r="F220">
        <f t="shared" ca="1" si="52"/>
        <v>0.43377264691496986</v>
      </c>
      <c r="G220">
        <f t="shared" ca="1" si="52"/>
        <v>0.65034019522698727</v>
      </c>
      <c r="H220">
        <f t="shared" ca="1" si="52"/>
        <v>7.2704622494530469E-3</v>
      </c>
      <c r="I220">
        <f t="shared" ca="1" si="53"/>
        <v>0.52989785040494664</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0.80368900773981056</v>
      </c>
      <c r="E221">
        <f t="shared" ca="1" si="52"/>
        <v>0.64666054515739346</v>
      </c>
      <c r="F221">
        <f t="shared" ca="1" si="52"/>
        <v>0.12380178090348981</v>
      </c>
      <c r="G221">
        <f t="shared" ca="1" si="52"/>
        <v>0.87684245341740275</v>
      </c>
      <c r="H221">
        <f t="shared" ca="1" si="52"/>
        <v>0.86505508870803705</v>
      </c>
      <c r="I221">
        <f t="shared" ca="1" si="53"/>
        <v>0.37090988379082457</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0.32842639191429079</v>
      </c>
      <c r="E222">
        <f t="shared" ca="1" si="52"/>
        <v>0.75976229918900207</v>
      </c>
      <c r="F222">
        <f t="shared" ca="1" si="52"/>
        <v>0.82686810662353705</v>
      </c>
      <c r="G222">
        <f t="shared" ca="1" si="52"/>
        <v>0.98408315512731437</v>
      </c>
      <c r="H222">
        <f t="shared" ca="1" si="52"/>
        <v>7.849048573274231E-2</v>
      </c>
      <c r="I222">
        <f t="shared" ca="1" si="53"/>
        <v>0.81555106477014794</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0.18554359256389097</v>
      </c>
      <c r="E223">
        <f t="shared" ca="1" si="52"/>
        <v>1.1497429817062921E-2</v>
      </c>
      <c r="F223">
        <f t="shared" ca="1" si="52"/>
        <v>0.64658938629671014</v>
      </c>
      <c r="G223">
        <f t="shared" ca="1" si="52"/>
        <v>0.34631350683476636</v>
      </c>
      <c r="H223">
        <f t="shared" ca="1" si="52"/>
        <v>0.87635460053107406</v>
      </c>
      <c r="I223">
        <f t="shared" ca="1" si="53"/>
        <v>0.72026693676284537</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8.109332036659378E-2</v>
      </c>
      <c r="E224">
        <f t="shared" ca="1" si="52"/>
        <v>0.93691120666702776</v>
      </c>
      <c r="F224">
        <f t="shared" ca="1" si="52"/>
        <v>5.5147756494652311E-2</v>
      </c>
      <c r="G224">
        <f t="shared" ca="1" si="52"/>
        <v>0.44230596878495376</v>
      </c>
      <c r="H224">
        <f t="shared" ca="1" si="52"/>
        <v>0.27748175032140276</v>
      </c>
      <c r="I224">
        <f t="shared" ca="1" si="53"/>
        <v>0.23200667413202714</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0.5276184974262037</v>
      </c>
      <c r="E225">
        <f t="shared" ca="1" si="52"/>
        <v>0.71739521515602667</v>
      </c>
      <c r="F225">
        <f t="shared" ca="1" si="52"/>
        <v>0.71070787537710711</v>
      </c>
      <c r="G225">
        <f t="shared" ca="1" si="52"/>
        <v>0.22903854519467626</v>
      </c>
      <c r="H225">
        <f t="shared" ca="1" si="52"/>
        <v>9.7467421796694098E-2</v>
      </c>
      <c r="I225">
        <f t="shared" ca="1" si="53"/>
        <v>0.58504842523483536</v>
      </c>
      <c r="J225" t="s">
        <v>208</v>
      </c>
      <c r="K225" t="s">
        <v>209</v>
      </c>
      <c r="L225" t="str">
        <f t="shared" si="47"/>
        <v>지정 캐릭터</v>
      </c>
      <c r="M225" t="str">
        <f t="shared" ca="1" si="48"/>
        <v>Actor3212</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502</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358</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0.47985268266659431</v>
      </c>
      <c r="E226">
        <f t="shared" ca="1" si="52"/>
        <v>0.90873635595637525</v>
      </c>
      <c r="F226">
        <f t="shared" ca="1" si="52"/>
        <v>0.14861092741089377</v>
      </c>
      <c r="G226">
        <f t="shared" ca="1" si="52"/>
        <v>0.20207304535108661</v>
      </c>
      <c r="H226">
        <f t="shared" ca="1" si="52"/>
        <v>0.56881622783144614</v>
      </c>
      <c r="I226">
        <f t="shared" ca="1" si="53"/>
        <v>0.31797815293417886</v>
      </c>
      <c r="J226" t="s">
        <v>208</v>
      </c>
      <c r="L226" t="str">
        <f t="shared" si="47"/>
        <v>지정 캐릭터</v>
      </c>
      <c r="M226" t="str">
        <f t="shared" ca="1" si="48"/>
        <v>Actor3212</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502</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358</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0.75849253726305377</v>
      </c>
      <c r="E227">
        <f t="shared" ca="1" si="52"/>
        <v>0.69548849014361336</v>
      </c>
      <c r="F227">
        <f t="shared" ca="1" si="52"/>
        <v>0.35377456331408397</v>
      </c>
      <c r="G227">
        <f t="shared" ref="G227:I280" ca="1" si="57">RAND()</f>
        <v>0.21189580694152255</v>
      </c>
      <c r="H227">
        <f t="shared" ca="1" si="57"/>
        <v>0.29179519643407836</v>
      </c>
      <c r="I227">
        <f t="shared" ca="1" si="57"/>
        <v>0.60249472486593358</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0.34955132206347816</v>
      </c>
      <c r="E228">
        <f t="shared" ca="1" si="52"/>
        <v>0.62830820857329817</v>
      </c>
      <c r="F228">
        <f t="shared" ca="1" si="52"/>
        <v>0.7964412150304967</v>
      </c>
      <c r="G228">
        <f t="shared" ca="1" si="57"/>
        <v>0.47695958962126916</v>
      </c>
      <c r="H228">
        <f t="shared" ca="1" si="57"/>
        <v>2.1956248002397039E-2</v>
      </c>
      <c r="I228">
        <f t="shared" ca="1" si="57"/>
        <v>0.93974696644286559</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0.41327124215429401</v>
      </c>
      <c r="E229">
        <f t="shared" ca="1" si="52"/>
        <v>0.10673689726152091</v>
      </c>
      <c r="F229">
        <f t="shared" ca="1" si="52"/>
        <v>0.59092709865043869</v>
      </c>
      <c r="G229">
        <f t="shared" ca="1" si="57"/>
        <v>0.58684681249338433</v>
      </c>
      <c r="H229">
        <f t="shared" ca="1" si="57"/>
        <v>0.86983984168235706</v>
      </c>
      <c r="I229">
        <f t="shared" ca="1" si="57"/>
        <v>0.25276223774304241</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0.95717221643895434</v>
      </c>
      <c r="E230">
        <f t="shared" ca="1" si="52"/>
        <v>0.4694709990047099</v>
      </c>
      <c r="F230">
        <f t="shared" ca="1" si="52"/>
        <v>0.15481928458581529</v>
      </c>
      <c r="G230">
        <f t="shared" ca="1" si="57"/>
        <v>0.90691422336795002</v>
      </c>
      <c r="H230">
        <f t="shared" ca="1" si="57"/>
        <v>0.5927014518065733</v>
      </c>
      <c r="I230">
        <f t="shared" ca="1" si="57"/>
        <v>0.10684631518102861</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1.4628640908667112E-3</v>
      </c>
      <c r="E231">
        <f t="shared" ca="1" si="52"/>
        <v>0.70701317531090779</v>
      </c>
      <c r="F231">
        <f t="shared" ca="1" si="52"/>
        <v>0.61532914677731432</v>
      </c>
      <c r="G231">
        <f t="shared" ca="1" si="57"/>
        <v>0.95212600888278121</v>
      </c>
      <c r="H231">
        <f t="shared" ca="1" si="57"/>
        <v>0.41624767706929311</v>
      </c>
      <c r="I231">
        <f t="shared" ca="1" si="57"/>
        <v>7.2288672503069473E-2</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0.74390203796505638</v>
      </c>
      <c r="E232">
        <f t="shared" ca="1" si="52"/>
        <v>0.49858694169301709</v>
      </c>
      <c r="F232">
        <f t="shared" ca="1" si="52"/>
        <v>0.61385523144213294</v>
      </c>
      <c r="G232">
        <f t="shared" ca="1" si="57"/>
        <v>0.9220107691469337</v>
      </c>
      <c r="H232">
        <f t="shared" ca="1" si="57"/>
        <v>0.82341634250877838</v>
      </c>
      <c r="I232">
        <f t="shared" ca="1" si="57"/>
        <v>0.80301107582013609</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0.24279179839153486</v>
      </c>
      <c r="E233">
        <f t="shared" ca="1" si="52"/>
        <v>0.13830108299546873</v>
      </c>
      <c r="F233">
        <f t="shared" ca="1" si="52"/>
        <v>4.4974949551057186E-2</v>
      </c>
      <c r="G233">
        <f t="shared" ca="1" si="57"/>
        <v>0.34232196954626348</v>
      </c>
      <c r="H233">
        <f t="shared" ca="1" si="57"/>
        <v>0.68676162765733728</v>
      </c>
      <c r="I233">
        <f t="shared" ca="1" si="57"/>
        <v>0.14114098282225718</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0.67750011455148762</v>
      </c>
      <c r="E234">
        <f t="shared" ca="1" si="52"/>
        <v>0.20343573139008431</v>
      </c>
      <c r="F234">
        <f t="shared" ca="1" si="52"/>
        <v>7.319382165774424E-2</v>
      </c>
      <c r="G234">
        <f t="shared" ca="1" si="57"/>
        <v>0.72805623199142133</v>
      </c>
      <c r="H234">
        <f t="shared" ca="1" si="57"/>
        <v>0.87642971545872561</v>
      </c>
      <c r="I234">
        <f t="shared" ca="1" si="57"/>
        <v>0.86396441764152143</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0.65606812175667351</v>
      </c>
      <c r="E235">
        <f t="shared" ca="1" si="52"/>
        <v>5.8376364841917772E-2</v>
      </c>
      <c r="F235">
        <f t="shared" ca="1" si="52"/>
        <v>0.96291567891512808</v>
      </c>
      <c r="G235">
        <f t="shared" ca="1" si="57"/>
        <v>0.18589893152895143</v>
      </c>
      <c r="H235">
        <f t="shared" ca="1" si="57"/>
        <v>0.391946813174604</v>
      </c>
      <c r="I235">
        <f t="shared" ca="1" si="57"/>
        <v>0.17955570470078686</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0.93079998958663257</v>
      </c>
      <c r="E236">
        <f t="shared" ca="1" si="52"/>
        <v>3.6417022131443599E-2</v>
      </c>
      <c r="F236">
        <f t="shared" ca="1" si="52"/>
        <v>0.10747291200326181</v>
      </c>
      <c r="G236">
        <f t="shared" ca="1" si="57"/>
        <v>0.3116043224372177</v>
      </c>
      <c r="H236">
        <f t="shared" ca="1" si="57"/>
        <v>1.4347978941560702E-2</v>
      </c>
      <c r="I236">
        <f t="shared" ca="1" si="57"/>
        <v>0.18024089719661562</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0.49537359651069379</v>
      </c>
      <c r="E237">
        <f t="shared" ca="1" si="52"/>
        <v>0.91185552908653367</v>
      </c>
      <c r="F237">
        <f t="shared" ca="1" si="52"/>
        <v>0.95357038780448145</v>
      </c>
      <c r="G237">
        <f t="shared" ca="1" si="57"/>
        <v>3.880527125673372E-2</v>
      </c>
      <c r="H237">
        <f t="shared" ca="1" si="57"/>
        <v>0.43820090679065837</v>
      </c>
      <c r="I237">
        <f t="shared" ca="1" si="57"/>
        <v>7.009148708824342E-2</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0.64501825083948461</v>
      </c>
      <c r="E238">
        <f t="shared" ca="1" si="52"/>
        <v>0.86690968365081844</v>
      </c>
      <c r="F238">
        <f t="shared" ca="1" si="52"/>
        <v>0.58935752461538926</v>
      </c>
      <c r="G238">
        <f t="shared" ca="1" si="57"/>
        <v>0.37650619944644403</v>
      </c>
      <c r="H238">
        <f t="shared" ca="1" si="57"/>
        <v>3.5388066218083325E-2</v>
      </c>
      <c r="I238">
        <f t="shared" ca="1" si="57"/>
        <v>0.55821900438625371</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0.14227875014932878</v>
      </c>
      <c r="E239">
        <f t="shared" ca="1" si="52"/>
        <v>0.43446218797248815</v>
      </c>
      <c r="F239">
        <f t="shared" ca="1" si="52"/>
        <v>0.96694713269041999</v>
      </c>
      <c r="G239">
        <f t="shared" ca="1" si="57"/>
        <v>0.28678982232127559</v>
      </c>
      <c r="H239">
        <f t="shared" ca="1" si="57"/>
        <v>0.93164201502988797</v>
      </c>
      <c r="I239">
        <f t="shared" ca="1" si="57"/>
        <v>0.1050878273859015</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1.7355595683767766E-2</v>
      </c>
      <c r="E240">
        <f t="shared" ca="1" si="52"/>
        <v>0.58755597746062704</v>
      </c>
      <c r="F240">
        <f t="shared" ca="1" si="52"/>
        <v>0.78388816173173992</v>
      </c>
      <c r="G240">
        <f t="shared" ca="1" si="57"/>
        <v>0.91253934966739148</v>
      </c>
      <c r="H240">
        <f t="shared" ca="1" si="57"/>
        <v>0.77140375427705754</v>
      </c>
      <c r="I240">
        <f t="shared" ca="1" si="57"/>
        <v>0.1060358706351695</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0.37748746378480202</v>
      </c>
      <c r="E241">
        <f t="shared" ca="1" si="52"/>
        <v>0.5729291736862655</v>
      </c>
      <c r="F241">
        <f t="shared" ca="1" si="52"/>
        <v>5.7645230418940763E-2</v>
      </c>
      <c r="G241">
        <f t="shared" ca="1" si="57"/>
        <v>0.70930636923368162</v>
      </c>
      <c r="H241">
        <f t="shared" ca="1" si="57"/>
        <v>0.88164777347467405</v>
      </c>
      <c r="I241">
        <f t="shared" ca="1" si="57"/>
        <v>0.41246752626727123</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0.2044088947210958</v>
      </c>
      <c r="E242">
        <f t="shared" ca="1" si="52"/>
        <v>0.63036364318756255</v>
      </c>
      <c r="F242">
        <f t="shared" ca="1" si="52"/>
        <v>0.74228744329925933</v>
      </c>
      <c r="G242">
        <f t="shared" ca="1" si="57"/>
        <v>0.47484401143290422</v>
      </c>
      <c r="H242">
        <f t="shared" ca="1" si="57"/>
        <v>0.16368754000255592</v>
      </c>
      <c r="I242">
        <f t="shared" ca="1" si="57"/>
        <v>0.33444839383282687</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0.97593265117213313</v>
      </c>
      <c r="E243">
        <f t="shared" ca="1" si="52"/>
        <v>0.19206817365154649</v>
      </c>
      <c r="F243">
        <f t="shared" ca="1" si="52"/>
        <v>0.59541943137981579</v>
      </c>
      <c r="G243">
        <f t="shared" ca="1" si="57"/>
        <v>0.20192172963814892</v>
      </c>
      <c r="H243">
        <f t="shared" ca="1" si="57"/>
        <v>0.88110073702193492</v>
      </c>
      <c r="I243">
        <f t="shared" ca="1" si="57"/>
        <v>0.33444881864085818</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0.79515828884133011</v>
      </c>
      <c r="E244">
        <f t="shared" ca="1" si="52"/>
        <v>0.31136704149328742</v>
      </c>
      <c r="F244">
        <f t="shared" ca="1" si="52"/>
        <v>0.7485303512567576</v>
      </c>
      <c r="G244">
        <f t="shared" ca="1" si="57"/>
        <v>0.4578086098140437</v>
      </c>
      <c r="H244">
        <f t="shared" ca="1" si="57"/>
        <v>0.17713104621332476</v>
      </c>
      <c r="I244">
        <f t="shared" ca="1" si="57"/>
        <v>0.70207599092167472</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0.24882726668304878</v>
      </c>
      <c r="E245">
        <f t="shared" ca="1" si="52"/>
        <v>0.44021920942536563</v>
      </c>
      <c r="F245">
        <f t="shared" ca="1" si="52"/>
        <v>0.64209253561849045</v>
      </c>
      <c r="G245">
        <f t="shared" ca="1" si="57"/>
        <v>0.70129056965575332</v>
      </c>
      <c r="H245">
        <f t="shared" ca="1" si="57"/>
        <v>0.27307245725409324</v>
      </c>
      <c r="I245">
        <f t="shared" ca="1" si="57"/>
        <v>0.20314179214566541</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3.9259805408858761E-2</v>
      </c>
      <c r="E246">
        <f t="shared" ca="1" si="52"/>
        <v>0.16234650000350415</v>
      </c>
      <c r="F246">
        <f t="shared" ca="1" si="52"/>
        <v>0.43956897262022498</v>
      </c>
      <c r="G246">
        <f t="shared" ca="1" si="57"/>
        <v>0.23285454203917433</v>
      </c>
      <c r="H246">
        <f t="shared" ca="1" si="57"/>
        <v>8.5505153064316608E-2</v>
      </c>
      <c r="I246">
        <f t="shared" ca="1" si="57"/>
        <v>0.47913051527622819</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0.35599014496729986</v>
      </c>
      <c r="E247">
        <f t="shared" ca="1" si="52"/>
        <v>0.99091236917173398</v>
      </c>
      <c r="F247">
        <f t="shared" ca="1" si="52"/>
        <v>0.52555955596206261</v>
      </c>
      <c r="G247">
        <f t="shared" ca="1" si="57"/>
        <v>0.59480534738095459</v>
      </c>
      <c r="H247">
        <f t="shared" ca="1" si="57"/>
        <v>0.88940046631030534</v>
      </c>
      <c r="I247">
        <f t="shared" ca="1" si="57"/>
        <v>0.49759452332248388</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0.73189302345626894</v>
      </c>
      <c r="E248">
        <f t="shared" ca="1" si="52"/>
        <v>0.75580999341761723</v>
      </c>
      <c r="F248">
        <f t="shared" ca="1" si="52"/>
        <v>0.96164559756359247</v>
      </c>
      <c r="G248">
        <f t="shared" ca="1" si="57"/>
        <v>0.26479138419221926</v>
      </c>
      <c r="H248">
        <f t="shared" ca="1" si="57"/>
        <v>0.27185270773353654</v>
      </c>
      <c r="I248">
        <f t="shared" ca="1" si="57"/>
        <v>0.35816486884744481</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0.41462217293887227</v>
      </c>
      <c r="E249">
        <f t="shared" ca="1" si="52"/>
        <v>0.63443171828266576</v>
      </c>
      <c r="F249">
        <f t="shared" ca="1" si="52"/>
        <v>0.8743258878929373</v>
      </c>
      <c r="G249">
        <f t="shared" ca="1" si="57"/>
        <v>0.93189110139496478</v>
      </c>
      <c r="H249">
        <f t="shared" ca="1" si="57"/>
        <v>0.58023773432346171</v>
      </c>
      <c r="I249">
        <f t="shared" ca="1" si="57"/>
        <v>0.63537637485877063</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0.50326722717233874</v>
      </c>
      <c r="E250">
        <f t="shared" ca="1" si="52"/>
        <v>0.8643936106506408</v>
      </c>
      <c r="F250">
        <f t="shared" ca="1" si="52"/>
        <v>7.1252098705149702E-2</v>
      </c>
      <c r="G250">
        <f t="shared" ca="1" si="57"/>
        <v>0.18601239938171321</v>
      </c>
      <c r="H250">
        <f t="shared" ca="1" si="57"/>
        <v>7.7269709152190225E-2</v>
      </c>
      <c r="I250">
        <f t="shared" ca="1" si="57"/>
        <v>0.84320359175759596</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0.68370910748192926</v>
      </c>
      <c r="E251">
        <f t="shared" ca="1" si="52"/>
        <v>0.44452619837014018</v>
      </c>
      <c r="F251">
        <f t="shared" ca="1" si="52"/>
        <v>0.13027887289375584</v>
      </c>
      <c r="G251">
        <f t="shared" ca="1" si="57"/>
        <v>0.94784235040299447</v>
      </c>
      <c r="H251">
        <f t="shared" ca="1" si="57"/>
        <v>0.46929835506419459</v>
      </c>
      <c r="I251">
        <f t="shared" ca="1" si="57"/>
        <v>0.87317459069113201</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0.47977779025861333</v>
      </c>
      <c r="E252">
        <f t="shared" ca="1" si="52"/>
        <v>0.64514386803159518</v>
      </c>
      <c r="F252">
        <f t="shared" ca="1" si="52"/>
        <v>0.1553109062680964</v>
      </c>
      <c r="G252">
        <f t="shared" ca="1" si="57"/>
        <v>0.12048201978547812</v>
      </c>
      <c r="H252">
        <f t="shared" ca="1" si="57"/>
        <v>0.60827152995467793</v>
      </c>
      <c r="I252">
        <f t="shared" ca="1" si="57"/>
        <v>0.46164839510721611</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0.4473363392382339</v>
      </c>
      <c r="E253">
        <f t="shared" ca="1" si="52"/>
        <v>6.3834782353109021E-2</v>
      </c>
      <c r="F253">
        <f t="shared" ca="1" si="52"/>
        <v>0.22407042824500611</v>
      </c>
      <c r="G253">
        <f t="shared" ca="1" si="57"/>
        <v>0.25460391532626092</v>
      </c>
      <c r="H253">
        <f t="shared" ca="1" si="57"/>
        <v>8.2877794171812846E-3</v>
      </c>
      <c r="I253">
        <f t="shared" ca="1" si="57"/>
        <v>0.24683878554279215</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0.6324478788664295</v>
      </c>
      <c r="E254">
        <f t="shared" ca="1" si="52"/>
        <v>0.38218788631471512</v>
      </c>
      <c r="F254">
        <f t="shared" ca="1" si="52"/>
        <v>0.22762834287004163</v>
      </c>
      <c r="G254">
        <f t="shared" ca="1" si="57"/>
        <v>0.55921924710253446</v>
      </c>
      <c r="H254">
        <f t="shared" ca="1" si="57"/>
        <v>0.82002798815643074</v>
      </c>
      <c r="I254">
        <f t="shared" ca="1" si="57"/>
        <v>0.13489687288453178</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0.60548905473255887</v>
      </c>
      <c r="E255">
        <f t="shared" ca="1" si="52"/>
        <v>0.22587344699940137</v>
      </c>
      <c r="F255">
        <f t="shared" ca="1" si="52"/>
        <v>0.2888635154898177</v>
      </c>
      <c r="G255">
        <f t="shared" ca="1" si="57"/>
        <v>0.37372537810221085</v>
      </c>
      <c r="H255">
        <f t="shared" ca="1" si="57"/>
        <v>0.80860779548497086</v>
      </c>
      <c r="I255">
        <f t="shared" ca="1" si="57"/>
        <v>0.97137981712634125</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0.81734662777423006</v>
      </c>
      <c r="E256">
        <f t="shared" ca="1" si="52"/>
        <v>0.51317805634966196</v>
      </c>
      <c r="F256">
        <f t="shared" ca="1" si="52"/>
        <v>0.6154966999385576</v>
      </c>
      <c r="G256">
        <f t="shared" ca="1" si="57"/>
        <v>0.72887045776966242</v>
      </c>
      <c r="H256">
        <f t="shared" ca="1" si="57"/>
        <v>0.43249300212976516</v>
      </c>
      <c r="I256">
        <f t="shared" ca="1" si="57"/>
        <v>0.62799012228141782</v>
      </c>
      <c r="J256" t="s">
        <v>96</v>
      </c>
      <c r="K256" t="s">
        <v>211</v>
      </c>
      <c r="L256" t="str">
        <f t="shared" si="47"/>
        <v>지정 캐릭터 LBP1</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52</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35</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96</v>
      </c>
      <c r="U256" t="s">
        <v>212</v>
      </c>
      <c r="V256">
        <v>1</v>
      </c>
      <c r="W256" t="s">
        <v>142</v>
      </c>
      <c r="X256">
        <v>200</v>
      </c>
      <c r="Y256">
        <v>115</v>
      </c>
      <c r="Z256" t="str">
        <f t="shared" ca="1" si="49"/>
        <v>fl1</v>
      </c>
      <c r="AA256" t="s">
        <v>96</v>
      </c>
      <c r="AB256" t="s">
        <v>212</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킵시리즈</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0.87064323268532706</v>
      </c>
      <c r="E257">
        <f t="shared" ca="1" si="52"/>
        <v>1.3958178891538053E-2</v>
      </c>
      <c r="F257">
        <f t="shared" ca="1" si="52"/>
        <v>0.31317205837270234</v>
      </c>
      <c r="G257">
        <f t="shared" ca="1" si="57"/>
        <v>0.87822835613933026</v>
      </c>
      <c r="H257">
        <f t="shared" ca="1" si="57"/>
        <v>2.8109793008275874E-2</v>
      </c>
      <c r="I257">
        <f t="shared" ca="1" si="57"/>
        <v>5.3584760741894111E-2</v>
      </c>
      <c r="J257" t="s">
        <v>96</v>
      </c>
      <c r="L257" t="str">
        <f t="shared" si="47"/>
        <v>지정 캐릭터 LBP1</v>
      </c>
      <c r="M257" t="str">
        <f t="shared" ca="1" si="48"/>
        <v>Actor1002</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52</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35</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96</v>
      </c>
      <c r="U257" t="s">
        <v>212</v>
      </c>
      <c r="V257">
        <v>1</v>
      </c>
      <c r="W257" t="s">
        <v>142</v>
      </c>
      <c r="X257">
        <v>200</v>
      </c>
      <c r="Y257">
        <v>115</v>
      </c>
      <c r="Z257" t="str">
        <f t="shared" ca="1" si="49"/>
        <v>fl1</v>
      </c>
      <c r="AA257" t="s">
        <v>96</v>
      </c>
      <c r="AB257" t="s">
        <v>212</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킵시리즈</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0.14821946911904227</v>
      </c>
      <c r="E258">
        <f t="shared" ca="1" si="52"/>
        <v>0.87119089732809185</v>
      </c>
      <c r="F258">
        <f t="shared" ref="F258:F280" ca="1" si="59">RAND()</f>
        <v>3.562824572464085E-2</v>
      </c>
      <c r="G258">
        <f t="shared" ca="1" si="57"/>
        <v>0.10837569536288183</v>
      </c>
      <c r="H258">
        <f t="shared" ca="1" si="57"/>
        <v>0.612350223775874</v>
      </c>
      <c r="I258">
        <f t="shared" ca="1" si="57"/>
        <v>0.59051105273019167</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0.7649066096354995</v>
      </c>
      <c r="E259">
        <f t="shared" ca="1" si="65"/>
        <v>0.95233113709404538</v>
      </c>
      <c r="F259">
        <f t="shared" ca="1" si="59"/>
        <v>0.33103873408519258</v>
      </c>
      <c r="G259">
        <f t="shared" ca="1" si="57"/>
        <v>0.76994860029721446</v>
      </c>
      <c r="H259">
        <f t="shared" ca="1" si="57"/>
        <v>0.2289284393052935</v>
      </c>
      <c r="I259">
        <f t="shared" ca="1" si="57"/>
        <v>0.37263967981467461</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0.65774537856012338</v>
      </c>
      <c r="E260">
        <f t="shared" ca="1" si="65"/>
        <v>0.31060126858453829</v>
      </c>
      <c r="F260">
        <f t="shared" ca="1" si="59"/>
        <v>0.91651023172208179</v>
      </c>
      <c r="G260">
        <f t="shared" ca="1" si="57"/>
        <v>0.76641276969424765</v>
      </c>
      <c r="H260">
        <f t="shared" ca="1" si="57"/>
        <v>0.54234016321392398</v>
      </c>
      <c r="I260">
        <f t="shared" ca="1" si="57"/>
        <v>0.65628717764254418</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8.169411532403259E-2</v>
      </c>
      <c r="E261">
        <f t="shared" ca="1" si="65"/>
        <v>0.26583365086404431</v>
      </c>
      <c r="F261">
        <f t="shared" ca="1" si="59"/>
        <v>0.82697354227947295</v>
      </c>
      <c r="G261">
        <f t="shared" ca="1" si="57"/>
        <v>0.32183852922734535</v>
      </c>
      <c r="H261">
        <f t="shared" ca="1" si="57"/>
        <v>6.7137043086106907E-2</v>
      </c>
      <c r="I261">
        <f t="shared" ca="1" si="57"/>
        <v>0.94629282415111404</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5.6312282651824974E-2</v>
      </c>
      <c r="E262">
        <f t="shared" ca="1" si="65"/>
        <v>0.34267705052592079</v>
      </c>
      <c r="F262">
        <f t="shared" ca="1" si="59"/>
        <v>0.21839593621117293</v>
      </c>
      <c r="G262">
        <f t="shared" ca="1" si="57"/>
        <v>0.31189600289712871</v>
      </c>
      <c r="H262">
        <f t="shared" ca="1" si="57"/>
        <v>0.71428158226331184</v>
      </c>
      <c r="I262">
        <f t="shared" ca="1" si="57"/>
        <v>0.22551822670911426</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0.40980744375271561</v>
      </c>
      <c r="E263">
        <f t="shared" ca="1" si="65"/>
        <v>0.42197071094622085</v>
      </c>
      <c r="F263">
        <f t="shared" ca="1" si="59"/>
        <v>0.10215670182537795</v>
      </c>
      <c r="G263">
        <f t="shared" ca="1" si="57"/>
        <v>0.85291773070880561</v>
      </c>
      <c r="H263">
        <f t="shared" ca="1" si="57"/>
        <v>0.83588486546062701</v>
      </c>
      <c r="I263">
        <f t="shared" ca="1" si="57"/>
        <v>0.66181098285767759</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0.76638259307769907</v>
      </c>
      <c r="E264">
        <f t="shared" ca="1" si="65"/>
        <v>0.4046289238262808</v>
      </c>
      <c r="F264">
        <f t="shared" ca="1" si="59"/>
        <v>0.44340937810207481</v>
      </c>
      <c r="G264">
        <f t="shared" ca="1" si="57"/>
        <v>0.13952890749359736</v>
      </c>
      <c r="H264">
        <f t="shared" ca="1" si="57"/>
        <v>0.71853353339493919</v>
      </c>
      <c r="I264">
        <f t="shared" ca="1" si="57"/>
        <v>0.66743953708680304</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0.55478381905664398</v>
      </c>
      <c r="E265">
        <f t="shared" ca="1" si="65"/>
        <v>0.41812714472589285</v>
      </c>
      <c r="F265">
        <f t="shared" ca="1" si="59"/>
        <v>0.16289702193733024</v>
      </c>
      <c r="G265">
        <f t="shared" ca="1" si="57"/>
        <v>0.5831121629905649</v>
      </c>
      <c r="H265">
        <f t="shared" ca="1" si="57"/>
        <v>0.56812760311274146</v>
      </c>
      <c r="I265">
        <f t="shared" ca="1" si="57"/>
        <v>6.4130088399264706E-2</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0.34363424822981814</v>
      </c>
      <c r="E266">
        <f t="shared" ca="1" si="65"/>
        <v>9.3128684382492333E-2</v>
      </c>
      <c r="F266">
        <f t="shared" ca="1" si="59"/>
        <v>0.82117122862428948</v>
      </c>
      <c r="G266">
        <f t="shared" ca="1" si="57"/>
        <v>0.79283436368250715</v>
      </c>
      <c r="H266">
        <f t="shared" ca="1" si="57"/>
        <v>0.95004480218556331</v>
      </c>
      <c r="I266">
        <f t="shared" ca="1" si="57"/>
        <v>0.80371789449982634</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0.63153903971206293</v>
      </c>
      <c r="E267">
        <f t="shared" ca="1" si="65"/>
        <v>0.4817820843019881</v>
      </c>
      <c r="F267">
        <f t="shared" ca="1" si="59"/>
        <v>0.16935991954479179</v>
      </c>
      <c r="G267">
        <f t="shared" ca="1" si="57"/>
        <v>0.56273492139435521</v>
      </c>
      <c r="H267">
        <f t="shared" ca="1" si="57"/>
        <v>0.98512224788286185</v>
      </c>
      <c r="I267">
        <f t="shared" ca="1" si="57"/>
        <v>0.98020234569979003</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0.8409034831567741</v>
      </c>
      <c r="E268">
        <f t="shared" ca="1" si="65"/>
        <v>0.42287877650267347</v>
      </c>
      <c r="F268">
        <f t="shared" ca="1" si="59"/>
        <v>0.38555555654553053</v>
      </c>
      <c r="G268">
        <f t="shared" ca="1" si="57"/>
        <v>0.12621524798818162</v>
      </c>
      <c r="H268">
        <f t="shared" ca="1" si="57"/>
        <v>0.16921291544764305</v>
      </c>
      <c r="I268">
        <f t="shared" ca="1" si="57"/>
        <v>0.23451258570634526</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0.76362108547453178</v>
      </c>
      <c r="E269">
        <f t="shared" ca="1" si="65"/>
        <v>0.9892925457672691</v>
      </c>
      <c r="F269">
        <f t="shared" ca="1" si="59"/>
        <v>0.10121445009905516</v>
      </c>
      <c r="G269">
        <f t="shared" ca="1" si="57"/>
        <v>0.92149147724166303</v>
      </c>
      <c r="H269">
        <f t="shared" ca="1" si="57"/>
        <v>0.6646951444123308</v>
      </c>
      <c r="I269">
        <f t="shared" ca="1" si="57"/>
        <v>0.80087970042804901</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0.11207878812160332</v>
      </c>
      <c r="E270">
        <f t="shared" ca="1" si="65"/>
        <v>0.88583845740601475</v>
      </c>
      <c r="F270">
        <f t="shared" ca="1" si="59"/>
        <v>9.4104325278578926E-3</v>
      </c>
      <c r="G270">
        <f t="shared" ca="1" si="57"/>
        <v>0.2727697305404112</v>
      </c>
      <c r="H270">
        <f t="shared" ca="1" si="57"/>
        <v>0.93416157076802109</v>
      </c>
      <c r="I270">
        <f t="shared" ca="1" si="57"/>
        <v>0.57442920996272329</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0.93694518311866737</v>
      </c>
      <c r="E271">
        <f t="shared" ca="1" si="65"/>
        <v>0.93986693358692286</v>
      </c>
      <c r="F271">
        <f t="shared" ca="1" si="59"/>
        <v>0.55366461896409647</v>
      </c>
      <c r="G271">
        <f t="shared" ca="1" si="57"/>
        <v>0.88263521602635242</v>
      </c>
      <c r="H271">
        <f t="shared" ca="1" si="57"/>
        <v>0.14321771520257209</v>
      </c>
      <c r="I271">
        <f t="shared" ca="1" si="57"/>
        <v>0.61763900293071861</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0.66430004126578945</v>
      </c>
      <c r="E272">
        <f t="shared" ca="1" si="65"/>
        <v>0.60310674357307603</v>
      </c>
      <c r="F272">
        <f t="shared" ca="1" si="59"/>
        <v>0.32276559312766595</v>
      </c>
      <c r="G272">
        <f t="shared" ca="1" si="57"/>
        <v>0.57687923934704077</v>
      </c>
      <c r="H272">
        <f t="shared" ca="1" si="57"/>
        <v>0.14906079660249816</v>
      </c>
      <c r="I272">
        <f t="shared" ca="1" si="57"/>
        <v>8.6082029575098029E-2</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0.25470219619905277</v>
      </c>
      <c r="E273">
        <f t="shared" ca="1" si="65"/>
        <v>0.63267443090656217</v>
      </c>
      <c r="F273">
        <f t="shared" ca="1" si="59"/>
        <v>0.65061395871840744</v>
      </c>
      <c r="G273">
        <f t="shared" ca="1" si="57"/>
        <v>0.87161525440438092</v>
      </c>
      <c r="H273">
        <f t="shared" ca="1" si="57"/>
        <v>0.54040370191649467</v>
      </c>
      <c r="I273">
        <f t="shared" ca="1" si="57"/>
        <v>0.45469749719434749</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0.67738937176507696</v>
      </c>
      <c r="E274">
        <f t="shared" ca="1" si="65"/>
        <v>0.2234761848554695</v>
      </c>
      <c r="F274">
        <f t="shared" ca="1" si="59"/>
        <v>0.86315693832286156</v>
      </c>
      <c r="G274">
        <f t="shared" ca="1" si="57"/>
        <v>0.86922235727254715</v>
      </c>
      <c r="H274">
        <f t="shared" ca="1" si="57"/>
        <v>3.6365155924303783E-2</v>
      </c>
      <c r="I274">
        <f t="shared" ca="1" si="57"/>
        <v>0.37536604277432739</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0.65127799103365636</v>
      </c>
      <c r="E275">
        <f t="shared" ca="1" si="65"/>
        <v>0.89847607880288394</v>
      </c>
      <c r="F275">
        <f t="shared" ca="1" si="59"/>
        <v>0.72332471760456996</v>
      </c>
      <c r="G275">
        <f t="shared" ca="1" si="57"/>
        <v>0.56421228062988094</v>
      </c>
      <c r="H275">
        <f t="shared" ca="1" si="57"/>
        <v>0.44017135393031515</v>
      </c>
      <c r="I275">
        <f t="shared" ca="1" si="57"/>
        <v>0.17689006872927571</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3.4646726342591139E-2</v>
      </c>
      <c r="E276">
        <f t="shared" ca="1" si="65"/>
        <v>0.32902292896984864</v>
      </c>
      <c r="F276">
        <f t="shared" ca="1" si="59"/>
        <v>0.23253539501960996</v>
      </c>
      <c r="G276">
        <f t="shared" ca="1" si="57"/>
        <v>0.86560325410624461</v>
      </c>
      <c r="H276">
        <f t="shared" ca="1" si="57"/>
        <v>0.98453464476140196</v>
      </c>
      <c r="I276">
        <f t="shared" ca="1" si="57"/>
        <v>0.46979042849144914</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0.2705404648101819</v>
      </c>
      <c r="E277">
        <f t="shared" ca="1" si="65"/>
        <v>0.74116327287547146</v>
      </c>
      <c r="F277">
        <f t="shared" ca="1" si="59"/>
        <v>0.41302403104766749</v>
      </c>
      <c r="G277">
        <f t="shared" ca="1" si="57"/>
        <v>0.92391911899726775</v>
      </c>
      <c r="H277">
        <f t="shared" ca="1" si="57"/>
        <v>0.88267851754159776</v>
      </c>
      <c r="I277">
        <f t="shared" ca="1" si="57"/>
        <v>0.76756291603299209</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0.52985722852245098</v>
      </c>
      <c r="E278">
        <f t="shared" ca="1" si="65"/>
        <v>0.11479598051521855</v>
      </c>
      <c r="F278">
        <f t="shared" ca="1" si="59"/>
        <v>0.52233348327343709</v>
      </c>
      <c r="G278">
        <f t="shared" ca="1" si="57"/>
        <v>0.67294974397459151</v>
      </c>
      <c r="H278">
        <f t="shared" ca="1" si="57"/>
        <v>0.7723900818261169</v>
      </c>
      <c r="I278">
        <f t="shared" ca="1" si="57"/>
        <v>0.3797090031361342</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0.33463413195122094</v>
      </c>
      <c r="E279">
        <f t="shared" ca="1" si="65"/>
        <v>0.88778615044213516</v>
      </c>
      <c r="F279">
        <f t="shared" ca="1" si="59"/>
        <v>0.41607268557134269</v>
      </c>
      <c r="G279">
        <f t="shared" ca="1" si="57"/>
        <v>4.2101888634599738E-2</v>
      </c>
      <c r="H279">
        <f t="shared" ca="1" si="57"/>
        <v>0.42116005319955208</v>
      </c>
      <c r="I279">
        <f t="shared" ca="1" si="57"/>
        <v>0.48235345707367272</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0.7851249548145719</v>
      </c>
      <c r="E280">
        <f t="shared" ca="1" si="65"/>
        <v>0.45040760254355994</v>
      </c>
      <c r="F280">
        <f t="shared" ca="1" si="59"/>
        <v>0.77916282339169329</v>
      </c>
      <c r="G280">
        <f t="shared" ca="1" si="57"/>
        <v>0.79647040873977992</v>
      </c>
      <c r="H280">
        <f t="shared" ca="1" si="57"/>
        <v>0.15793880690897377</v>
      </c>
      <c r="I280">
        <f t="shared" ca="1" si="57"/>
        <v>0.82430522156298369</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B1" sqref="B1"/>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20</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1</v>
      </c>
      <c r="D2" s="1">
        <v>1100</v>
      </c>
      <c r="E2">
        <v>15</v>
      </c>
    </row>
    <row r="3" spans="1:6">
      <c r="A3" t="s">
        <v>16</v>
      </c>
      <c r="C3" s="1">
        <v>5</v>
      </c>
      <c r="D3" s="1">
        <v>5900</v>
      </c>
      <c r="E3">
        <v>85</v>
      </c>
    </row>
    <row r="4" spans="1:6">
      <c r="A4" t="s">
        <v>17</v>
      </c>
      <c r="C4" s="1">
        <v>11</v>
      </c>
      <c r="D4" s="1">
        <v>12000</v>
      </c>
      <c r="E4">
        <v>180</v>
      </c>
      <c r="F4" t="s">
        <v>21</v>
      </c>
    </row>
    <row r="5" spans="1:6">
      <c r="A5" t="s">
        <v>18</v>
      </c>
      <c r="C5" s="1">
        <v>24</v>
      </c>
      <c r="D5" s="1">
        <v>25000</v>
      </c>
      <c r="E5">
        <v>390</v>
      </c>
    </row>
    <row r="6" spans="1:6">
      <c r="A6" t="s">
        <v>19</v>
      </c>
      <c r="C6" s="1">
        <v>60</v>
      </c>
      <c r="D6" s="1">
        <v>65000</v>
      </c>
      <c r="E6">
        <v>1050</v>
      </c>
    </row>
    <row r="7" spans="1:6">
      <c r="A7" t="s">
        <v>20</v>
      </c>
      <c r="C7" s="1">
        <v>110</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2020-09-06T02:40:10Z</dcterms:modified>
</cp:coreProperties>
</file>