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6A429F1-4693-4D97-8EF6-ECA862F7B117}"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63" i="11" l="1"/>
  <c r="V62" i="11"/>
  <c r="V61" i="11"/>
  <c r="V60" i="11"/>
  <c r="V59" i="11"/>
  <c r="V58" i="11"/>
  <c r="V57" i="11"/>
  <c r="V56" i="11"/>
  <c r="V55" i="11"/>
  <c r="V54" i="11"/>
  <c r="V53" i="11"/>
  <c r="V52" i="11"/>
  <c r="V51" i="11"/>
  <c r="V50" i="11"/>
  <c r="V49" i="11"/>
  <c r="V48" i="11"/>
  <c r="V47" i="11"/>
  <c r="V46" i="11"/>
  <c r="V45" i="11"/>
  <c r="V44" i="11"/>
  <c r="V43" i="11"/>
  <c r="V42" i="11"/>
  <c r="V41" i="11"/>
  <c r="V40" i="11"/>
  <c r="V39"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4" i="11"/>
  <c r="V3" i="11"/>
  <c r="V2" i="11"/>
  <c r="U2" i="11" s="1"/>
  <c r="F63" i="11"/>
  <c r="F62" i="11"/>
  <c r="F61" i="11"/>
  <c r="F60" i="11"/>
  <c r="F59" i="11"/>
  <c r="F58" i="11"/>
  <c r="F57" i="11"/>
  <c r="F56" i="11"/>
  <c r="F55" i="11"/>
  <c r="F54" i="11"/>
  <c r="F53" i="11"/>
  <c r="F52" i="11"/>
  <c r="F51" i="11"/>
  <c r="F50" i="11"/>
  <c r="F49" i="11"/>
  <c r="F48" i="11"/>
  <c r="F47" i="11"/>
  <c r="F46" i="11"/>
  <c r="F45" i="11"/>
  <c r="F44" i="11"/>
  <c r="F43" i="11"/>
  <c r="F42" i="11"/>
  <c r="F41" i="11"/>
  <c r="F40" i="11"/>
  <c r="F39" i="11"/>
  <c r="F38" i="11"/>
  <c r="F37" i="11"/>
  <c r="F36" i="11"/>
  <c r="F35" i="11"/>
  <c r="F34" i="11"/>
  <c r="F33" i="11"/>
  <c r="F32" i="11"/>
  <c r="F31" i="11"/>
  <c r="F30" i="11"/>
  <c r="F29" i="11"/>
  <c r="F28" i="11"/>
  <c r="F27" i="11"/>
  <c r="F26" i="11"/>
  <c r="F25" i="11"/>
  <c r="F23" i="11"/>
  <c r="F22" i="11"/>
  <c r="F21" i="11"/>
  <c r="F20" i="11"/>
  <c r="F19" i="11"/>
  <c r="F18" i="11"/>
  <c r="F17" i="11"/>
  <c r="F16" i="11"/>
  <c r="F15" i="11"/>
  <c r="F14" i="11"/>
  <c r="F13" i="11"/>
  <c r="F12" i="11"/>
  <c r="F11" i="11"/>
  <c r="F10" i="11"/>
  <c r="F9" i="11"/>
  <c r="F8" i="11"/>
  <c r="F7" i="11"/>
  <c r="F6" i="11"/>
  <c r="F5" i="11"/>
  <c r="F4" i="11"/>
  <c r="F3" i="11"/>
  <c r="F2" i="11"/>
  <c r="F2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4" i="11"/>
  <c r="E3" i="11"/>
  <c r="E2" i="11"/>
  <c r="U3" i="11" l="1"/>
  <c r="U4" i="11" l="1"/>
  <c r="U5" i="11" s="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s="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X2" i="11" l="1"/>
  <c r="C63" i="11" l="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3" i="11"/>
  <c r="R32" i="11"/>
  <c r="R31" i="11"/>
  <c r="R30" i="11"/>
  <c r="R29" i="11"/>
  <c r="R28" i="11"/>
  <c r="R27" i="11"/>
  <c r="R26" i="11"/>
  <c r="R25" i="11"/>
  <c r="R24" i="11"/>
  <c r="R23" i="11"/>
  <c r="R22" i="11"/>
  <c r="R21" i="11"/>
  <c r="R20" i="11"/>
  <c r="R19" i="11"/>
  <c r="R18" i="11"/>
  <c r="R17" i="11"/>
  <c r="R16" i="11"/>
  <c r="R15" i="11"/>
  <c r="R14" i="11"/>
  <c r="R13" i="11"/>
  <c r="R12" i="11"/>
  <c r="R11" i="11"/>
  <c r="R10" i="11"/>
  <c r="R9" i="11"/>
  <c r="R8" i="11"/>
  <c r="R7" i="11"/>
  <c r="R6" i="11"/>
  <c r="R5" i="11"/>
  <c r="R4" i="11"/>
  <c r="R3" i="11"/>
  <c r="R2"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8" i="11"/>
  <c r="T37" i="11"/>
  <c r="T36" i="11"/>
  <c r="T35"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4" i="11"/>
  <c r="T3" i="11"/>
  <c r="T2" i="11"/>
  <c r="AZ6" i="9" l="1"/>
  <c r="AW12" i="9" l="1"/>
  <c r="AW11" i="9"/>
  <c r="AW10" i="9"/>
  <c r="AW9"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90" i="9"/>
  <c r="AH286" i="9"/>
  <c r="AH285"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5" i="9" l="1"/>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5" i="9"/>
  <c r="AK286" i="9"/>
  <c r="AK290"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1" i="9"/>
  <c r="AV10" i="9"/>
  <c r="S336" i="9"/>
  <c r="S318" i="9"/>
  <c r="S60" i="9"/>
  <c r="P367" i="9"/>
  <c r="N367" i="9"/>
  <c r="T367" i="9" s="1"/>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N366" i="9"/>
  <c r="T366" i="9" s="1"/>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O54" i="9"/>
  <c r="R54" i="9" s="1"/>
  <c r="O304" i="9"/>
  <c r="R304" i="9" s="1"/>
  <c r="O145" i="9"/>
  <c r="R145" i="9" s="1"/>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16" i="9" l="1"/>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31" i="9"/>
  <c r="AA359" i="9"/>
  <c r="AA353" i="9"/>
  <c r="AA342" i="9"/>
  <c r="AA335" i="9"/>
  <c r="AA329" i="9"/>
  <c r="AA312" i="9"/>
  <c r="AA290" i="9"/>
  <c r="AA230" i="9"/>
  <c r="AA358" i="9"/>
  <c r="AA352" i="9"/>
  <c r="AA341" i="9"/>
  <c r="AA334" i="9"/>
  <c r="AA328" i="9"/>
  <c r="AA322" i="9"/>
  <c r="AA311" i="9"/>
  <c r="AA221" i="9"/>
  <c r="AA357" i="9"/>
  <c r="AA351" i="9"/>
  <c r="AA340" i="9"/>
  <c r="AA333" i="9"/>
  <c r="AA327" i="9"/>
  <c r="AA321" i="9"/>
  <c r="AA310" i="9"/>
  <c r="AA280" i="9"/>
  <c r="AA220" i="9"/>
  <c r="AA356" i="9"/>
  <c r="AA339" i="9"/>
  <c r="AA332" i="9"/>
  <c r="AA326" i="9"/>
  <c r="AA320" i="9"/>
  <c r="AA301" i="9"/>
  <c r="AA271" i="9"/>
  <c r="AA211" i="9"/>
  <c r="AA51" i="9"/>
  <c r="AA41" i="9"/>
  <c r="AA181" i="9"/>
  <c r="AA180" i="9"/>
  <c r="AA371" i="9"/>
  <c r="AA150" i="9"/>
  <c r="AA365" i="9"/>
  <c r="AA141" i="9"/>
  <c r="AA363" i="9"/>
  <c r="AA140" i="9"/>
  <c r="AA373" i="9"/>
  <c r="AA160" i="9"/>
  <c r="AA151" i="9"/>
  <c r="AA11" i="9"/>
  <c r="AA20" i="9"/>
  <c r="AA10" i="9"/>
  <c r="AA368" i="9"/>
  <c r="AA121" i="9"/>
  <c r="AA370" i="9"/>
  <c r="AA364" i="9"/>
  <c r="AA372" i="9"/>
  <c r="AA369" i="9"/>
  <c r="AA171" i="9"/>
  <c r="AA366" i="9"/>
  <c r="AA130" i="9"/>
  <c r="AA120" i="9"/>
  <c r="AA316" i="9"/>
  <c r="AA350" i="9"/>
  <c r="AA347" i="9"/>
  <c r="AN316" i="9" l="1"/>
  <c r="AN347" i="9"/>
  <c r="AN120" i="9"/>
  <c r="AN130" i="9"/>
  <c r="AN366" i="9"/>
  <c r="AN171" i="9"/>
  <c r="AN369" i="9"/>
  <c r="AN372" i="9"/>
  <c r="AN364" i="9"/>
  <c r="AN370" i="9"/>
  <c r="AN121" i="9"/>
  <c r="AN368" i="9"/>
  <c r="AN10" i="9"/>
  <c r="AN20" i="9"/>
  <c r="AN11" i="9"/>
  <c r="AN151" i="9"/>
  <c r="AN160" i="9"/>
  <c r="AN373" i="9"/>
  <c r="AN140" i="9"/>
  <c r="AN363" i="9"/>
  <c r="AN141" i="9"/>
  <c r="AN365" i="9"/>
  <c r="AN150" i="9"/>
  <c r="AN371" i="9"/>
  <c r="AN180" i="9"/>
  <c r="AN181" i="9"/>
  <c r="AN41" i="9"/>
  <c r="AN51" i="9"/>
  <c r="AN211" i="9"/>
  <c r="AN271" i="9"/>
  <c r="AN301" i="9"/>
  <c r="AN320" i="9"/>
  <c r="AN326" i="9"/>
  <c r="AN332" i="9"/>
  <c r="AN339" i="9"/>
  <c r="AN356" i="9"/>
  <c r="AN220" i="9"/>
  <c r="AN280" i="9"/>
  <c r="AN310" i="9"/>
  <c r="AN321" i="9"/>
  <c r="AN327" i="9"/>
  <c r="AN333" i="9"/>
  <c r="AN340" i="9"/>
  <c r="AN351" i="9"/>
  <c r="AN357" i="9"/>
  <c r="AN221" i="9"/>
  <c r="AN311" i="9"/>
  <c r="AN322" i="9"/>
  <c r="AN328" i="9"/>
  <c r="AN334" i="9"/>
  <c r="AN341" i="9"/>
  <c r="AN352" i="9"/>
  <c r="AN358" i="9"/>
  <c r="AN230" i="9"/>
  <c r="AN290" i="9"/>
  <c r="AN312" i="9"/>
  <c r="AN329" i="9"/>
  <c r="AN335" i="9"/>
  <c r="AN342" i="9"/>
  <c r="AN353" i="9"/>
  <c r="AN359" i="9"/>
  <c r="AN231" i="9"/>
  <c r="AN291" i="9"/>
  <c r="AN313" i="9"/>
  <c r="AN337" i="9"/>
  <c r="AN343" i="9"/>
  <c r="AN360" i="9"/>
  <c r="AN210" i="9"/>
  <c r="AN240" i="9"/>
  <c r="AN300" i="9"/>
  <c r="AN317" i="9"/>
  <c r="AN325" i="9"/>
  <c r="AN338" i="9"/>
  <c r="AN344" i="9"/>
  <c r="AN350" i="9"/>
  <c r="N20" i="9" l="1"/>
  <c r="T20" i="9" s="1"/>
  <c r="S20" i="9" l="1"/>
  <c r="P20" i="9"/>
  <c r="R20" i="9" l="1"/>
  <c r="Q20" i="9"/>
  <c r="AA318" i="9"/>
  <c r="AA367" i="9"/>
  <c r="AA61" i="9"/>
  <c r="AA336" i="9"/>
  <c r="AA348" i="9"/>
  <c r="AA319" i="9"/>
  <c r="AA349" i="9"/>
  <c r="AN367" i="9" l="1"/>
  <c r="AN336" i="9"/>
  <c r="AN349" i="9"/>
  <c r="AN318" i="9"/>
  <c r="AN348" i="9"/>
  <c r="AN319" i="9"/>
  <c r="AN61" i="9"/>
  <c r="AA131" i="9" l="1"/>
  <c r="AN131" i="9" l="1"/>
  <c r="N200" i="9" l="1"/>
  <c r="N329" i="9"/>
  <c r="AK354" i="9"/>
  <c r="AK323" i="9"/>
  <c r="AK324" i="9"/>
  <c r="AK355" i="9"/>
  <c r="N201" i="9" l="1"/>
  <c r="T200" i="9"/>
  <c r="Q200" i="9"/>
  <c r="R200" i="9"/>
  <c r="S200" i="9"/>
  <c r="N191" i="9"/>
  <c r="N190" i="9"/>
  <c r="N361" i="9"/>
  <c r="T329" i="9"/>
  <c r="Q329" i="9"/>
  <c r="S329" i="9"/>
  <c r="N330" i="9"/>
  <c r="N331" i="9" s="1"/>
  <c r="R329" i="9"/>
  <c r="N160" i="9"/>
  <c r="N324" i="9"/>
  <c r="T324" i="9" s="1"/>
  <c r="N354" i="9"/>
  <c r="T354" i="9" s="1"/>
  <c r="R323" i="9"/>
  <c r="R324" i="9" s="1"/>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T362" i="9" l="1"/>
  <c r="S362" i="9"/>
  <c r="AN170" i="9"/>
  <c r="AN161" i="9"/>
  <c r="T355" i="9"/>
  <c r="AV7" i="9" s="1"/>
  <c r="AN324" i="9"/>
  <c r="AN323" i="9"/>
  <c r="AN355" i="9"/>
  <c r="AN354"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A260" i="9"/>
  <c r="AA251" i="9"/>
  <c r="AA261" i="9"/>
  <c r="AA250" i="9"/>
  <c r="AN241" i="9" l="1"/>
  <c r="AN250" i="9"/>
  <c r="AN261" i="9"/>
  <c r="AN251" i="9"/>
  <c r="AN260" i="9"/>
  <c r="AH256" i="9" l="1"/>
  <c r="AH254" i="9"/>
  <c r="AK255" i="9"/>
  <c r="AH245" i="9"/>
  <c r="AK265" i="9"/>
  <c r="AK256" i="9"/>
  <c r="AH266" i="9"/>
  <c r="AK264" i="9"/>
  <c r="AK244" i="9"/>
  <c r="AH255" i="9"/>
  <c r="AK245" i="9"/>
  <c r="AH244" i="9"/>
  <c r="AH265" i="9"/>
  <c r="AK254" i="9"/>
  <c r="AK266" i="9"/>
  <c r="AK246" i="9"/>
  <c r="AH246" i="9"/>
  <c r="AH264" i="9"/>
  <c r="AH89" i="9" l="1"/>
  <c r="AK52" i="9"/>
  <c r="AK48" i="9"/>
  <c r="AK72" i="9"/>
  <c r="AH257" i="9"/>
  <c r="AK58" i="9"/>
  <c r="AK257" i="9"/>
  <c r="S256" i="9"/>
  <c r="P256" i="9"/>
  <c r="S265" i="9"/>
  <c r="AH72" i="9"/>
  <c r="AH282" i="9"/>
  <c r="AH23" i="9"/>
  <c r="AK89" i="9"/>
  <c r="AK78" i="9"/>
  <c r="AK23" i="9"/>
  <c r="AH237" i="9"/>
  <c r="AH58" i="9"/>
  <c r="S246" i="9"/>
  <c r="P246" i="9"/>
  <c r="S254" i="9"/>
  <c r="AH112" i="9"/>
  <c r="AK282" i="9"/>
  <c r="AH232" i="9"/>
  <c r="AK83" i="9"/>
  <c r="AH78" i="9"/>
  <c r="AK232" i="9"/>
  <c r="AK63" i="9"/>
  <c r="AK33" i="9"/>
  <c r="AH33" i="9"/>
  <c r="AH83" i="9"/>
  <c r="AK132" i="9"/>
  <c r="S245" i="9"/>
  <c r="S255" i="9"/>
  <c r="P254" i="9"/>
  <c r="AH69" i="9"/>
  <c r="AH63" i="9"/>
  <c r="AH48" i="9"/>
  <c r="AK237" i="9"/>
  <c r="AK69" i="9"/>
  <c r="AK247" i="9"/>
  <c r="AK112" i="9"/>
  <c r="P264" i="9"/>
  <c r="AH132" i="9"/>
  <c r="AH247"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AA190" i="9"/>
  <c r="AA191" i="9"/>
  <c r="AA201" i="9"/>
  <c r="AA362" i="9"/>
  <c r="AA200" i="9"/>
  <c r="AA331" i="9"/>
  <c r="AA361" i="9"/>
  <c r="AA330" i="9"/>
  <c r="AN361" i="9" l="1"/>
  <c r="AN362" i="9"/>
  <c r="AN191" i="9"/>
  <c r="AN200" i="9"/>
  <c r="AN190" i="9"/>
  <c r="AN201" i="9"/>
  <c r="AN331" i="9"/>
  <c r="AN330" i="9"/>
  <c r="N345" i="9" l="1"/>
  <c r="N346" i="9" s="1"/>
  <c r="N314" i="9"/>
  <c r="N315" i="9" s="1"/>
  <c r="AA281" i="9"/>
  <c r="AA40" i="9"/>
  <c r="AA31" i="9"/>
  <c r="AA30" i="9"/>
  <c r="AA21" i="9"/>
  <c r="T346" i="9" l="1"/>
  <c r="S346" i="9"/>
  <c r="T345" i="9"/>
  <c r="R345" i="9"/>
  <c r="R346" i="9" s="1"/>
  <c r="Q345" i="9"/>
  <c r="Q346" i="9" s="1"/>
  <c r="S345" i="9"/>
  <c r="T315" i="9"/>
  <c r="AV6" i="9" s="1"/>
  <c r="S315" i="9"/>
  <c r="T314" i="9"/>
  <c r="AV5" i="9" s="1"/>
  <c r="R314" i="9"/>
  <c r="R315" i="9" s="1"/>
  <c r="Q314" i="9"/>
  <c r="Q315" i="9" s="1"/>
  <c r="S314" i="9"/>
  <c r="AN40" i="9"/>
  <c r="AN31" i="9"/>
  <c r="AN30" i="9"/>
  <c r="AN21" i="9"/>
  <c r="AN28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42" i="9" l="1"/>
  <c r="AH107" i="9" l="1"/>
  <c r="AK107" i="9"/>
  <c r="AH104" i="9"/>
  <c r="AK104" i="9"/>
  <c r="AK102" i="9"/>
  <c r="AH102" i="9"/>
  <c r="AK105" i="9"/>
  <c r="AH105" i="9"/>
  <c r="AH294" i="9"/>
  <c r="AH85" i="9"/>
  <c r="AH74" i="9"/>
  <c r="AH25" i="9"/>
  <c r="AH14" i="9"/>
  <c r="AH4" i="9"/>
  <c r="AH84" i="9"/>
  <c r="AH62" i="9"/>
  <c r="AH297" i="9"/>
  <c r="AH67" i="9"/>
  <c r="AH7" i="9"/>
  <c r="AH296" i="9"/>
  <c r="AH177" i="9"/>
  <c r="AH66" i="9"/>
  <c r="AH57" i="9"/>
  <c r="AH27" i="9"/>
  <c r="AH16" i="9"/>
  <c r="AH6" i="9"/>
  <c r="AH284" i="9"/>
  <c r="AH75" i="9"/>
  <c r="AH65" i="9"/>
  <c r="AH46" i="9"/>
  <c r="AH5" i="9"/>
  <c r="AH24" i="9"/>
  <c r="AH86" i="9"/>
  <c r="AH56" i="9"/>
  <c r="AH36" i="9"/>
  <c r="AH54" i="9"/>
  <c r="AH34" i="9"/>
  <c r="AH152" i="9"/>
  <c r="AH243" i="9"/>
  <c r="AH248" i="9"/>
  <c r="AH93" i="9"/>
  <c r="AH272" i="9"/>
  <c r="AH13" i="9"/>
  <c r="BM83" i="9"/>
  <c r="AH113" i="9"/>
  <c r="AH273" i="9"/>
  <c r="AH163" i="9"/>
  <c r="BM85" i="9"/>
  <c r="AH88" i="9"/>
  <c r="AH157" i="9"/>
  <c r="BN67" i="9"/>
  <c r="BV2" i="9"/>
  <c r="AH242" i="9"/>
  <c r="AH162" i="9"/>
  <c r="AH259" i="9"/>
  <c r="AH172" i="9"/>
  <c r="AH59" i="9"/>
  <c r="AH308" i="9"/>
  <c r="AH143" i="9"/>
  <c r="AH252" i="9"/>
  <c r="AH303" i="9"/>
  <c r="AH213" i="9"/>
  <c r="AH309" i="9"/>
  <c r="AH238" i="9"/>
  <c r="AH28" i="9"/>
  <c r="BN114" i="9"/>
  <c r="AH122" i="9"/>
  <c r="AH118" i="9"/>
  <c r="BM67" i="9"/>
  <c r="AH97" i="9"/>
  <c r="AH38" i="9"/>
  <c r="AH222" i="9"/>
  <c r="AH278" i="9"/>
  <c r="AH209" i="9"/>
  <c r="AH2" i="9"/>
  <c r="BN83" i="9"/>
  <c r="AH198" i="9"/>
  <c r="BN85" i="9"/>
  <c r="BM128" i="9"/>
  <c r="AH292" i="9"/>
  <c r="BO114" i="9"/>
  <c r="AH227" i="9"/>
  <c r="AH269" i="9"/>
  <c r="BO82" i="9"/>
  <c r="AH3" i="9"/>
  <c r="AH268" i="9"/>
  <c r="AH73" i="9"/>
  <c r="BN81" i="9"/>
  <c r="AH299" i="9"/>
  <c r="AH22" i="9"/>
  <c r="AH92" i="9"/>
  <c r="AH217" i="9"/>
  <c r="BO86" i="9"/>
  <c r="AH202" i="9"/>
  <c r="BO83" i="9"/>
  <c r="AH199" i="9"/>
  <c r="AH98" i="9"/>
  <c r="AH8" i="9"/>
  <c r="AH43" i="9"/>
  <c r="AH49" i="9"/>
  <c r="AH262" i="9"/>
  <c r="AH182" i="9"/>
  <c r="AH68" i="9"/>
  <c r="AH79" i="9"/>
  <c r="BM84" i="9"/>
  <c r="AH193" i="9"/>
  <c r="AH267" i="9"/>
  <c r="AH189" i="9"/>
  <c r="AH42" i="9"/>
  <c r="BN87" i="9"/>
  <c r="BO128" i="9"/>
  <c r="AH179" i="9"/>
  <c r="AH133" i="9"/>
  <c r="AH228" i="9"/>
  <c r="AH277" i="9"/>
  <c r="AH218" i="9"/>
  <c r="AH188" i="9"/>
  <c r="AH258" i="9"/>
  <c r="AH12" i="9"/>
  <c r="AH293" i="9"/>
  <c r="AH187" i="9"/>
  <c r="AH137" i="9"/>
  <c r="AH192" i="9"/>
  <c r="AH253" i="9"/>
  <c r="AH9" i="9"/>
  <c r="AH287" i="9"/>
  <c r="BN84" i="9"/>
  <c r="AH279" i="9"/>
  <c r="AH288" i="9"/>
  <c r="AH149" i="9"/>
  <c r="AH219" i="9"/>
  <c r="BM81" i="9"/>
  <c r="AH289" i="9"/>
  <c r="BO84" i="9"/>
  <c r="AH127" i="9"/>
  <c r="BM86" i="9"/>
  <c r="AH203" i="9"/>
  <c r="AH18" i="9"/>
  <c r="AH183" i="9"/>
  <c r="AH53" i="9"/>
  <c r="BN86" i="9"/>
  <c r="AH39" i="9"/>
  <c r="AH169" i="9"/>
  <c r="AH109" i="9"/>
  <c r="AH178" i="9"/>
  <c r="AH208" i="9"/>
  <c r="AH153" i="9"/>
  <c r="AH128" i="9"/>
  <c r="AH233" i="9"/>
  <c r="AH249" i="9"/>
  <c r="BM114" i="9"/>
  <c r="AH108" i="9"/>
  <c r="BO85" i="9"/>
  <c r="AH223" i="9"/>
  <c r="AH212" i="9"/>
  <c r="AH138" i="9"/>
  <c r="AH103" i="9"/>
  <c r="AH167" i="9"/>
  <c r="AH139" i="9"/>
  <c r="AH129" i="9"/>
  <c r="AH32" i="9"/>
  <c r="AH158" i="9"/>
  <c r="AH283" i="9"/>
  <c r="AH99" i="9"/>
  <c r="AH298" i="9"/>
  <c r="AH159" i="9"/>
  <c r="AH77" i="9"/>
  <c r="AH263" i="9"/>
  <c r="AH29" i="9"/>
  <c r="BM87" i="9"/>
  <c r="AH123" i="9"/>
  <c r="BN82" i="9"/>
  <c r="BM82" i="9"/>
  <c r="AH173" i="9"/>
  <c r="AH17" i="9"/>
  <c r="AH147" i="9"/>
  <c r="BO81" i="9"/>
  <c r="AH142" i="9"/>
  <c r="AH19" i="9"/>
  <c r="BN128" i="9"/>
  <c r="AH197" i="9"/>
  <c r="AH148" i="9"/>
  <c r="AH119" i="9"/>
  <c r="BO87" i="9"/>
  <c r="AH229" i="9"/>
  <c r="AH82" i="9"/>
  <c r="BO67" i="9"/>
  <c r="AH168" i="9"/>
  <c r="AH207" i="9"/>
  <c r="AH239" i="9"/>
  <c r="BN92" i="9"/>
  <c r="BM92" i="9"/>
  <c r="BO92" i="9"/>
  <c r="BM103" i="9"/>
  <c r="BN103" i="9"/>
  <c r="BO103" i="9"/>
  <c r="BM115" i="9"/>
  <c r="BO115" i="9"/>
  <c r="BN115" i="9"/>
  <c r="BM126" i="9"/>
  <c r="BN126" i="9"/>
  <c r="BO126" i="9"/>
  <c r="BO9" i="9"/>
  <c r="BN9" i="9"/>
  <c r="BM9" i="9"/>
  <c r="BM124" i="9"/>
  <c r="BO124" i="9"/>
  <c r="BN124" i="9"/>
  <c r="BM55" i="9"/>
  <c r="BN55" i="9"/>
  <c r="BO55" i="9"/>
  <c r="BO49" i="9"/>
  <c r="BN49" i="9"/>
  <c r="BM49" i="9"/>
  <c r="BO31" i="9"/>
  <c r="BN31" i="9"/>
  <c r="BM31" i="9"/>
  <c r="BN17" i="9"/>
  <c r="BM17" i="9"/>
  <c r="BO17" i="9"/>
  <c r="BO28" i="9"/>
  <c r="BM28" i="9"/>
  <c r="BN28" i="9"/>
  <c r="BM76" i="9"/>
  <c r="BO76" i="9"/>
  <c r="BN76" i="9"/>
  <c r="BO88" i="9"/>
  <c r="BN88" i="9"/>
  <c r="BM88" i="9"/>
  <c r="BM11" i="9"/>
  <c r="BM102" i="9"/>
  <c r="BN47" i="9"/>
  <c r="BO111" i="9"/>
  <c r="BO30" i="9"/>
  <c r="BO11" i="9"/>
  <c r="BN102" i="9"/>
  <c r="BO47" i="9"/>
  <c r="BN111" i="9"/>
  <c r="BM37" i="9"/>
  <c r="BN30" i="9"/>
  <c r="BN11" i="9"/>
  <c r="BO102" i="9"/>
  <c r="BM47" i="9"/>
  <c r="BM111" i="9"/>
  <c r="BN6" i="9"/>
  <c r="BN37" i="9"/>
  <c r="BO6" i="9"/>
  <c r="BO37" i="9"/>
  <c r="BM30" i="9"/>
  <c r="BM6" i="9"/>
  <c r="BN58" i="9"/>
  <c r="BO58" i="9"/>
  <c r="BM58" i="9"/>
  <c r="BN113" i="9"/>
  <c r="BM113" i="9"/>
  <c r="BO113" i="9"/>
  <c r="BM119" i="9"/>
  <c r="BN119" i="9"/>
  <c r="BO119" i="9"/>
  <c r="BO33" i="9"/>
  <c r="BM33" i="9"/>
  <c r="BN33" i="9"/>
  <c r="BM105" i="9"/>
  <c r="BO75" i="9"/>
  <c r="BO105" i="9"/>
  <c r="BN75" i="9"/>
  <c r="BN105" i="9"/>
  <c r="BM75" i="9"/>
  <c r="BO32" i="9"/>
  <c r="BM32" i="9"/>
  <c r="BN32" i="9"/>
  <c r="BO79" i="9"/>
  <c r="BM79" i="9"/>
  <c r="BN79" i="9"/>
  <c r="BN25" i="9"/>
  <c r="BM25" i="9"/>
  <c r="BO25" i="9"/>
  <c r="BM122" i="9"/>
  <c r="BN19" i="9"/>
  <c r="BO122" i="9"/>
  <c r="BM19" i="9"/>
  <c r="BN122" i="9"/>
  <c r="BO19" i="9"/>
  <c r="BO48" i="9"/>
  <c r="BN48" i="9"/>
  <c r="BM118" i="9"/>
  <c r="BN118" i="9"/>
  <c r="BM48" i="9"/>
  <c r="BO118" i="9"/>
  <c r="BM41" i="9"/>
  <c r="BM5" i="9"/>
  <c r="BO41" i="9"/>
  <c r="BO5" i="9"/>
  <c r="BN41" i="9"/>
  <c r="BN5" i="9"/>
  <c r="BM78" i="9"/>
  <c r="BN96" i="9"/>
  <c r="BM96" i="9"/>
  <c r="BN78" i="9"/>
  <c r="BO96" i="9"/>
  <c r="BO78" i="9"/>
  <c r="BM52" i="9"/>
  <c r="BM107" i="9"/>
  <c r="BN52" i="9"/>
  <c r="BN107" i="9"/>
  <c r="BM16" i="9"/>
  <c r="BO52" i="9"/>
  <c r="BO107" i="9"/>
  <c r="BN16" i="9"/>
  <c r="BO16" i="9"/>
  <c r="BM63" i="9"/>
  <c r="BM27" i="9"/>
  <c r="BM112" i="9"/>
  <c r="BO63" i="9"/>
  <c r="BN27" i="9"/>
  <c r="BN63" i="9"/>
  <c r="BO27" i="9"/>
  <c r="BN112" i="9"/>
  <c r="BO112" i="9"/>
  <c r="BO26" i="9"/>
  <c r="BO69" i="9"/>
  <c r="BN26" i="9"/>
  <c r="BN69" i="9"/>
  <c r="BM26" i="9"/>
  <c r="BM69" i="9"/>
  <c r="BN93" i="9"/>
  <c r="BO93" i="9"/>
  <c r="BM93" i="9"/>
  <c r="BN71" i="9"/>
  <c r="BO66" i="9"/>
  <c r="BO59" i="9"/>
  <c r="BM71" i="9"/>
  <c r="BM66" i="9"/>
  <c r="BM59" i="9"/>
  <c r="BO71" i="9"/>
  <c r="BN66" i="9"/>
  <c r="BN59" i="9"/>
  <c r="BM61" i="9"/>
  <c r="BO13" i="9"/>
  <c r="BO61" i="9"/>
  <c r="BN13" i="9"/>
  <c r="BM13" i="9"/>
  <c r="BN61" i="9"/>
  <c r="BO104" i="9"/>
  <c r="BN50" i="9"/>
  <c r="BO45" i="9"/>
  <c r="BN104" i="9"/>
  <c r="BO50" i="9"/>
  <c r="BM104" i="9"/>
  <c r="BM50" i="9"/>
  <c r="BN45" i="9"/>
  <c r="BM45" i="9"/>
  <c r="BN97" i="9"/>
  <c r="BM97" i="9"/>
  <c r="BO97" i="9"/>
  <c r="BM38" i="9"/>
  <c r="BO38" i="9"/>
  <c r="BN38" i="9"/>
  <c r="BM44" i="9"/>
  <c r="BN120" i="9"/>
  <c r="BO98" i="9"/>
  <c r="BM108" i="9"/>
  <c r="BN44" i="9"/>
  <c r="BM120" i="9"/>
  <c r="BM98" i="9"/>
  <c r="BO44" i="9"/>
  <c r="BO120" i="9"/>
  <c r="BN98" i="9"/>
  <c r="BO125" i="9"/>
  <c r="BN108" i="9"/>
  <c r="BM125" i="9"/>
  <c r="BN125" i="9"/>
  <c r="BO108" i="9"/>
  <c r="BM20" i="9"/>
  <c r="BM91" i="9"/>
  <c r="BN20" i="9"/>
  <c r="BO20" i="9"/>
  <c r="BO91" i="9"/>
  <c r="BN91" i="9"/>
  <c r="BN99" i="9"/>
  <c r="BO99" i="9"/>
  <c r="BM99" i="9"/>
  <c r="BM22" i="9"/>
  <c r="BN22" i="9"/>
  <c r="BO22" i="9"/>
  <c r="BO116" i="9"/>
  <c r="BN36" i="9"/>
  <c r="BN7" i="9"/>
  <c r="BN116" i="9"/>
  <c r="BM36" i="9"/>
  <c r="BM116" i="9"/>
  <c r="BO36" i="9"/>
  <c r="BO7" i="9"/>
  <c r="BM7" i="9"/>
  <c r="BN35" i="9"/>
  <c r="BO127" i="9"/>
  <c r="BM35" i="9"/>
  <c r="BN127" i="9"/>
  <c r="BO35" i="9"/>
  <c r="BM127" i="9"/>
  <c r="BN72" i="9"/>
  <c r="BO72" i="9"/>
  <c r="BM72" i="9"/>
  <c r="BN101" i="9"/>
  <c r="BO46" i="9"/>
  <c r="BN10" i="9"/>
  <c r="BO101" i="9"/>
  <c r="BN46" i="9"/>
  <c r="BM101" i="9"/>
  <c r="BM46" i="9"/>
  <c r="BN90" i="9"/>
  <c r="BM10" i="9"/>
  <c r="BM90" i="9"/>
  <c r="BO90" i="9"/>
  <c r="BO10" i="9"/>
  <c r="BN57" i="9"/>
  <c r="BN106" i="9"/>
  <c r="BM21" i="9"/>
  <c r="BO57" i="9"/>
  <c r="BO106" i="9"/>
  <c r="BM57" i="9"/>
  <c r="BM106" i="9"/>
  <c r="BO21" i="9"/>
  <c r="BN21" i="9"/>
  <c r="BM62" i="9"/>
  <c r="BN80" i="9"/>
  <c r="BN62" i="9"/>
  <c r="BM80" i="9"/>
  <c r="BO62" i="9"/>
  <c r="BO80" i="9"/>
  <c r="BN14" i="9"/>
  <c r="BM14" i="9"/>
  <c r="BO14" i="9"/>
  <c r="BN54" i="9"/>
  <c r="BN34" i="9"/>
  <c r="BM23" i="9"/>
  <c r="BM3" i="9"/>
  <c r="BM54" i="9"/>
  <c r="BO34" i="9"/>
  <c r="BN23" i="9"/>
  <c r="BO3" i="9"/>
  <c r="BN117" i="9"/>
  <c r="BO54" i="9"/>
  <c r="BM34" i="9"/>
  <c r="BO23" i="9"/>
  <c r="BN3" i="9"/>
  <c r="BO89" i="9"/>
  <c r="BO12" i="9"/>
  <c r="BO117" i="9"/>
  <c r="BM89" i="9"/>
  <c r="BN12" i="9"/>
  <c r="BM12" i="9"/>
  <c r="BM117" i="9"/>
  <c r="BN89" i="9"/>
  <c r="BM73" i="9"/>
  <c r="BO94" i="9"/>
  <c r="BO73" i="9"/>
  <c r="BN94" i="9"/>
  <c r="BN73" i="9"/>
  <c r="BM94" i="9"/>
  <c r="BM24" i="9"/>
  <c r="BO24" i="9"/>
  <c r="BN24" i="9"/>
  <c r="BO64" i="9"/>
  <c r="BO39" i="9"/>
  <c r="BO60" i="9"/>
  <c r="BM70" i="9"/>
  <c r="BN64" i="9"/>
  <c r="BM39" i="9"/>
  <c r="BM60" i="9"/>
  <c r="BM64" i="9"/>
  <c r="BN39" i="9"/>
  <c r="BN60" i="9"/>
  <c r="BN53" i="9"/>
  <c r="BO53" i="9"/>
  <c r="BO43" i="9"/>
  <c r="BO70" i="9"/>
  <c r="BM43" i="9"/>
  <c r="BM53" i="9"/>
  <c r="BN43" i="9"/>
  <c r="BN70" i="9"/>
  <c r="BM123" i="9"/>
  <c r="BM18" i="9"/>
  <c r="BN123" i="9"/>
  <c r="BO18" i="9"/>
  <c r="BO123" i="9"/>
  <c r="BN18" i="9"/>
  <c r="BN109" i="9"/>
  <c r="BM74" i="9"/>
  <c r="BM109" i="9"/>
  <c r="BO109" i="9"/>
  <c r="BN74" i="9"/>
  <c r="BO74" i="9"/>
  <c r="BN65" i="9"/>
  <c r="BO121" i="9"/>
  <c r="BO65" i="9"/>
  <c r="BM121" i="9"/>
  <c r="BM65" i="9"/>
  <c r="BN121" i="9"/>
  <c r="BN29" i="9"/>
  <c r="BM29" i="9"/>
  <c r="BO29" i="9"/>
  <c r="BO77" i="9"/>
  <c r="BN40" i="9"/>
  <c r="BM77" i="9"/>
  <c r="BO40" i="9"/>
  <c r="BN77" i="9"/>
  <c r="BM40" i="9"/>
  <c r="BO95" i="9"/>
  <c r="BM4" i="9"/>
  <c r="BN95" i="9"/>
  <c r="BM95" i="9"/>
  <c r="BO4" i="9"/>
  <c r="BN4" i="9"/>
  <c r="BO51" i="9"/>
  <c r="BO100" i="9"/>
  <c r="BN15" i="9"/>
  <c r="BN51" i="9"/>
  <c r="BN100" i="9"/>
  <c r="BM51" i="9"/>
  <c r="BM100" i="9"/>
  <c r="BO15" i="9"/>
  <c r="BM15" i="9"/>
  <c r="BN56" i="9"/>
  <c r="BO68" i="9"/>
  <c r="BN8" i="9"/>
  <c r="BO56" i="9"/>
  <c r="BN68" i="9"/>
  <c r="BM56" i="9"/>
  <c r="BM68" i="9"/>
  <c r="BO8" i="9"/>
  <c r="BM8" i="9"/>
  <c r="BO42" i="9"/>
  <c r="BN42" i="9"/>
  <c r="BM110" i="9"/>
  <c r="BO110" i="9"/>
  <c r="BN110" i="9"/>
  <c r="BN2" i="9" l="1"/>
  <c r="BQ24" i="9" s="1"/>
  <c r="BO2" i="9"/>
  <c r="BR91" i="9" s="1"/>
  <c r="BS1" i="9"/>
  <c r="BM2" i="9"/>
  <c r="BP15" i="9" s="1"/>
  <c r="BP50" i="9" l="1"/>
  <c r="BP110" i="9"/>
  <c r="BP59" i="9"/>
  <c r="BP33" i="9"/>
  <c r="BP31" i="9"/>
  <c r="BP43" i="9"/>
  <c r="BR94" i="9"/>
  <c r="BR102" i="9"/>
  <c r="BR40" i="9"/>
  <c r="BR76" i="9"/>
  <c r="BR103" i="9"/>
  <c r="BR12" i="9"/>
  <c r="BQ107" i="9"/>
  <c r="BR59" i="9"/>
  <c r="BR90" i="9"/>
  <c r="BR61" i="9"/>
  <c r="BQ83" i="9"/>
  <c r="BP122" i="9"/>
  <c r="BR36" i="9"/>
  <c r="BQ73" i="9"/>
  <c r="BP70" i="9"/>
  <c r="BQ105" i="9"/>
  <c r="BQ90" i="9"/>
  <c r="BP125" i="9"/>
  <c r="BR52" i="9"/>
  <c r="BQ47" i="9"/>
  <c r="BQ108" i="9"/>
  <c r="BQ123" i="9"/>
  <c r="BP90" i="9"/>
  <c r="BQ81" i="9"/>
  <c r="BQ74" i="9"/>
  <c r="BR37" i="9"/>
  <c r="BR116" i="9"/>
  <c r="BR20" i="9"/>
  <c r="BR46" i="9"/>
  <c r="BR111" i="9"/>
  <c r="BR11" i="9"/>
  <c r="BQ76" i="9"/>
  <c r="BQ69" i="9"/>
  <c r="BR86" i="9"/>
  <c r="BR48" i="9"/>
  <c r="BP106" i="9"/>
  <c r="BR68" i="9"/>
  <c r="BR18" i="9"/>
  <c r="BQ96" i="9"/>
  <c r="BR3" i="9"/>
  <c r="BQ72" i="9"/>
  <c r="BQ85" i="9"/>
  <c r="BQ33" i="9"/>
  <c r="BQ20" i="9"/>
  <c r="BQ4" i="9"/>
  <c r="BQ14" i="9"/>
  <c r="BR115" i="9"/>
  <c r="BQ68" i="9"/>
  <c r="BR5" i="9"/>
  <c r="BR125" i="9"/>
  <c r="BR4" i="9"/>
  <c r="BP124" i="9"/>
  <c r="BR63" i="9"/>
  <c r="BR64" i="9"/>
  <c r="BR110" i="9"/>
  <c r="BQ128" i="9"/>
  <c r="BP66" i="9"/>
  <c r="BR89" i="9"/>
  <c r="BP53" i="9"/>
  <c r="BR82" i="9"/>
  <c r="BP96" i="9"/>
  <c r="BQ10" i="9"/>
  <c r="BR31" i="9"/>
  <c r="BQ115" i="9"/>
  <c r="BR30" i="9"/>
  <c r="BR55" i="9"/>
  <c r="BR49" i="9"/>
  <c r="BR26" i="9"/>
  <c r="BQ29" i="9"/>
  <c r="BP105" i="9"/>
  <c r="BQ103" i="9"/>
  <c r="BR13" i="9"/>
  <c r="BP29" i="9"/>
  <c r="BR109" i="9"/>
  <c r="BR67" i="9"/>
  <c r="BQ52" i="9"/>
  <c r="BQ117" i="9"/>
  <c r="BR88" i="9"/>
  <c r="BQ28" i="9"/>
  <c r="BQ61" i="9"/>
  <c r="BP80" i="9"/>
  <c r="BP107" i="9"/>
  <c r="BP119" i="9"/>
  <c r="BP51" i="9"/>
  <c r="BR56" i="9"/>
  <c r="BR2" i="9"/>
  <c r="BU3" i="9" s="1"/>
  <c r="BQ82" i="9"/>
  <c r="BP76" i="9"/>
  <c r="BR33" i="9"/>
  <c r="BP78" i="9"/>
  <c r="BP71" i="9"/>
  <c r="BQ98" i="9"/>
  <c r="BQ101" i="9"/>
  <c r="BQ23" i="9"/>
  <c r="BP123" i="9"/>
  <c r="BQ51" i="9"/>
  <c r="BP18" i="9"/>
  <c r="BR28" i="9"/>
  <c r="BP63" i="9"/>
  <c r="BR101" i="9"/>
  <c r="BP100" i="9"/>
  <c r="BR124" i="9"/>
  <c r="BP47" i="9"/>
  <c r="BQ19" i="9"/>
  <c r="BQ27" i="9"/>
  <c r="BQ45" i="9"/>
  <c r="BQ36" i="9"/>
  <c r="BR21" i="9"/>
  <c r="BR39" i="9"/>
  <c r="BR8" i="9"/>
  <c r="BR27" i="9"/>
  <c r="BP3" i="9"/>
  <c r="BR42" i="9"/>
  <c r="BR105" i="9"/>
  <c r="BR97" i="9"/>
  <c r="BQ86" i="9"/>
  <c r="BQ124" i="9"/>
  <c r="BP111" i="9"/>
  <c r="BR122" i="9"/>
  <c r="BQ63" i="9"/>
  <c r="BP45" i="9"/>
  <c r="BQ7" i="9"/>
  <c r="BQ21" i="9"/>
  <c r="BP94" i="9"/>
  <c r="BR65" i="9"/>
  <c r="BP8" i="9"/>
  <c r="BR32" i="9"/>
  <c r="BP44" i="9"/>
  <c r="BQ60" i="9"/>
  <c r="BP58" i="9"/>
  <c r="BR120" i="9"/>
  <c r="BQ84" i="9"/>
  <c r="BQ55" i="9"/>
  <c r="BQ37" i="9"/>
  <c r="BQ122" i="9"/>
  <c r="BQ112" i="9"/>
  <c r="BP97" i="9"/>
  <c r="BP36" i="9"/>
  <c r="BQ80" i="9"/>
  <c r="BQ64" i="9"/>
  <c r="BQ40" i="9"/>
  <c r="BR114" i="9"/>
  <c r="BR119" i="9"/>
  <c r="BQ91" i="9"/>
  <c r="BR14" i="9"/>
  <c r="BR34" i="9"/>
  <c r="BR23" i="9"/>
  <c r="BP112" i="9"/>
  <c r="BP60" i="9"/>
  <c r="BP22" i="9"/>
  <c r="BP91" i="9"/>
  <c r="BP75" i="9"/>
  <c r="BP10" i="9"/>
  <c r="BQ3" i="9"/>
  <c r="BQ2" i="9"/>
  <c r="BT3" i="9" s="1"/>
  <c r="BP103" i="9"/>
  <c r="BP11" i="9"/>
  <c r="BQ75" i="9"/>
  <c r="BP52" i="9"/>
  <c r="BP61" i="9"/>
  <c r="BP20" i="9"/>
  <c r="BP46" i="9"/>
  <c r="BP12" i="9"/>
  <c r="BQ109" i="9"/>
  <c r="BQ56" i="9"/>
  <c r="BR121" i="9"/>
  <c r="BP37" i="9"/>
  <c r="BR71" i="9"/>
  <c r="BP62" i="9"/>
  <c r="BR84" i="9"/>
  <c r="BQ49" i="9"/>
  <c r="BP30" i="9"/>
  <c r="BQ48" i="9"/>
  <c r="BR69" i="9"/>
  <c r="BR38" i="9"/>
  <c r="BR7" i="9"/>
  <c r="BR62" i="9"/>
  <c r="BR70" i="9"/>
  <c r="BQ92" i="9"/>
  <c r="BQ71" i="9"/>
  <c r="BR54" i="9"/>
  <c r="BR87" i="9"/>
  <c r="BR25" i="9"/>
  <c r="BR108" i="9"/>
  <c r="BP82" i="9"/>
  <c r="BP49" i="9"/>
  <c r="BP6" i="9"/>
  <c r="BP118" i="9"/>
  <c r="BQ26" i="9"/>
  <c r="BQ38" i="9"/>
  <c r="BP7" i="9"/>
  <c r="BR80" i="9"/>
  <c r="BR60" i="9"/>
  <c r="BR29" i="9"/>
  <c r="BQ110" i="9"/>
  <c r="BP19" i="9"/>
  <c r="BP98" i="9"/>
  <c r="BP121" i="9"/>
  <c r="BQ32" i="9"/>
  <c r="BP128" i="9"/>
  <c r="BP114" i="9"/>
  <c r="BQ31" i="9"/>
  <c r="BR58" i="9"/>
  <c r="BP48" i="9"/>
  <c r="BP26" i="9"/>
  <c r="BQ120" i="9"/>
  <c r="BR127" i="9"/>
  <c r="BP54" i="9"/>
  <c r="BQ53" i="9"/>
  <c r="BP4" i="9"/>
  <c r="BQ87" i="9"/>
  <c r="BR19" i="9"/>
  <c r="BP83" i="9"/>
  <c r="BQ12" i="9"/>
  <c r="BR73" i="9"/>
  <c r="BQ70" i="9"/>
  <c r="BP39" i="9"/>
  <c r="BP38" i="9"/>
  <c r="BP102" i="9"/>
  <c r="BP69" i="9"/>
  <c r="BP32" i="9"/>
  <c r="BP16" i="9"/>
  <c r="BP13" i="9"/>
  <c r="BQ114" i="9"/>
  <c r="BP126" i="9"/>
  <c r="BQ102" i="9"/>
  <c r="BR79" i="9"/>
  <c r="BR107" i="9"/>
  <c r="BR104" i="9"/>
  <c r="BQ99" i="9"/>
  <c r="BQ57" i="9"/>
  <c r="BQ94" i="9"/>
  <c r="BQ65" i="9"/>
  <c r="BP68" i="9"/>
  <c r="BQ77" i="9"/>
  <c r="BQ6" i="9"/>
  <c r="BQ97" i="9"/>
  <c r="BP73" i="9"/>
  <c r="BR85" i="9"/>
  <c r="BP17" i="9"/>
  <c r="BP113" i="9"/>
  <c r="BP5" i="9"/>
  <c r="BR93" i="9"/>
  <c r="BQ44" i="9"/>
  <c r="BR35" i="9"/>
  <c r="BQ34" i="9"/>
  <c r="BP74" i="9"/>
  <c r="BP55" i="9"/>
  <c r="BQ104" i="9"/>
  <c r="BP24" i="9"/>
  <c r="BR92" i="9"/>
  <c r="BQ5" i="9"/>
  <c r="BP85" i="9"/>
  <c r="BR81" i="9"/>
  <c r="BR17" i="9"/>
  <c r="BR113" i="9"/>
  <c r="BR41" i="9"/>
  <c r="BP93" i="9"/>
  <c r="BP120" i="9"/>
  <c r="BP127" i="9"/>
  <c r="BP23" i="9"/>
  <c r="BQ39" i="9"/>
  <c r="BP40" i="9"/>
  <c r="BR9" i="9"/>
  <c r="BQ118" i="9"/>
  <c r="BQ116" i="9"/>
  <c r="BR51" i="9"/>
  <c r="BR118" i="9"/>
  <c r="BR83" i="9"/>
  <c r="BP87" i="9"/>
  <c r="BP28" i="9"/>
  <c r="BQ119" i="9"/>
  <c r="BQ41" i="9"/>
  <c r="BR66" i="9"/>
  <c r="BR44" i="9"/>
  <c r="BR72" i="9"/>
  <c r="BP34" i="9"/>
  <c r="BQ43" i="9"/>
  <c r="BR100" i="9"/>
  <c r="BP81" i="9"/>
  <c r="BR78" i="9"/>
  <c r="BQ67" i="9"/>
  <c r="BR53" i="9"/>
  <c r="BR74" i="9"/>
  <c r="BQ95" i="9"/>
  <c r="BQ18" i="9"/>
  <c r="BP92" i="9"/>
  <c r="BQ88" i="9"/>
  <c r="BR75" i="9"/>
  <c r="BR96" i="9"/>
  <c r="BQ66" i="9"/>
  <c r="BQ125" i="9"/>
  <c r="BQ46" i="9"/>
  <c r="BP89" i="9"/>
  <c r="BR123" i="9"/>
  <c r="BR15" i="9"/>
  <c r="BP9" i="9"/>
  <c r="BR112" i="9"/>
  <c r="BP67" i="9"/>
  <c r="BQ121" i="9"/>
  <c r="BQ15" i="9"/>
  <c r="BP101" i="9"/>
  <c r="BP77" i="9"/>
  <c r="BP56" i="9"/>
  <c r="BR22" i="9"/>
  <c r="BP116" i="9"/>
  <c r="BP14" i="9"/>
  <c r="BP2" i="9"/>
  <c r="BS3" i="9" s="1"/>
  <c r="BP42" i="9"/>
  <c r="BR128" i="9"/>
  <c r="BQ17" i="9"/>
  <c r="BQ113" i="9"/>
  <c r="BP41" i="9"/>
  <c r="BQ93" i="9"/>
  <c r="BP108" i="9"/>
  <c r="BQ127" i="9"/>
  <c r="BQ54" i="9"/>
  <c r="BR43" i="9"/>
  <c r="BP95" i="9"/>
  <c r="BP64" i="9"/>
  <c r="BP115" i="9"/>
  <c r="BQ78" i="9"/>
  <c r="BQ35" i="9"/>
  <c r="BR77" i="9"/>
  <c r="BQ126" i="9"/>
  <c r="BR47" i="9"/>
  <c r="BP79" i="9"/>
  <c r="BQ16" i="9"/>
  <c r="BQ50" i="9"/>
  <c r="BR99" i="9"/>
  <c r="BQ106" i="9"/>
  <c r="BP117" i="9"/>
  <c r="BQ100" i="9"/>
  <c r="BQ25" i="9"/>
  <c r="BR57" i="9"/>
  <c r="BR95" i="9"/>
  <c r="BR6" i="9"/>
  <c r="BQ59" i="9"/>
  <c r="BP86" i="9"/>
  <c r="BR126" i="9"/>
  <c r="BQ111" i="9"/>
  <c r="BQ79" i="9"/>
  <c r="BR16" i="9"/>
  <c r="BR45" i="9"/>
  <c r="BP99" i="9"/>
  <c r="BP21" i="9"/>
  <c r="BQ89" i="9"/>
  <c r="BP109" i="9"/>
  <c r="BQ8" i="9"/>
  <c r="BQ58" i="9"/>
  <c r="BQ13" i="9"/>
  <c r="BR117" i="9"/>
  <c r="BQ11" i="9"/>
  <c r="BP104" i="9"/>
  <c r="BP84" i="9"/>
  <c r="BQ9" i="9"/>
  <c r="BQ30" i="9"/>
  <c r="BP25" i="9"/>
  <c r="BP27" i="9"/>
  <c r="BR50" i="9"/>
  <c r="BQ22" i="9"/>
  <c r="BR106" i="9"/>
  <c r="BR24" i="9"/>
  <c r="BP65" i="9"/>
  <c r="BQ42" i="9"/>
  <c r="BP88" i="9"/>
  <c r="BR98" i="9"/>
  <c r="BR10" i="9"/>
  <c r="BP35" i="9"/>
  <c r="BQ62" i="9"/>
  <c r="BP57" i="9"/>
  <c r="BP72" i="9"/>
  <c r="BS4" i="9" l="1"/>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N237" i="9" l="1"/>
  <c r="N227" i="9"/>
  <c r="N307" i="9"/>
  <c r="N172" i="9"/>
  <c r="N297" i="9"/>
  <c r="N167" i="9"/>
  <c r="N147" i="9"/>
  <c r="N117" i="9"/>
  <c r="N27" i="9"/>
  <c r="N232" i="9"/>
  <c r="N187" i="9"/>
  <c r="N217" i="9"/>
  <c r="N262" i="9"/>
  <c r="N182" i="9"/>
  <c r="N177" i="9"/>
  <c r="N127" i="9"/>
  <c r="N37" i="9"/>
  <c r="N17" i="9"/>
  <c r="N202" i="9"/>
  <c r="N42" i="9"/>
  <c r="N22" i="9"/>
  <c r="N137" i="9"/>
  <c r="N72" i="9"/>
  <c r="N57" i="9"/>
  <c r="N87" i="9"/>
  <c r="N287" i="9"/>
  <c r="N272" i="9"/>
  <c r="N257" i="9"/>
  <c r="N207" i="9"/>
  <c r="N143" i="9"/>
  <c r="N242" i="9"/>
  <c r="N123" i="9"/>
  <c r="N293" i="9"/>
  <c r="N283" i="9"/>
  <c r="N132" i="9"/>
  <c r="N197" i="9"/>
  <c r="N7" i="9"/>
  <c r="N83" i="9"/>
  <c r="N103" i="9"/>
  <c r="N247" i="9"/>
  <c r="N77" i="9"/>
  <c r="N67" i="9"/>
  <c r="N93" i="9"/>
  <c r="N82" i="9"/>
  <c r="N282" i="9"/>
  <c r="N267" i="9"/>
  <c r="N223" i="9"/>
  <c r="N153" i="9"/>
  <c r="N92" i="9"/>
  <c r="N157" i="9"/>
  <c r="N292" i="9"/>
  <c r="N43" i="9"/>
  <c r="N13" i="9"/>
  <c r="N32" i="9"/>
  <c r="N263" i="9"/>
  <c r="N213" i="9"/>
  <c r="N133" i="9"/>
  <c r="N302" i="9"/>
  <c r="N63" i="9"/>
  <c r="N33" i="9"/>
  <c r="N252" i="9"/>
  <c r="N222" i="9"/>
  <c r="N162" i="9"/>
  <c r="N233" i="9"/>
  <c r="N152" i="9"/>
  <c r="N62" i="9"/>
  <c r="N203" i="9"/>
  <c r="N47" i="9"/>
  <c r="N273" i="9"/>
  <c r="N142" i="9"/>
  <c r="N173" i="9"/>
  <c r="N12" i="9"/>
  <c r="N303" i="9"/>
  <c r="N2" i="9"/>
  <c r="N193" i="9"/>
  <c r="N243" i="9"/>
  <c r="N97" i="9"/>
  <c r="N122" i="9"/>
  <c r="N253" i="9"/>
  <c r="N277" i="9"/>
  <c r="N192" i="9"/>
  <c r="N3" i="9"/>
  <c r="N102" i="9"/>
  <c r="N73" i="9"/>
  <c r="N183" i="9"/>
  <c r="N212" i="9"/>
  <c r="N53" i="9"/>
  <c r="N52" i="9"/>
  <c r="N107" i="9"/>
  <c r="N113" i="9"/>
  <c r="N112" i="9"/>
  <c r="N163" i="9"/>
  <c r="N23" i="9"/>
  <c r="N279" i="9"/>
  <c r="N19" i="9"/>
  <c r="N119" i="9"/>
  <c r="N289" i="9"/>
  <c r="N89" i="9"/>
  <c r="N299" i="9"/>
  <c r="N169" i="9"/>
  <c r="N219" i="9"/>
  <c r="N249" i="9"/>
  <c r="N199" i="9"/>
  <c r="N229" i="9"/>
  <c r="N309" i="9"/>
  <c r="N179" i="9"/>
  <c r="N99" i="9"/>
  <c r="N139" i="9"/>
  <c r="N39" i="9"/>
  <c r="N259" i="9"/>
  <c r="N29" i="9"/>
  <c r="N239" i="9"/>
  <c r="N189" i="9"/>
  <c r="N9" i="9"/>
  <c r="N269" i="9"/>
  <c r="N59" i="9"/>
  <c r="N159" i="9"/>
  <c r="N129" i="9"/>
  <c r="N149" i="9"/>
  <c r="N79" i="9"/>
  <c r="N69" i="9"/>
  <c r="N109" i="9"/>
  <c r="N49" i="9"/>
  <c r="N209" i="9"/>
  <c r="N258" i="9"/>
  <c r="N218" i="9"/>
  <c r="N168" i="9"/>
  <c r="N28" i="9"/>
  <c r="N68" i="9"/>
  <c r="N78" i="9"/>
  <c r="N158" i="9"/>
  <c r="N38" i="9"/>
  <c r="N58" i="9"/>
  <c r="N118" i="9"/>
  <c r="N308" i="9"/>
  <c r="N208" i="9"/>
  <c r="N238" i="9"/>
  <c r="N48" i="9"/>
  <c r="N268" i="9"/>
  <c r="N98" i="9"/>
  <c r="N138" i="9"/>
  <c r="N108" i="9"/>
  <c r="N228" i="9"/>
  <c r="N288" i="9"/>
  <c r="N148" i="9"/>
  <c r="N298" i="9"/>
  <c r="N188" i="9"/>
  <c r="N248" i="9"/>
  <c r="N178" i="9"/>
  <c r="N8" i="9"/>
  <c r="N198" i="9"/>
  <c r="N88" i="9"/>
  <c r="N128" i="9"/>
  <c r="N278" i="9"/>
  <c r="N18" i="9"/>
  <c r="P172" i="9" l="1"/>
  <c r="T172" i="9"/>
  <c r="S172" i="9"/>
  <c r="P307" i="9"/>
  <c r="S307" i="9"/>
  <c r="T307" i="9"/>
  <c r="S227" i="9"/>
  <c r="P227" i="9"/>
  <c r="T227" i="9"/>
  <c r="S237" i="9"/>
  <c r="T237" i="9"/>
  <c r="P237" i="9"/>
  <c r="P27" i="9"/>
  <c r="S27" i="9"/>
  <c r="T27" i="9"/>
  <c r="S117" i="9"/>
  <c r="P117" i="9"/>
  <c r="T117" i="9"/>
  <c r="P147" i="9"/>
  <c r="S147" i="9"/>
  <c r="T147" i="9"/>
  <c r="S167" i="9"/>
  <c r="T167" i="9"/>
  <c r="P167" i="9"/>
  <c r="P297" i="9"/>
  <c r="S297" i="9"/>
  <c r="T297" i="9"/>
  <c r="P22" i="9"/>
  <c r="T22" i="9"/>
  <c r="S22" i="9"/>
  <c r="S177" i="9"/>
  <c r="T177" i="9"/>
  <c r="P177" i="9"/>
  <c r="T287" i="9"/>
  <c r="P287" i="9"/>
  <c r="S287" i="9"/>
  <c r="S42" i="9"/>
  <c r="T42" i="9"/>
  <c r="P42" i="9"/>
  <c r="P182" i="9"/>
  <c r="S182" i="9"/>
  <c r="T182" i="9"/>
  <c r="P87" i="9"/>
  <c r="S87" i="9"/>
  <c r="T87" i="9"/>
  <c r="T202" i="9"/>
  <c r="S202" i="9"/>
  <c r="P202" i="9"/>
  <c r="P262" i="9"/>
  <c r="T262" i="9"/>
  <c r="S262" i="9"/>
  <c r="P57" i="9"/>
  <c r="T57" i="9"/>
  <c r="S57" i="9"/>
  <c r="P17" i="9"/>
  <c r="S17" i="9"/>
  <c r="T17" i="9"/>
  <c r="P217" i="9"/>
  <c r="T217" i="9"/>
  <c r="S217" i="9"/>
  <c r="P72" i="9"/>
  <c r="S72" i="9"/>
  <c r="T72" i="9"/>
  <c r="T37" i="9"/>
  <c r="S37" i="9"/>
  <c r="P37" i="9"/>
  <c r="P187" i="9"/>
  <c r="T187" i="9"/>
  <c r="S187" i="9"/>
  <c r="T137" i="9"/>
  <c r="P137" i="9"/>
  <c r="S137" i="9"/>
  <c r="T127" i="9"/>
  <c r="S127" i="9"/>
  <c r="P127" i="9"/>
  <c r="P232" i="9"/>
  <c r="T232" i="9"/>
  <c r="S232" i="9"/>
  <c r="P148" i="9"/>
  <c r="T148" i="9"/>
  <c r="S148" i="9"/>
  <c r="T269" i="9"/>
  <c r="P269" i="9"/>
  <c r="S269" i="9"/>
  <c r="P183" i="9"/>
  <c r="S183" i="9"/>
  <c r="T183" i="9"/>
  <c r="P238" i="9"/>
  <c r="S238" i="9"/>
  <c r="T238" i="9"/>
  <c r="S248" i="9"/>
  <c r="P248" i="9"/>
  <c r="T248" i="9"/>
  <c r="P78" i="9"/>
  <c r="T78" i="9"/>
  <c r="S78" i="9"/>
  <c r="S239" i="9"/>
  <c r="T239" i="9"/>
  <c r="P239" i="9"/>
  <c r="S128" i="9"/>
  <c r="T128" i="9"/>
  <c r="P128" i="9"/>
  <c r="T138" i="9"/>
  <c r="S138" i="9"/>
  <c r="P138" i="9"/>
  <c r="S68" i="9"/>
  <c r="T68" i="9"/>
  <c r="P68" i="9"/>
  <c r="P159" i="9"/>
  <c r="T159" i="9"/>
  <c r="S159" i="9"/>
  <c r="T309" i="9"/>
  <c r="S309" i="9"/>
  <c r="P309" i="9"/>
  <c r="T88" i="9"/>
  <c r="P88" i="9"/>
  <c r="S88" i="9"/>
  <c r="S298" i="9"/>
  <c r="P298" i="9"/>
  <c r="T298" i="9"/>
  <c r="P98" i="9"/>
  <c r="S98" i="9"/>
  <c r="T98" i="9"/>
  <c r="S118" i="9"/>
  <c r="T118" i="9"/>
  <c r="P118" i="9"/>
  <c r="T28" i="9"/>
  <c r="S28" i="9"/>
  <c r="P28" i="9"/>
  <c r="T109" i="9"/>
  <c r="S109" i="9"/>
  <c r="P109" i="9"/>
  <c r="P59" i="9"/>
  <c r="T59" i="9"/>
  <c r="S59" i="9"/>
  <c r="T259" i="9"/>
  <c r="S259" i="9"/>
  <c r="P259" i="9"/>
  <c r="P229" i="9"/>
  <c r="S229" i="9"/>
  <c r="T229" i="9"/>
  <c r="T89" i="9"/>
  <c r="S89" i="9"/>
  <c r="P89" i="9"/>
  <c r="P163" i="9"/>
  <c r="T163" i="9"/>
  <c r="S163" i="9"/>
  <c r="P212" i="9"/>
  <c r="S212" i="9"/>
  <c r="T212" i="9"/>
  <c r="T277" i="9"/>
  <c r="P277" i="9"/>
  <c r="S277" i="9"/>
  <c r="T2" i="9"/>
  <c r="AT21" i="9"/>
  <c r="AT20" i="9"/>
  <c r="S2" i="9"/>
  <c r="P2" i="9"/>
  <c r="AT19" i="9"/>
  <c r="S47" i="9"/>
  <c r="T47" i="9"/>
  <c r="P47" i="9"/>
  <c r="P222" i="9"/>
  <c r="S222" i="9"/>
  <c r="T222" i="9"/>
  <c r="S213" i="9"/>
  <c r="T213" i="9"/>
  <c r="P213" i="9"/>
  <c r="S157" i="9"/>
  <c r="P157" i="9"/>
  <c r="T157" i="9"/>
  <c r="P82" i="9"/>
  <c r="S82" i="9"/>
  <c r="T82" i="9"/>
  <c r="P83" i="9"/>
  <c r="S83" i="9"/>
  <c r="T83" i="9"/>
  <c r="T123" i="9"/>
  <c r="P123" i="9"/>
  <c r="S123" i="9"/>
  <c r="T268" i="9"/>
  <c r="S268" i="9"/>
  <c r="P268" i="9"/>
  <c r="S39" i="9"/>
  <c r="P39" i="9"/>
  <c r="T39" i="9"/>
  <c r="S253" i="9"/>
  <c r="P253" i="9"/>
  <c r="T253" i="9"/>
  <c r="P303" i="9"/>
  <c r="T303" i="9"/>
  <c r="S303" i="9"/>
  <c r="T203" i="9"/>
  <c r="P203" i="9"/>
  <c r="S203" i="9"/>
  <c r="P252" i="9"/>
  <c r="S252" i="9"/>
  <c r="T252" i="9"/>
  <c r="P263" i="9"/>
  <c r="S263" i="9"/>
  <c r="T263" i="9"/>
  <c r="T92" i="9"/>
  <c r="S92" i="9"/>
  <c r="P92" i="9"/>
  <c r="S93" i="9"/>
  <c r="T93" i="9"/>
  <c r="P93" i="9"/>
  <c r="T7" i="9"/>
  <c r="P7" i="9"/>
  <c r="S7" i="9"/>
  <c r="S242" i="9"/>
  <c r="P242" i="9"/>
  <c r="T242" i="9"/>
  <c r="T8" i="9"/>
  <c r="S8" i="9"/>
  <c r="P8" i="9"/>
  <c r="P288" i="9"/>
  <c r="S288" i="9"/>
  <c r="T288" i="9"/>
  <c r="P48" i="9"/>
  <c r="T48" i="9"/>
  <c r="S48" i="9"/>
  <c r="P38" i="9"/>
  <c r="T38" i="9"/>
  <c r="S38" i="9"/>
  <c r="S218" i="9"/>
  <c r="T218" i="9"/>
  <c r="P218" i="9"/>
  <c r="S79" i="9"/>
  <c r="T79" i="9"/>
  <c r="P79" i="9"/>
  <c r="P9" i="9"/>
  <c r="T9" i="9"/>
  <c r="S9" i="9"/>
  <c r="T139" i="9"/>
  <c r="S139" i="9"/>
  <c r="P139" i="9"/>
  <c r="T249" i="9"/>
  <c r="P249" i="9"/>
  <c r="S249" i="9"/>
  <c r="S119" i="9"/>
  <c r="P119" i="9"/>
  <c r="T119" i="9"/>
  <c r="P113" i="9"/>
  <c r="T113" i="9"/>
  <c r="S113" i="9"/>
  <c r="S73" i="9"/>
  <c r="T73" i="9"/>
  <c r="P73" i="9"/>
  <c r="S122" i="9"/>
  <c r="T122" i="9"/>
  <c r="P122" i="9"/>
  <c r="P12" i="9"/>
  <c r="T12" i="9"/>
  <c r="S12" i="9"/>
  <c r="P62" i="9"/>
  <c r="T62" i="9"/>
  <c r="S62" i="9"/>
  <c r="P33" i="9"/>
  <c r="T33" i="9"/>
  <c r="S33" i="9"/>
  <c r="T32" i="9"/>
  <c r="S32" i="9"/>
  <c r="P32" i="9"/>
  <c r="S153" i="9"/>
  <c r="T153" i="9"/>
  <c r="P153" i="9"/>
  <c r="T67" i="9"/>
  <c r="P67" i="9"/>
  <c r="S67" i="9"/>
  <c r="P197" i="9"/>
  <c r="T197" i="9"/>
  <c r="S197" i="9"/>
  <c r="T143" i="9"/>
  <c r="P143" i="9"/>
  <c r="S143" i="9"/>
  <c r="S168" i="9"/>
  <c r="T168" i="9"/>
  <c r="P168" i="9"/>
  <c r="T112" i="9"/>
  <c r="P112" i="9"/>
  <c r="S112" i="9"/>
  <c r="S228" i="9"/>
  <c r="P228" i="9"/>
  <c r="T228" i="9"/>
  <c r="T258" i="9"/>
  <c r="S258" i="9"/>
  <c r="P258" i="9"/>
  <c r="T149" i="9"/>
  <c r="P149" i="9"/>
  <c r="S149" i="9"/>
  <c r="S189" i="9"/>
  <c r="T189" i="9"/>
  <c r="P189" i="9"/>
  <c r="P99" i="9"/>
  <c r="T99" i="9"/>
  <c r="S99" i="9"/>
  <c r="S219" i="9"/>
  <c r="P219" i="9"/>
  <c r="T219" i="9"/>
  <c r="S19" i="9"/>
  <c r="P19" i="9"/>
  <c r="T19" i="9"/>
  <c r="T107" i="9"/>
  <c r="P107" i="9"/>
  <c r="S107" i="9"/>
  <c r="P102" i="9"/>
  <c r="S102" i="9"/>
  <c r="T102" i="9"/>
  <c r="P97" i="9"/>
  <c r="S97" i="9"/>
  <c r="T97" i="9"/>
  <c r="S173" i="9"/>
  <c r="P173" i="9"/>
  <c r="T173" i="9"/>
  <c r="P152" i="9"/>
  <c r="S152" i="9"/>
  <c r="T152" i="9"/>
  <c r="P63" i="9"/>
  <c r="T63" i="9"/>
  <c r="S63" i="9"/>
  <c r="T13" i="9"/>
  <c r="S13" i="9"/>
  <c r="P13" i="9"/>
  <c r="T223" i="9"/>
  <c r="P223" i="9"/>
  <c r="S223" i="9"/>
  <c r="T77" i="9"/>
  <c r="P77" i="9"/>
  <c r="S77" i="9"/>
  <c r="T132" i="9"/>
  <c r="P132" i="9"/>
  <c r="S132" i="9"/>
  <c r="S207" i="9"/>
  <c r="P207" i="9"/>
  <c r="T207" i="9"/>
  <c r="P198" i="9"/>
  <c r="T198" i="9"/>
  <c r="S198" i="9"/>
  <c r="P69" i="9"/>
  <c r="T69" i="9"/>
  <c r="S69" i="9"/>
  <c r="T289" i="9"/>
  <c r="P289" i="9"/>
  <c r="S289" i="9"/>
  <c r="S178" i="9"/>
  <c r="P178" i="9"/>
  <c r="T178" i="9"/>
  <c r="T278" i="9"/>
  <c r="P278" i="9"/>
  <c r="S278" i="9"/>
  <c r="P208" i="9"/>
  <c r="T208" i="9"/>
  <c r="S208" i="9"/>
  <c r="T129" i="9"/>
  <c r="P129" i="9"/>
  <c r="S129" i="9"/>
  <c r="S179" i="9"/>
  <c r="T179" i="9"/>
  <c r="P179" i="9"/>
  <c r="S279" i="9"/>
  <c r="T279" i="9"/>
  <c r="P279" i="9"/>
  <c r="T52" i="9"/>
  <c r="P52" i="9"/>
  <c r="S52" i="9"/>
  <c r="S3" i="9"/>
  <c r="P3" i="9"/>
  <c r="T3" i="9"/>
  <c r="T243" i="9"/>
  <c r="S243" i="9"/>
  <c r="P243" i="9"/>
  <c r="T142" i="9"/>
  <c r="S142" i="9"/>
  <c r="P142" i="9"/>
  <c r="T233" i="9"/>
  <c r="S233" i="9"/>
  <c r="P233" i="9"/>
  <c r="T302" i="9"/>
  <c r="S302" i="9"/>
  <c r="P302" i="9"/>
  <c r="S43" i="9"/>
  <c r="T43" i="9"/>
  <c r="P43" i="9"/>
  <c r="P267" i="9"/>
  <c r="S267" i="9"/>
  <c r="T267" i="9"/>
  <c r="T247" i="9"/>
  <c r="P247" i="9"/>
  <c r="S247" i="9"/>
  <c r="P283" i="9"/>
  <c r="T283" i="9"/>
  <c r="S283" i="9"/>
  <c r="T257" i="9"/>
  <c r="P257" i="9"/>
  <c r="S257" i="9"/>
  <c r="S58" i="9"/>
  <c r="P58" i="9"/>
  <c r="T58" i="9"/>
  <c r="T199" i="9"/>
  <c r="S199" i="9"/>
  <c r="P199" i="9"/>
  <c r="S18" i="9"/>
  <c r="T18" i="9"/>
  <c r="P18" i="9"/>
  <c r="T158" i="9"/>
  <c r="S158" i="9"/>
  <c r="P158" i="9"/>
  <c r="S108" i="9"/>
  <c r="T108" i="9"/>
  <c r="P108" i="9"/>
  <c r="T209" i="9"/>
  <c r="P209" i="9"/>
  <c r="S209" i="9"/>
  <c r="P169" i="9"/>
  <c r="T169" i="9"/>
  <c r="S169" i="9"/>
  <c r="T188" i="9"/>
  <c r="S188" i="9"/>
  <c r="P188" i="9"/>
  <c r="T308" i="9"/>
  <c r="S308" i="9"/>
  <c r="P308" i="9"/>
  <c r="P49" i="9"/>
  <c r="T49" i="9"/>
  <c r="S49" i="9"/>
  <c r="T29" i="9"/>
  <c r="S29" i="9"/>
  <c r="P29" i="9"/>
  <c r="P299" i="9"/>
  <c r="S299" i="9"/>
  <c r="T299" i="9"/>
  <c r="S23" i="9"/>
  <c r="P23" i="9"/>
  <c r="T23" i="9"/>
  <c r="T53" i="9"/>
  <c r="S53" i="9"/>
  <c r="P53" i="9"/>
  <c r="T192" i="9"/>
  <c r="P192" i="9"/>
  <c r="S192" i="9"/>
  <c r="T193" i="9"/>
  <c r="S193" i="9"/>
  <c r="P193" i="9"/>
  <c r="P273" i="9"/>
  <c r="S273" i="9"/>
  <c r="T273" i="9"/>
  <c r="P162" i="9"/>
  <c r="T162" i="9"/>
  <c r="S162" i="9"/>
  <c r="T133" i="9"/>
  <c r="P133" i="9"/>
  <c r="S133" i="9"/>
  <c r="T292" i="9"/>
  <c r="S292" i="9"/>
  <c r="P292" i="9"/>
  <c r="T282" i="9"/>
  <c r="S282" i="9"/>
  <c r="P282" i="9"/>
  <c r="T103" i="9"/>
  <c r="P103" i="9"/>
  <c r="S103" i="9"/>
  <c r="P293" i="9"/>
  <c r="T293" i="9"/>
  <c r="S293" i="9"/>
  <c r="T272" i="9"/>
  <c r="S272" i="9"/>
  <c r="P272" i="9"/>
  <c r="AV4" i="9" l="1"/>
  <c r="R237" i="9"/>
  <c r="Q237" i="9"/>
  <c r="R307" i="9"/>
  <c r="Q307" i="9"/>
  <c r="R227" i="9"/>
  <c r="Q227" i="9"/>
  <c r="Q172" i="9"/>
  <c r="R172" i="9"/>
  <c r="Q167" i="9"/>
  <c r="R167" i="9"/>
  <c r="R117" i="9"/>
  <c r="Q117" i="9"/>
  <c r="AV15" i="9"/>
  <c r="AV3" i="9"/>
  <c r="R297" i="9"/>
  <c r="Q297" i="9"/>
  <c r="R147" i="9"/>
  <c r="Q147" i="9"/>
  <c r="Q27" i="9"/>
  <c r="R27" i="9"/>
  <c r="Q127" i="9"/>
  <c r="R127" i="9"/>
  <c r="R42" i="9"/>
  <c r="Q42" i="9"/>
  <c r="R177" i="9"/>
  <c r="Q177" i="9"/>
  <c r="Q187" i="9"/>
  <c r="R187" i="9"/>
  <c r="R72" i="9"/>
  <c r="Q72" i="9"/>
  <c r="Q17" i="9"/>
  <c r="R17" i="9"/>
  <c r="R262" i="9"/>
  <c r="Q262" i="9"/>
  <c r="Q87" i="9"/>
  <c r="R87" i="9"/>
  <c r="Q37" i="9"/>
  <c r="R37" i="9"/>
  <c r="R202" i="9"/>
  <c r="Q202" i="9"/>
  <c r="Q137" i="9"/>
  <c r="R137" i="9"/>
  <c r="R287" i="9"/>
  <c r="Q287" i="9"/>
  <c r="AV14" i="9"/>
  <c r="Q232" i="9"/>
  <c r="R232" i="9"/>
  <c r="Q217" i="9"/>
  <c r="R217" i="9"/>
  <c r="R57" i="9"/>
  <c r="Q57" i="9"/>
  <c r="Q182" i="9"/>
  <c r="R182" i="9"/>
  <c r="Q22" i="9"/>
  <c r="R22" i="9"/>
  <c r="R89" i="9"/>
  <c r="Q89" i="9"/>
  <c r="R259" i="9"/>
  <c r="Q259" i="9"/>
  <c r="R109" i="9"/>
  <c r="Q109" i="9"/>
  <c r="Q118" i="9"/>
  <c r="R118" i="9"/>
  <c r="R309" i="9"/>
  <c r="Q309" i="9"/>
  <c r="Q68" i="9"/>
  <c r="R68" i="9"/>
  <c r="R128" i="9"/>
  <c r="Q128" i="9"/>
  <c r="Q282" i="9"/>
  <c r="R282" i="9"/>
  <c r="Q29" i="9"/>
  <c r="R29" i="9"/>
  <c r="R308" i="9"/>
  <c r="Q308" i="9"/>
  <c r="Q108" i="9"/>
  <c r="R108" i="9"/>
  <c r="R18" i="9"/>
  <c r="Q18" i="9"/>
  <c r="Q302" i="9"/>
  <c r="R302" i="9"/>
  <c r="Q142" i="9"/>
  <c r="R142" i="9"/>
  <c r="R279" i="9"/>
  <c r="Q279" i="9"/>
  <c r="R168" i="9"/>
  <c r="Q168" i="9"/>
  <c r="R153" i="9"/>
  <c r="Q153" i="9"/>
  <c r="R293" i="9"/>
  <c r="Q293" i="9"/>
  <c r="Q273" i="9"/>
  <c r="R273" i="9"/>
  <c r="R169" i="9"/>
  <c r="Q169" i="9"/>
  <c r="Q283" i="9"/>
  <c r="R283" i="9"/>
  <c r="R267" i="9"/>
  <c r="Q267" i="9"/>
  <c r="R198" i="9"/>
  <c r="Q198" i="9"/>
  <c r="Q63" i="9"/>
  <c r="R63" i="9"/>
  <c r="R102" i="9"/>
  <c r="Q102" i="9"/>
  <c r="Q99" i="9"/>
  <c r="R99" i="9"/>
  <c r="R197" i="9"/>
  <c r="Q197" i="9"/>
  <c r="R33" i="9"/>
  <c r="Q33" i="9"/>
  <c r="R12" i="9"/>
  <c r="Q12" i="9"/>
  <c r="Q38" i="9"/>
  <c r="R38" i="9"/>
  <c r="Q288" i="9"/>
  <c r="R288" i="9"/>
  <c r="Q263" i="9"/>
  <c r="R263" i="9"/>
  <c r="Q83" i="9"/>
  <c r="R83" i="9"/>
  <c r="Q222" i="9"/>
  <c r="R222" i="9"/>
  <c r="Q272" i="9"/>
  <c r="R272" i="9"/>
  <c r="R292" i="9"/>
  <c r="Q292" i="9"/>
  <c r="Q193" i="9"/>
  <c r="R193" i="9"/>
  <c r="Q53" i="9"/>
  <c r="R53" i="9"/>
  <c r="Q188" i="9"/>
  <c r="R188" i="9"/>
  <c r="R158" i="9"/>
  <c r="Q158" i="9"/>
  <c r="R199" i="9"/>
  <c r="Q199" i="9"/>
  <c r="R43" i="9"/>
  <c r="Q43" i="9"/>
  <c r="Q233" i="9"/>
  <c r="R233" i="9"/>
  <c r="Q243" i="9"/>
  <c r="R243" i="9"/>
  <c r="R179" i="9"/>
  <c r="Q179" i="9"/>
  <c r="Q13" i="9"/>
  <c r="R13" i="9"/>
  <c r="R189" i="9"/>
  <c r="Q189" i="9"/>
  <c r="R258" i="9"/>
  <c r="Q258" i="9"/>
  <c r="Q32" i="9"/>
  <c r="R32" i="9"/>
  <c r="Q122" i="9"/>
  <c r="R122" i="9"/>
  <c r="R218" i="9"/>
  <c r="Q218" i="9"/>
  <c r="R8" i="9"/>
  <c r="Q8" i="9"/>
  <c r="R92" i="9"/>
  <c r="Q92" i="9"/>
  <c r="Q213" i="9"/>
  <c r="R213" i="9"/>
  <c r="Q47" i="9"/>
  <c r="R47" i="9"/>
  <c r="R103" i="9"/>
  <c r="Q103" i="9"/>
  <c r="R209" i="9"/>
  <c r="Q209" i="9"/>
  <c r="R257" i="9"/>
  <c r="Q257" i="9"/>
  <c r="R247" i="9"/>
  <c r="Q247" i="9"/>
  <c r="R52" i="9"/>
  <c r="Q52" i="9"/>
  <c r="Q178" i="9"/>
  <c r="R178" i="9"/>
  <c r="R207" i="9"/>
  <c r="Q207" i="9"/>
  <c r="R77" i="9"/>
  <c r="Q77" i="9"/>
  <c r="R107" i="9"/>
  <c r="Q107" i="9"/>
  <c r="Q219" i="9"/>
  <c r="R219" i="9"/>
  <c r="Q112" i="9"/>
  <c r="R112" i="9"/>
  <c r="R143" i="9"/>
  <c r="Q143" i="9"/>
  <c r="Q67" i="9"/>
  <c r="R67" i="9"/>
  <c r="Q249" i="9"/>
  <c r="R249" i="9"/>
  <c r="R7" i="9"/>
  <c r="Q7" i="9"/>
  <c r="R39" i="9"/>
  <c r="Q39" i="9"/>
  <c r="Q123" i="9"/>
  <c r="R123" i="9"/>
  <c r="R298" i="9"/>
  <c r="Q298" i="9"/>
  <c r="Q269" i="9"/>
  <c r="R269" i="9"/>
  <c r="Q162" i="9"/>
  <c r="R162" i="9"/>
  <c r="Q299" i="9"/>
  <c r="R299" i="9"/>
  <c r="R49" i="9"/>
  <c r="Q49" i="9"/>
  <c r="Q208" i="9"/>
  <c r="R208" i="9"/>
  <c r="Q69" i="9"/>
  <c r="R69" i="9"/>
  <c r="Q152" i="9"/>
  <c r="R152" i="9"/>
  <c r="R97" i="9"/>
  <c r="Q97" i="9"/>
  <c r="Q62" i="9"/>
  <c r="R62" i="9"/>
  <c r="R113" i="9"/>
  <c r="Q113" i="9"/>
  <c r="Q9" i="9"/>
  <c r="R9" i="9"/>
  <c r="Q48" i="9"/>
  <c r="R48" i="9"/>
  <c r="Q252" i="9"/>
  <c r="R252" i="9"/>
  <c r="Q303" i="9"/>
  <c r="R303" i="9"/>
  <c r="R82" i="9"/>
  <c r="Q82" i="9"/>
  <c r="AV2" i="9"/>
  <c r="R212" i="9"/>
  <c r="Q212" i="9"/>
  <c r="R78" i="9"/>
  <c r="Q78" i="9"/>
  <c r="Q238" i="9"/>
  <c r="R238" i="9"/>
  <c r="AT17" i="9"/>
  <c r="AT18" i="9"/>
  <c r="R28" i="9"/>
  <c r="Q28" i="9"/>
  <c r="R138" i="9"/>
  <c r="Q138" i="9"/>
  <c r="Q239" i="9"/>
  <c r="R239" i="9"/>
  <c r="Q73" i="9"/>
  <c r="R73" i="9"/>
  <c r="R139" i="9"/>
  <c r="Q139" i="9"/>
  <c r="Q79" i="9"/>
  <c r="R79" i="9"/>
  <c r="R93" i="9"/>
  <c r="Q93" i="9"/>
  <c r="R268" i="9"/>
  <c r="Q268" i="9"/>
  <c r="Q133" i="9"/>
  <c r="R133" i="9"/>
  <c r="Q192" i="9"/>
  <c r="R192" i="9"/>
  <c r="R23" i="9"/>
  <c r="Q23" i="9"/>
  <c r="Q58" i="9"/>
  <c r="R58" i="9"/>
  <c r="R3" i="9"/>
  <c r="Q3" i="9"/>
  <c r="Q129" i="9"/>
  <c r="R129" i="9"/>
  <c r="R278" i="9"/>
  <c r="Q278" i="9"/>
  <c r="R289" i="9"/>
  <c r="Q289" i="9"/>
  <c r="Q132" i="9"/>
  <c r="R132" i="9"/>
  <c r="Q223" i="9"/>
  <c r="R223" i="9"/>
  <c r="R173" i="9"/>
  <c r="Q173" i="9"/>
  <c r="Q19" i="9"/>
  <c r="R19" i="9"/>
  <c r="R149" i="9"/>
  <c r="Q149" i="9"/>
  <c r="Q228" i="9"/>
  <c r="R228" i="9"/>
  <c r="Q119" i="9"/>
  <c r="R119" i="9"/>
  <c r="R242" i="9"/>
  <c r="Q242" i="9"/>
  <c r="Q203" i="9"/>
  <c r="R203" i="9"/>
  <c r="R253" i="9"/>
  <c r="Q253" i="9"/>
  <c r="Q157" i="9"/>
  <c r="R157" i="9"/>
  <c r="R2" i="9"/>
  <c r="Q2" i="9"/>
  <c r="Q277" i="9"/>
  <c r="R277" i="9"/>
  <c r="Q88" i="9"/>
  <c r="R88" i="9"/>
  <c r="Q248" i="9"/>
  <c r="R248" i="9"/>
  <c r="R163" i="9"/>
  <c r="Q163" i="9"/>
  <c r="Q229" i="9"/>
  <c r="R229" i="9"/>
  <c r="R59" i="9"/>
  <c r="Q59" i="9"/>
  <c r="R98" i="9"/>
  <c r="Q98" i="9"/>
  <c r="Q159" i="9"/>
  <c r="R159" i="9"/>
  <c r="R183" i="9"/>
  <c r="Q183" i="9"/>
  <c r="R148" i="9"/>
  <c r="Q148" i="9"/>
  <c r="AK28" i="9" l="1"/>
  <c r="AK272" i="9"/>
  <c r="AK2" i="9"/>
  <c r="AK74" i="9"/>
  <c r="AK287" i="9"/>
  <c r="AK93" i="9"/>
  <c r="AK36" i="9"/>
  <c r="AK229" i="9"/>
  <c r="AK5" i="9"/>
  <c r="AK168" i="9"/>
  <c r="AK7" i="9"/>
  <c r="AK242" i="9"/>
  <c r="AK109" i="9"/>
  <c r="AK233" i="9"/>
  <c r="AK92" i="9"/>
  <c r="AK97" i="9"/>
  <c r="AK65" i="9"/>
  <c r="AK25" i="9"/>
  <c r="AK258" i="9"/>
  <c r="AK34" i="9" l="1"/>
  <c r="AK75" i="9"/>
  <c r="AK193" i="9"/>
  <c r="AK147" i="9"/>
  <c r="AK219" i="9"/>
  <c r="AK292" i="9"/>
  <c r="AK189" i="9"/>
  <c r="AK149" i="9"/>
  <c r="AK24" i="9"/>
  <c r="AK202" i="9"/>
  <c r="AK127" i="9"/>
  <c r="AK182" i="9"/>
  <c r="AK249" i="9"/>
  <c r="AK243" i="9"/>
  <c r="AK289" i="9"/>
  <c r="AK223" i="9"/>
  <c r="AK284" i="9"/>
  <c r="AK143" i="9"/>
  <c r="AK3" i="9"/>
  <c r="AK8" i="9"/>
  <c r="AK173" i="9"/>
  <c r="AK79" i="9"/>
  <c r="AK238" i="9"/>
  <c r="AK139" i="9"/>
  <c r="AK59" i="9"/>
  <c r="AK157" i="9"/>
  <c r="AK162" i="9"/>
  <c r="AK56" i="9"/>
  <c r="AK203" i="9"/>
  <c r="AK262" i="9"/>
  <c r="AK296" i="9"/>
  <c r="AK122" i="9"/>
  <c r="AK239" i="9"/>
  <c r="AK42" i="9"/>
  <c r="AK197" i="9"/>
  <c r="AK32" i="9"/>
  <c r="AK192" i="9"/>
  <c r="AK303" i="9"/>
  <c r="AK113" i="9"/>
  <c r="AK263" i="9"/>
  <c r="AK57" i="9"/>
  <c r="AK77" i="9"/>
  <c r="AK133" i="9"/>
  <c r="AK22" i="9"/>
  <c r="AK13" i="9"/>
  <c r="AK118" i="9"/>
  <c r="AK183" i="9"/>
  <c r="AK308" i="9"/>
  <c r="AK277" i="9"/>
  <c r="AK228" i="9"/>
  <c r="AK299" i="9"/>
  <c r="AK213" i="9"/>
  <c r="AK119" i="9"/>
  <c r="AK179" i="9"/>
  <c r="AK199" i="9"/>
  <c r="AK142" i="9"/>
  <c r="AK39" i="9"/>
  <c r="AK293" i="9"/>
  <c r="AK259" i="9"/>
  <c r="AK54" i="9"/>
  <c r="AK4" i="9"/>
  <c r="AK152" i="9"/>
  <c r="AK68" i="9"/>
  <c r="AK38" i="9"/>
  <c r="AK198" i="9"/>
  <c r="AK19" i="9"/>
  <c r="AK167" i="9"/>
  <c r="AK128" i="9"/>
  <c r="AK49" i="9"/>
  <c r="AK12" i="9"/>
  <c r="AK62" i="9"/>
  <c r="AK222" i="9"/>
  <c r="AK137" i="9"/>
  <c r="AK84" i="9"/>
  <c r="AK297" i="9"/>
  <c r="AK14" i="9"/>
  <c r="AK67" i="9"/>
  <c r="AK123" i="9"/>
  <c r="AK153" i="9"/>
  <c r="AK212" i="9"/>
  <c r="AK159" i="9"/>
  <c r="AK88" i="9"/>
  <c r="AK268" i="9"/>
  <c r="AK163" i="9"/>
  <c r="AK294" i="9"/>
  <c r="AK16" i="9"/>
  <c r="AK103" i="9"/>
  <c r="AK278" i="9"/>
  <c r="AK169" i="9"/>
  <c r="AK43" i="9"/>
  <c r="AK46" i="9"/>
  <c r="AK208" i="9"/>
  <c r="AK82" i="9"/>
  <c r="AK209" i="9"/>
  <c r="AK53" i="9"/>
  <c r="AK6" i="9"/>
  <c r="AK29" i="9"/>
  <c r="AK218" i="9"/>
  <c r="AK158" i="9"/>
  <c r="AK252" i="9"/>
  <c r="AK279" i="9"/>
  <c r="AK18" i="9"/>
  <c r="AK178" i="9"/>
  <c r="AK248" i="9"/>
  <c r="AK253" i="9"/>
  <c r="AK288" i="9"/>
  <c r="AK17" i="9"/>
  <c r="AK177" i="9"/>
  <c r="AK187" i="9"/>
  <c r="AK129" i="9"/>
  <c r="AK73" i="9"/>
  <c r="AK298" i="9"/>
  <c r="AK86" i="9"/>
  <c r="AK9" i="9"/>
  <c r="AK227" i="9"/>
  <c r="AK27" i="9"/>
  <c r="AK267" i="9"/>
  <c r="AK283" i="9"/>
  <c r="AK85" i="9"/>
  <c r="AK217" i="9"/>
  <c r="AK98" i="9"/>
  <c r="AK273" i="9"/>
  <c r="AK99" i="9"/>
  <c r="AK138" i="9"/>
  <c r="AK269" i="9"/>
  <c r="AK108" i="9"/>
  <c r="AK188" i="9"/>
  <c r="AK207" i="9"/>
  <c r="AK66" i="9"/>
  <c r="AK172" i="9"/>
  <c r="AK148" i="9"/>
  <c r="AK309" i="9"/>
  <c r="AN270" i="9" l="1"/>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AI1" i="9" a="1"/>
  <c r="AI1" i="9" s="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CB33" i="9" l="1"/>
  <c r="CB35" i="9"/>
  <c r="CB28" i="9"/>
  <c r="CB7" i="9"/>
  <c r="CB24" i="9"/>
  <c r="CB37" i="9" l="1"/>
  <c r="CB5" i="9"/>
  <c r="CB19" i="9"/>
  <c r="CB30" i="9"/>
  <c r="CB39" i="9"/>
  <c r="CB10" i="9"/>
  <c r="CB45" i="9"/>
  <c r="CB38" i="9"/>
  <c r="CB22" i="9"/>
  <c r="CB8" i="9"/>
  <c r="CB44" i="9"/>
  <c r="CB2" i="9"/>
  <c r="CB42" i="9"/>
  <c r="CB17" i="9"/>
  <c r="CB31" i="9"/>
  <c r="CB20" i="9"/>
  <c r="CB32" i="9"/>
  <c r="CB23" i="9"/>
  <c r="CB4" i="9"/>
  <c r="CB13" i="9"/>
  <c r="CB6" i="9"/>
  <c r="N323" i="9" s="1"/>
  <c r="CB12" i="9"/>
  <c r="CB27" i="9"/>
  <c r="CB3" i="9"/>
  <c r="CB36" i="9"/>
  <c r="CB16" i="9"/>
  <c r="AK111" i="9"/>
  <c r="AK110" i="9"/>
  <c r="CB29" i="9"/>
  <c r="CB34" i="9"/>
  <c r="AK100" i="9"/>
  <c r="AK101" i="9"/>
  <c r="CB9" i="9"/>
  <c r="CB14" i="9"/>
  <c r="CB26" i="9"/>
  <c r="CB40" i="9"/>
  <c r="CB11" i="9"/>
  <c r="CB43" i="9"/>
  <c r="CB41" i="9"/>
  <c r="CB18" i="9"/>
  <c r="CB25" i="9"/>
  <c r="CB15" i="9"/>
  <c r="CB21" i="9"/>
  <c r="AD1" i="9" l="1" a="1"/>
  <c r="AD1" i="9" s="1"/>
  <c r="S323" i="9"/>
  <c r="T1" i="9" s="1" a="1"/>
  <c r="T1" i="9" s="1"/>
  <c r="T323" i="9"/>
  <c r="AA17" i="9"/>
  <c r="AA266" i="9"/>
  <c r="AA294" i="9"/>
  <c r="AA64" i="9"/>
  <c r="AA116" i="9"/>
  <c r="AA295" i="9"/>
  <c r="AA299" i="9"/>
  <c r="AA8" i="9"/>
  <c r="AA47" i="9"/>
  <c r="AA135" i="9"/>
  <c r="AA159" i="9"/>
  <c r="AA27" i="9"/>
  <c r="AA89" i="9"/>
  <c r="AA245" i="9"/>
  <c r="AA189" i="9"/>
  <c r="AA158" i="9"/>
  <c r="AA262" i="9"/>
  <c r="AA195" i="9"/>
  <c r="AA19" i="9"/>
  <c r="AA145" i="9"/>
  <c r="AA196" i="9"/>
  <c r="AA303" i="9"/>
  <c r="AA218" i="9"/>
  <c r="AA5" i="9"/>
  <c r="AA54" i="9"/>
  <c r="AA247" i="9"/>
  <c r="AA102" i="9"/>
  <c r="AA122" i="9"/>
  <c r="AA62" i="9"/>
  <c r="AA289" i="9"/>
  <c r="AA35" i="9"/>
  <c r="AA97" i="9"/>
  <c r="AA112" i="9"/>
  <c r="AA104" i="9"/>
  <c r="AA28" i="9"/>
  <c r="AA272" i="9"/>
  <c r="AA216" i="9"/>
  <c r="AA92" i="9"/>
  <c r="AA94" i="9"/>
  <c r="AA84" i="9"/>
  <c r="AA42" i="9"/>
  <c r="AA198" i="9"/>
  <c r="AA65" i="9"/>
  <c r="AA98" i="9"/>
  <c r="AA153" i="9"/>
  <c r="AA253" i="9"/>
  <c r="AA169" i="9"/>
  <c r="AA76" i="9"/>
  <c r="AA296" i="9"/>
  <c r="AA256" i="9"/>
  <c r="AA164" i="9"/>
  <c r="AA14" i="9"/>
  <c r="AA132" i="9"/>
  <c r="AA176" i="9"/>
  <c r="AA86" i="9"/>
  <c r="AA126" i="9"/>
  <c r="AA179" i="9"/>
  <c r="AA259" i="9"/>
  <c r="AA75" i="9"/>
  <c r="AA123" i="9"/>
  <c r="AA99" i="9"/>
  <c r="AA213" i="9"/>
  <c r="AA83" i="9"/>
  <c r="AA105" i="9"/>
  <c r="AA88" i="9"/>
  <c r="AA12" i="9"/>
  <c r="AA15" i="9"/>
  <c r="AA25" i="9"/>
  <c r="AA48" i="9"/>
  <c r="AA110" i="9"/>
  <c r="AA243" i="9"/>
  <c r="AA78" i="9"/>
  <c r="AA134" i="9"/>
  <c r="AA96" i="9"/>
  <c r="AA146" i="9"/>
  <c r="AA202" i="9"/>
  <c r="AA217" i="9"/>
  <c r="AA108" i="9"/>
  <c r="AA79" i="9"/>
  <c r="AA9" i="9"/>
  <c r="AA188" i="9"/>
  <c r="AA66" i="9"/>
  <c r="AA227" i="9"/>
  <c r="AA172" i="9"/>
  <c r="AA152" i="9"/>
  <c r="AA214" i="9"/>
  <c r="AA182" i="9"/>
  <c r="AA154" i="9"/>
  <c r="AA167" i="9"/>
  <c r="AA53" i="9"/>
  <c r="AA226" i="9"/>
  <c r="AA274" i="9"/>
  <c r="AA26" i="9"/>
  <c r="AA304" i="9"/>
  <c r="AA282" i="9"/>
  <c r="AA58" i="9"/>
  <c r="AA69" i="9"/>
  <c r="AA43" i="9"/>
  <c r="AA127" i="9"/>
  <c r="AA199" i="9"/>
  <c r="AA205" i="9"/>
  <c r="AA6" i="9"/>
  <c r="AA157" i="9"/>
  <c r="AA223" i="9"/>
  <c r="AA118" i="9"/>
  <c r="AA173" i="9"/>
  <c r="AA107" i="9"/>
  <c r="AA233" i="9"/>
  <c r="AA297" i="9"/>
  <c r="AA263" i="9"/>
  <c r="AA144" i="9"/>
  <c r="AA306" i="9"/>
  <c r="AA13" i="9"/>
  <c r="AA268" i="9"/>
  <c r="AA255" i="9"/>
  <c r="AA49" i="9"/>
  <c r="AA95" i="9"/>
  <c r="AA103" i="9"/>
  <c r="AA236" i="9"/>
  <c r="AA244" i="9"/>
  <c r="AA67" i="9"/>
  <c r="AA44" i="9"/>
  <c r="AA212" i="9"/>
  <c r="AA308" i="9"/>
  <c r="AA32" i="9"/>
  <c r="AA147" i="9"/>
  <c r="AA36" i="9"/>
  <c r="AA23" i="9"/>
  <c r="AA277" i="9"/>
  <c r="AA192" i="9"/>
  <c r="AA111" i="9"/>
  <c r="AA136" i="9"/>
  <c r="AA165" i="9"/>
  <c r="AA275" i="9"/>
  <c r="AA177" i="9"/>
  <c r="AA254" i="9"/>
  <c r="AA225" i="9"/>
  <c r="AA276" i="9"/>
  <c r="AA156" i="9"/>
  <c r="AA278" i="9"/>
  <c r="AA203" i="9"/>
  <c r="AA55" i="9"/>
  <c r="AA119" i="9"/>
  <c r="AA29" i="9"/>
  <c r="AA4" i="9"/>
  <c r="AA298" i="9"/>
  <c r="AA305" i="9"/>
  <c r="AA52" i="9"/>
  <c r="AA142" i="9"/>
  <c r="AA293" i="9"/>
  <c r="AA85" i="9"/>
  <c r="AA249" i="9"/>
  <c r="AA248" i="9"/>
  <c r="AA143" i="9"/>
  <c r="AA63" i="9"/>
  <c r="AA162" i="9"/>
  <c r="AA128" i="9"/>
  <c r="AA302" i="9"/>
  <c r="AA187" i="9"/>
  <c r="AA175" i="9"/>
  <c r="AA117" i="9"/>
  <c r="AA18" i="9"/>
  <c r="AA287" i="9"/>
  <c r="AA235" i="9"/>
  <c r="AA129" i="9"/>
  <c r="AA267" i="9"/>
  <c r="AA155" i="9"/>
  <c r="AA232" i="9"/>
  <c r="AA59" i="9"/>
  <c r="AA309" i="9"/>
  <c r="AA137" i="9"/>
  <c r="AA74" i="9"/>
  <c r="AA204" i="9"/>
  <c r="AA193" i="9"/>
  <c r="AA269" i="9"/>
  <c r="AA33" i="9"/>
  <c r="AA194" i="9"/>
  <c r="AA207" i="9"/>
  <c r="AA16" i="9"/>
  <c r="AA57" i="9"/>
  <c r="AA284" i="9"/>
  <c r="AA82" i="9"/>
  <c r="AA113" i="9"/>
  <c r="AA273" i="9"/>
  <c r="AA264" i="9"/>
  <c r="AA238" i="9"/>
  <c r="AA283" i="9"/>
  <c r="AA219" i="9"/>
  <c r="AA178" i="9"/>
  <c r="AA109" i="9"/>
  <c r="AA149" i="9"/>
  <c r="AA100" i="9"/>
  <c r="AA208" i="9"/>
  <c r="AA77" i="9"/>
  <c r="AA237" i="9"/>
  <c r="AA45" i="9"/>
  <c r="AA285" i="9"/>
  <c r="AA222" i="9"/>
  <c r="AA168" i="9"/>
  <c r="AA292" i="9"/>
  <c r="AA115" i="9"/>
  <c r="AA228" i="9"/>
  <c r="AA215" i="9"/>
  <c r="AA163" i="9"/>
  <c r="AA183" i="9"/>
  <c r="AA279" i="9"/>
  <c r="AA209" i="9"/>
  <c r="AA307" i="9"/>
  <c r="AA148" i="9"/>
  <c r="AA24" i="9"/>
  <c r="AA229" i="9"/>
  <c r="AA114" i="9"/>
  <c r="AA286" i="9"/>
  <c r="AA124" i="9"/>
  <c r="AA138" i="9"/>
  <c r="AA257" i="9"/>
  <c r="AA133" i="9"/>
  <c r="AA242" i="9"/>
  <c r="AA56" i="9"/>
  <c r="AA166" i="9"/>
  <c r="AA265" i="9"/>
  <c r="AA206" i="9"/>
  <c r="AA72" i="9"/>
  <c r="AA184" i="9"/>
  <c r="AA106" i="9"/>
  <c r="AA252" i="9"/>
  <c r="AA3" i="9"/>
  <c r="AA38" i="9"/>
  <c r="AA125" i="9"/>
  <c r="AA7" i="9"/>
  <c r="AA73" i="9"/>
  <c r="AA174" i="9"/>
  <c r="AA239" i="9"/>
  <c r="AA234" i="9"/>
  <c r="AA186" i="9"/>
  <c r="AA224" i="9"/>
  <c r="AA288" i="9"/>
  <c r="AA34" i="9"/>
  <c r="AA185" i="9"/>
  <c r="AA246" i="9"/>
  <c r="AA2" i="9"/>
  <c r="AA39" i="9"/>
  <c r="AA93" i="9"/>
  <c r="AA258" i="9"/>
  <c r="AA139" i="9"/>
  <c r="AA37" i="9"/>
  <c r="AA197" i="9"/>
  <c r="AA68" i="9"/>
  <c r="AA46" i="9"/>
  <c r="AA87" i="9"/>
  <c r="AA22" i="9"/>
  <c r="AA101" i="9"/>
  <c r="AN101" i="9" l="1"/>
  <c r="AN22" i="9"/>
  <c r="AN87" i="9"/>
  <c r="AN46" i="9"/>
  <c r="AN68" i="9"/>
  <c r="AN197" i="9"/>
  <c r="AN37" i="9"/>
  <c r="AN139" i="9"/>
  <c r="AN258" i="9"/>
  <c r="AN93" i="9"/>
  <c r="AN39" i="9"/>
  <c r="AN2" i="9"/>
  <c r="AM2" i="9" s="1"/>
  <c r="AN246" i="9"/>
  <c r="AN185" i="9"/>
  <c r="AN34" i="9"/>
  <c r="AN288" i="9"/>
  <c r="AN224" i="9"/>
  <c r="AN186" i="9"/>
  <c r="AN234" i="9"/>
  <c r="AN239" i="9"/>
  <c r="AN174" i="9"/>
  <c r="AN73" i="9"/>
  <c r="AN7" i="9"/>
  <c r="AN125" i="9"/>
  <c r="AN38" i="9"/>
  <c r="AN3" i="9"/>
  <c r="AN252" i="9"/>
  <c r="AN106" i="9"/>
  <c r="AN184" i="9"/>
  <c r="AN72" i="9"/>
  <c r="AN206" i="9"/>
  <c r="AN265" i="9"/>
  <c r="AN166" i="9"/>
  <c r="AN56" i="9"/>
  <c r="AN242" i="9"/>
  <c r="AN133" i="9"/>
  <c r="AN257" i="9"/>
  <c r="AN138" i="9"/>
  <c r="AN124" i="9"/>
  <c r="AN286" i="9"/>
  <c r="AN114" i="9"/>
  <c r="AN229" i="9"/>
  <c r="AN24" i="9"/>
  <c r="AN148" i="9"/>
  <c r="AN307" i="9"/>
  <c r="AN209" i="9"/>
  <c r="AN279" i="9"/>
  <c r="AN183" i="9"/>
  <c r="AN163" i="9"/>
  <c r="AN215" i="9"/>
  <c r="AN228" i="9"/>
  <c r="AN115" i="9"/>
  <c r="AN292" i="9"/>
  <c r="AN168" i="9"/>
  <c r="AN222" i="9"/>
  <c r="AN285" i="9"/>
  <c r="AN45" i="9"/>
  <c r="AN237" i="9"/>
  <c r="AN77" i="9"/>
  <c r="AN208" i="9"/>
  <c r="AN100" i="9"/>
  <c r="AN149" i="9"/>
  <c r="AN109" i="9"/>
  <c r="AN178" i="9"/>
  <c r="AN219" i="9"/>
  <c r="AN283" i="9"/>
  <c r="AN238" i="9"/>
  <c r="AN264" i="9"/>
  <c r="AN273" i="9"/>
  <c r="AN113" i="9"/>
  <c r="AN82" i="9"/>
  <c r="AN284" i="9"/>
  <c r="AN57" i="9"/>
  <c r="AN16" i="9"/>
  <c r="AN207" i="9"/>
  <c r="AN194" i="9"/>
  <c r="AN33" i="9"/>
  <c r="AN269" i="9"/>
  <c r="AN193" i="9"/>
  <c r="AN204" i="9"/>
  <c r="AN74" i="9"/>
  <c r="AN137" i="9"/>
  <c r="AN309" i="9"/>
  <c r="AN59" i="9"/>
  <c r="AN232" i="9"/>
  <c r="AN155" i="9"/>
  <c r="AN267" i="9"/>
  <c r="AN129" i="9"/>
  <c r="AN235" i="9"/>
  <c r="AN287" i="9"/>
  <c r="AN18" i="9"/>
  <c r="AN117" i="9"/>
  <c r="AN175" i="9"/>
  <c r="AN187" i="9"/>
  <c r="AN302" i="9"/>
  <c r="AN128" i="9"/>
  <c r="AN162" i="9"/>
  <c r="AN63" i="9"/>
  <c r="AN143" i="9"/>
  <c r="AN248" i="9"/>
  <c r="AN249" i="9"/>
  <c r="AN85" i="9"/>
  <c r="AN293" i="9"/>
  <c r="AN142" i="9"/>
  <c r="AN52" i="9"/>
  <c r="AN305" i="9"/>
  <c r="AN298" i="9"/>
  <c r="AN4" i="9"/>
  <c r="AN29" i="9"/>
  <c r="AN119" i="9"/>
  <c r="AN55" i="9"/>
  <c r="AN203" i="9"/>
  <c r="AN278" i="9"/>
  <c r="AN156" i="9"/>
  <c r="AN276" i="9"/>
  <c r="AN225" i="9"/>
  <c r="AN254" i="9"/>
  <c r="AN177" i="9"/>
  <c r="AN275" i="9"/>
  <c r="AN165" i="9"/>
  <c r="AN136" i="9"/>
  <c r="AN111" i="9"/>
  <c r="AN192" i="9"/>
  <c r="AN277" i="9"/>
  <c r="AN23" i="9"/>
  <c r="AN36" i="9"/>
  <c r="AN147" i="9"/>
  <c r="AN32" i="9"/>
  <c r="AN308" i="9"/>
  <c r="AN212" i="9"/>
  <c r="AN44" i="9"/>
  <c r="AN67" i="9"/>
  <c r="AN244" i="9"/>
  <c r="AN236" i="9"/>
  <c r="AN103" i="9"/>
  <c r="AN95" i="9"/>
  <c r="AN49" i="9"/>
  <c r="AN255" i="9"/>
  <c r="AN268" i="9"/>
  <c r="AN13" i="9"/>
  <c r="AN306" i="9"/>
  <c r="AN144" i="9"/>
  <c r="AN263" i="9"/>
  <c r="AN297" i="9"/>
  <c r="AN233" i="9"/>
  <c r="AN107" i="9"/>
  <c r="AN173" i="9"/>
  <c r="AN118" i="9"/>
  <c r="AN223" i="9"/>
  <c r="AN157" i="9"/>
  <c r="AN6" i="9"/>
  <c r="AN205" i="9"/>
  <c r="AN199" i="9"/>
  <c r="AN127" i="9"/>
  <c r="AN43" i="9"/>
  <c r="AN69" i="9"/>
  <c r="AN58" i="9"/>
  <c r="AN282" i="9"/>
  <c r="AN304" i="9"/>
  <c r="AN26" i="9"/>
  <c r="AN274" i="9"/>
  <c r="AN226" i="9"/>
  <c r="AN53" i="9"/>
  <c r="AN167" i="9"/>
  <c r="AN154" i="9"/>
  <c r="AN182" i="9"/>
  <c r="AN214" i="9"/>
  <c r="AN152" i="9"/>
  <c r="AN172" i="9"/>
  <c r="AN227" i="9"/>
  <c r="AN66" i="9"/>
  <c r="AN188" i="9"/>
  <c r="AN9" i="9"/>
  <c r="AN79" i="9"/>
  <c r="AN108" i="9"/>
  <c r="AN217" i="9"/>
  <c r="AN202" i="9"/>
  <c r="AN146" i="9"/>
  <c r="AN96" i="9"/>
  <c r="AN134" i="9"/>
  <c r="AN78" i="9"/>
  <c r="AN243" i="9"/>
  <c r="AN110" i="9"/>
  <c r="AN48" i="9"/>
  <c r="AN25" i="9"/>
  <c r="AN15" i="9"/>
  <c r="AN12" i="9"/>
  <c r="AN88" i="9"/>
  <c r="AN105" i="9"/>
  <c r="AN83" i="9"/>
  <c r="AN213" i="9"/>
  <c r="AN99" i="9"/>
  <c r="AN123" i="9"/>
  <c r="AN75" i="9"/>
  <c r="AN259" i="9"/>
  <c r="AN179" i="9"/>
  <c r="AN126" i="9"/>
  <c r="AN86" i="9"/>
  <c r="AN176" i="9"/>
  <c r="AN132" i="9"/>
  <c r="AN14" i="9"/>
  <c r="AN164" i="9"/>
  <c r="AN256" i="9"/>
  <c r="AN296" i="9"/>
  <c r="AN76" i="9"/>
  <c r="AN169" i="9"/>
  <c r="AN253" i="9"/>
  <c r="AN153" i="9"/>
  <c r="AN98" i="9"/>
  <c r="AN65" i="9"/>
  <c r="AN198" i="9"/>
  <c r="AN42" i="9"/>
  <c r="AN84" i="9"/>
  <c r="AN94" i="9"/>
  <c r="AN92" i="9"/>
  <c r="AN216" i="9"/>
  <c r="AN272" i="9"/>
  <c r="AN28" i="9"/>
  <c r="AN104" i="9"/>
  <c r="AN112" i="9"/>
  <c r="AN97" i="9"/>
  <c r="AN35" i="9"/>
  <c r="AN289" i="9"/>
  <c r="AN62" i="9"/>
  <c r="AN122" i="9"/>
  <c r="AN102" i="9"/>
  <c r="AN247" i="9"/>
  <c r="AN54" i="9"/>
  <c r="AN5" i="9"/>
  <c r="AN218" i="9"/>
  <c r="AN303" i="9"/>
  <c r="AN196" i="9"/>
  <c r="AN145" i="9"/>
  <c r="AN19" i="9"/>
  <c r="AN195" i="9"/>
  <c r="AN262" i="9"/>
  <c r="AN158" i="9"/>
  <c r="AN189" i="9"/>
  <c r="AN245" i="9"/>
  <c r="AN89" i="9"/>
  <c r="AN27" i="9"/>
  <c r="AN159" i="9"/>
  <c r="AN135" i="9"/>
  <c r="AN47" i="9"/>
  <c r="AN8" i="9"/>
  <c r="AN299" i="9"/>
  <c r="AN295" i="9"/>
  <c r="AN116" i="9"/>
  <c r="AN64" i="9"/>
  <c r="AN294" i="9"/>
  <c r="AN266" i="9"/>
  <c r="AN17"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<sst xmlns="http://schemas.openxmlformats.org/spreadsheetml/2006/main" count="1762" uniqueCount="386">
  <si>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</si>
  <si>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</si>
  <si>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</si>
  <si>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</si>
  <si>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</si>
  <si>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</si>
  <si>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</si>
  <si>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</si>
  <si>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</si>
  <si>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</si>
  <si>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</si>
  <si>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</si>
  <si>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</si>
  <si>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</si>
  <si>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</si>
  <si>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</si>
  <si>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</si>
  <si>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</si>
  <si>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</si>
  <si>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</si>
  <si>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</si>
  <si>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</si>
  <si>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</si>
  <si>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</si>
  <si>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</si>
  <si>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</si>
  <si>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</si>
  <si>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</si>
  <si>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</si>
  <si>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</si>
  <si>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</si>
  <si>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</si>
  <si>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</si>
  <si>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</si>
  <si>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</si>
  <si>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</si>
  <si>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</si>
  <si>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</si>
  <si>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</si>
  <si>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</si>
  <si>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</si>
  <si>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</si>
  <si>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</si>
  <si>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</si>
  <si>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</si>
  <si>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</si>
  <si>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</si>
  <si>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</si>
  <si>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</si>
  <si>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</si>
  <si>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</si>
  <si>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</si>
  <si>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</si>
  <si>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</si>
  <si>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</si>
  <si>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</si>
  <si>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</si>
  <si>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</si>
  <si>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</si>
  <si>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</si>
  <si>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</si>
  <si>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</si>
  <si>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</si>
  <si>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</si>
  <si>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</si>
  <si>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</si>
  <si>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</si>
  <si>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</si>
  <si>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</si>
  <si>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</si>
  <si>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</si>
  <si>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</si>
  <si>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</si>
  <si>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</si>
  <si>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</si>
  <si>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</si>
  <si>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</si>
  <si>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</si>
  <si>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</si>
  <si>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</si>
  <si>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</si>
  <si>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</si>
  <si>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</si>
  <si>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</si>
  <si>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</si>
  <si>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</si>
  <si>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</si>
  <si>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</si>
  <si>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</si>
  <si>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</si>
  <si>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</si>
  <si>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</si>
  <si>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</si>
  <si>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</si>
  <si>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</si>
  <si>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</si>
  <si>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</si>
  <si>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</si>
  <si>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</si>
  <si>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</si>
  <si>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</si>
  <si>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</si>
  <si>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</si>
  <si>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</si>
  <si>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</si>
  <si>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</si>
  <si>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</si>
  <si>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</si>
  <si>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</si>
  <si>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</si>
  <si>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</si>
  <si>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</si>
  <si>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</si>
  <si>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</si>
  <si>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</si>
  <si>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</si>
  <si>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</si>
  <si>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</si>
  <si>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</si>
  <si>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</si>
  <si>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</si>
  <si>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</si>
  <si>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</si>
  <si>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</si>
  <si>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</si>
  <si>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</si>
  <si>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</si>
  <si>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</si>
  <si>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</si>
  <si>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</si>
  <si>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</si>
  <si>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</si>
  <si>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</si>
  <si>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</si>
  <si>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</si>
  <si>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</si>
  <si>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</si>
  <si>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</si>
  <si>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</si>
  <si>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</si>
  <si>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</si>
  <si>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</si>
  <si>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</si>
  <si>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</si>
  <si>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</si>
  <si>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</si>
  <si>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</si>
  <si>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</si>
  <si>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</si>
  <si>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</si>
  <si>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</si>
  <si>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</si>
  <si>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</si>
  <si>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</si>
  <si>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</si>
  <si>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</si>
  <si>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</si>
  <si>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</si>
  <si>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</si>
  <si>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</si>
  <si>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</si>
  <si>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</si>
  <si>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</si>
  <si>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</si>
  <si>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</si>
  <si>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</si>
  <si>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</si>
  <si>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</si>
  <si>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</si>
  <si>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</si>
  <si>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</si>
  <si>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</si>
  <si>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</si>
  <si>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</si>
  <si>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</si>
  <si>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</si>
  <si>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</si>
  <si>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</si>
  <si>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</si>
  <si>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</si>
  <si>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</si>
  <si>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</si>
  <si>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</si>
  <si>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</si>
  <si>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</si>
  <si>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</si>
  <si>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</si>
  <si>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</si>
  <si>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</si>
  <si>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</si>
  <si>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</si>
  <si>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</si>
  <si>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</si>
  <si>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</si>
  <si>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</si>
  <si>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</si>
  <si>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</si>
  <si>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</si>
  <si>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</si>
  <si>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</si>
  <si>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</si>
  <si>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</si>
  <si>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</si>
  <si>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</si>
  <si>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</si>
  <si>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</si>
  <si>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</si>
  <si>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</si>
  <si>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</si>
  <si>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</si>
  <si>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</si>
  <si>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</si>
  <si>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</si>
  <si>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</si>
  <si>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</si>
  <si>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</si>
  <si>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</si>
  <si>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</si>
  <si>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</si>
  <si>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</si>
  <si>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</si>
  <si>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</si>
  <si>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</si>
  <si>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</si>
  <si>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</si>
  <si>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</si>
  <si>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</si>
  <si>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</si>
  <si>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</si>
  <si>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</si>
  <si>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</si>
  <si>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</si>
  <si>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</si>
  <si>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</si>
  <si>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</si>
  <si>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</si>
  <si>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</si>
  <si>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</si>
  <si>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</si>
  <si>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</si>
  <si>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</si>
  <si>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</si>
  <si>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</si>
  <si>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</si>
  <si>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</si>
  <si>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</si>
  <si>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</si>
  <si>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</si>
  <si>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</si>
  <si>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</si>
  <si>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</si>
  <si>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</si>
  <si>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</si>
  <si>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</si>
  <si>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</si>
  <si>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</si>
  <si>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</si>
  <si>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</si>
  <si>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</si>
  <si>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</si>
  <si>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</si>
  <si>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</si>
  <si>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</si>
  <si>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</si>
  <si>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</si>
  <si>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</si>
  <si>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</si>
  <si>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</si>
  <si>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</si>
  <si>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</si>
  <si>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</si>
  <si>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</si>
  <si>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</si>
  <si>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</si>
  <si>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</si>
  <si>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</si>
  <si>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</si>
  <si>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</si>
  <si>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</si>
  <si>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</si>
  <si>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</si>
  <si>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</si>
  <si>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</si>
  <si>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</si>
  <si>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</si>
  <si>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</si>
  <si>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</si>
  <si>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</si>
  <si>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</si>
  <si>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</si>
  <si>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</si>
  <si>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</si>
  <si>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</si>
  <si>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</si>
  <si>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</si>
  <si>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</si>
  <si>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</si>
  <si>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</si>
  <si>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</si>
  <si>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</si>
  <si>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</si>
  <si>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</si>
  <si>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</si>
  <si>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</si>
  <si>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</si>
  <si>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</si>
  <si>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</si>
  <si>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</si>
  <si>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</si>
  <si>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</si>
  <si>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</si>
  <si>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</si>
  <si>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</si>
  <si>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</si>
  <si>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</si>
  <si>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</si>
  <si>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</si>
  <si>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</si>
  <si>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</si>
  <si>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</si>
  <si>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</si>
  <si>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</si>
  <si>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</si>
  <si>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Equip3101</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</si>
  <si>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</si>
  <si>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</si>
  <si>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</si>
  <si>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</si>
  <si>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</si>
  <si>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</si>
  <si>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</si>
  <si>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</si>
  <si>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</si>
  <si>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</si>
  <si>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</si>
  <si>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</si>
  <si>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</si>
  <si>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</si>
  <si>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</si>
  <si>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</si>
  <si>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</si>
  <si>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</si>
  <si>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</si>
  <si>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</si>
  <si>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</si>
  <si>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</si>
  <si>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</si>
  <si>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</si>
  <si>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</si>
  <si>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</si>
  <si>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</si>
  <si>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</si>
  <si>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</si>
  <si>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</si>
  <si>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</si>
  <si>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</si>
  <si>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</si>
  <si>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</si>
  <si>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</si>
  <si>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</si>
  <si>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</si>
  <si>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</si>
  <si>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</si>
  <si>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</si>
  <si>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</si>
  <si>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</si>
  <si>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</si>
  <si>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</si>
  <si>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</si>
  <si>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</si>
  <si>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</si>
  <si>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</si>
  <si>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</si>
  <si>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</si>
  <si>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</si>
  <si>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</si>
  <si>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</si>
  <si>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</si>
  <si>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</si>
  <si>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</si>
  <si>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</si>
  <si>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Actor0240m</t>
    <phoneticPr fontId="1" type="noConversion"/>
  </si>
  <si>
    <t>아이디같은지</t>
    <phoneticPr fontId="1" type="noConversion"/>
  </si>
  <si>
    <t>테이블연결</t>
  </si>
  <si>
    <t>Jason화</t>
  </si>
  <si>
    <t>mcLst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</si>
</sst>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7.5455829789516553</v>
          </cell>
          <cell r="W2">
            <v>10.451981594977166</v>
          </cell>
          <cell r="X2">
            <v>11.32</v>
          </cell>
          <cell r="Y2">
            <v>15.68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7.2753871146342082</v>
          </cell>
          <cell r="W3">
            <v>11.30121615832824</v>
          </cell>
          <cell r="X3">
            <v>10.91</v>
          </cell>
          <cell r="Y3">
            <v>16.95</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7.6807241977155112</v>
          </cell>
          <cell r="W4">
            <v>10.336757447446322</v>
          </cell>
          <cell r="X4">
            <v>16.87</v>
          </cell>
          <cell r="Y4">
            <v>22.7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7.1776459106985975</v>
          </cell>
          <cell r="W5">
            <v>11.440934196609877</v>
          </cell>
          <cell r="X5">
            <v>15.76</v>
          </cell>
          <cell r="Y5">
            <v>25.13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7.6377110688429326</v>
          </cell>
          <cell r="W6">
            <v>10.554526761879986</v>
          </cell>
          <cell r="X6">
            <v>27.01</v>
          </cell>
          <cell r="Y6">
            <v>37.33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6.6926760731955</v>
          </cell>
          <cell r="W7">
            <v>11.395232751758332</v>
          </cell>
          <cell r="X7">
            <v>23.67</v>
          </cell>
          <cell r="Y7">
            <v>40.299999999999997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7.7441340875648192</v>
          </cell>
          <cell r="W8">
            <v>10.606913831214987</v>
          </cell>
          <cell r="X8">
            <v>53.38</v>
          </cell>
          <cell r="Y8">
            <v>73.11</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6.8226768895557672</v>
          </cell>
          <cell r="W9">
            <v>11.191255110146793</v>
          </cell>
          <cell r="X9">
            <v>47.03</v>
          </cell>
          <cell r="Y9">
            <v>77.14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7.758954976425751</v>
          </cell>
          <cell r="W10">
            <v>10.595938574524334</v>
          </cell>
          <cell r="X10">
            <v>114.64</v>
          </cell>
          <cell r="Y10">
            <v>156.55000000000001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6.7084516575715272</v>
          </cell>
          <cell r="W11">
            <v>11.570686699194278</v>
          </cell>
          <cell r="X11">
            <v>99.11</v>
          </cell>
          <cell r="Y11">
            <v>170.95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7.6191176280086461</v>
          </cell>
          <cell r="W12">
            <v>10.983323997220012</v>
          </cell>
          <cell r="X12">
            <v>146.71</v>
          </cell>
          <cell r="Y12">
            <v>211.49</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7.1881809989567351</v>
          </cell>
          <cell r="W13">
            <v>11.452692980246777</v>
          </cell>
          <cell r="X13">
            <v>138.41</v>
          </cell>
          <cell r="Y13">
            <v>220.53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7.5749901852286836</v>
          </cell>
          <cell r="W14">
            <v>10.848594159432659</v>
          </cell>
          <cell r="X14">
            <v>190.09</v>
          </cell>
          <cell r="Y14">
            <v>272.25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7.6983860231461367</v>
          </cell>
          <cell r="W15">
            <v>10.56823680597082</v>
          </cell>
          <cell r="X15">
            <v>11.55</v>
          </cell>
          <cell r="Y15">
            <v>15.85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7.3201391576480246</v>
          </cell>
          <cell r="W16">
            <v>11.875396630691251</v>
          </cell>
          <cell r="X16">
            <v>10.98</v>
          </cell>
          <cell r="Y16">
            <v>17.809999999999999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7.6198181880777316</v>
          </cell>
          <cell r="W17">
            <v>10.869007976085291</v>
          </cell>
          <cell r="X17">
            <v>16.73</v>
          </cell>
          <cell r="Y17">
            <v>23.87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7.130799120092659</v>
          </cell>
          <cell r="W18">
            <v>11.201115333956821</v>
          </cell>
          <cell r="X18">
            <v>15.66</v>
          </cell>
          <cell r="Y18">
            <v>24.6</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7.5898500426346143</v>
          </cell>
          <cell r="W19">
            <v>10.386269408404663</v>
          </cell>
          <cell r="X19">
            <v>26.84</v>
          </cell>
          <cell r="Y19">
            <v>36.74</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6.6083290112443205</v>
          </cell>
          <cell r="W20">
            <v>11.689704686854828</v>
          </cell>
          <cell r="X20">
            <v>23.37</v>
          </cell>
          <cell r="Y20">
            <v>41.35</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7.5656669860207462</v>
          </cell>
          <cell r="W21">
            <v>10.862761006932596</v>
          </cell>
          <cell r="X21">
            <v>52.15</v>
          </cell>
          <cell r="Y21">
            <v>74.87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6.6112816346204282</v>
          </cell>
          <cell r="W22">
            <v>11.505996269121834</v>
          </cell>
          <cell r="X22">
            <v>45.57</v>
          </cell>
          <cell r="Y22">
            <v>79.3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7.6127338204228741</v>
          </cell>
          <cell r="W23">
            <v>10.733185084489039</v>
          </cell>
          <cell r="X23">
            <v>112.48</v>
          </cell>
          <cell r="Y23">
            <v>158.58000000000001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7.2155901461307801</v>
          </cell>
          <cell r="W24">
            <v>11.394603462597326</v>
          </cell>
          <cell r="X24">
            <v>106.61</v>
          </cell>
          <cell r="Y24">
            <v>168.35</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8.2027442866277305</v>
          </cell>
          <cell r="W25">
            <v>10.529457864675402</v>
          </cell>
          <cell r="X25">
            <v>157.94999999999999</v>
          </cell>
          <cell r="Y25">
            <v>202.75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6.6792936561856315</v>
          </cell>
          <cell r="W26">
            <v>11.880836765002872</v>
          </cell>
          <cell r="X26">
            <v>128.61000000000001</v>
          </cell>
          <cell r="Y26">
            <v>228.77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7.4131990437220381</v>
          </cell>
          <cell r="W27">
            <v>10.862697319682937</v>
          </cell>
          <cell r="X27">
            <v>186.03</v>
          </cell>
          <cell r="Y27">
            <v>272.60000000000002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8.0986477664301635</v>
          </cell>
          <cell r="W28">
            <v>10.407318184737843</v>
          </cell>
          <cell r="X28">
            <v>12.15</v>
          </cell>
          <cell r="Y28">
            <v>15.61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7.0918214324210718</v>
          </cell>
          <cell r="W29">
            <v>11.847270700284176</v>
          </cell>
          <cell r="X29">
            <v>10.64</v>
          </cell>
          <cell r="Y29">
            <v>17.77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7.4323828428545422</v>
          </cell>
          <cell r="W30">
            <v>10.567021822682328</v>
          </cell>
          <cell r="X30">
            <v>16.32</v>
          </cell>
          <cell r="Y30">
            <v>23.21</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7.1408900147328254</v>
          </cell>
          <cell r="W31">
            <v>11.503740111602687</v>
          </cell>
          <cell r="X31">
            <v>15.68</v>
          </cell>
          <cell r="Y31">
            <v>25.26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7.8931992115389367</v>
          </cell>
          <cell r="W32">
            <v>11.069415956722802</v>
          </cell>
          <cell r="X32">
            <v>27.92</v>
          </cell>
          <cell r="Y32">
            <v>39.15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7.1918487544962399</v>
          </cell>
          <cell r="W33">
            <v>11.476367332392204</v>
          </cell>
          <cell r="X33">
            <v>25.44</v>
          </cell>
          <cell r="Y33">
            <v>40.590000000000003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7.5184919845764515</v>
          </cell>
          <cell r="W34">
            <v>10.573619317556982</v>
          </cell>
          <cell r="X34">
            <v>51.82</v>
          </cell>
          <cell r="Y34">
            <v>72.88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7.1265440499287891</v>
          </cell>
          <cell r="W35">
            <v>11.242267282658201</v>
          </cell>
          <cell r="X35">
            <v>49.12</v>
          </cell>
          <cell r="Y35">
            <v>77.489999999999995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8.0561073806478518</v>
          </cell>
          <cell r="W36">
            <v>10.972471512367566</v>
          </cell>
          <cell r="X36">
            <v>119.03</v>
          </cell>
          <cell r="Y36">
            <v>162.11000000000001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7.2391073194722617</v>
          </cell>
          <cell r="W37">
            <v>11.7217331837358</v>
          </cell>
          <cell r="X37">
            <v>106.95</v>
          </cell>
          <cell r="Y37">
            <v>173.18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7.7081059459526733</v>
          </cell>
          <cell r="W38">
            <v>10.956798644199344</v>
          </cell>
          <cell r="X38">
            <v>148.41999999999999</v>
          </cell>
          <cell r="Y38">
            <v>210.98</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6.8800416310662493</v>
          </cell>
          <cell r="W39">
            <v>11.720644430865145</v>
          </cell>
          <cell r="X39">
            <v>132.47999999999999</v>
          </cell>
          <cell r="Y39">
            <v>225.69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8.1613355960051202</v>
          </cell>
          <cell r="W40">
            <v>11.068448414236522</v>
          </cell>
          <cell r="X40">
            <v>204.81</v>
          </cell>
          <cell r="Y40">
            <v>277.76</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7.5678567707806144</v>
          </cell>
          <cell r="W41">
            <v>10.856819361803195</v>
          </cell>
          <cell r="X41">
            <v>11.35</v>
          </cell>
          <cell r="Y41">
            <v>16.29</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7.3185625942559644</v>
          </cell>
          <cell r="W42">
            <v>11.395393581006646</v>
          </cell>
          <cell r="X42">
            <v>10.98</v>
          </cell>
          <cell r="Y42">
            <v>17.09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7.6649907535016695</v>
          </cell>
          <cell r="W43">
            <v>10.489692374375467</v>
          </cell>
          <cell r="X43">
            <v>16.829999999999998</v>
          </cell>
          <cell r="Y43">
            <v>23.04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7.0736549839215481</v>
          </cell>
          <cell r="W44">
            <v>11.147235567198397</v>
          </cell>
          <cell r="X44">
            <v>15.53</v>
          </cell>
          <cell r="Y44">
            <v>24.48</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7.4414207444458356</v>
          </cell>
          <cell r="W45">
            <v>10.609643326923388</v>
          </cell>
          <cell r="X45">
            <v>26.32</v>
          </cell>
          <cell r="Y45">
            <v>37.53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6.7186249540388649</v>
          </cell>
          <cell r="W46">
            <v>11.586467460788791</v>
          </cell>
          <cell r="X46">
            <v>23.76</v>
          </cell>
          <cell r="Y46">
            <v>40.98</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8.0480124418525971</v>
          </cell>
          <cell r="W47">
            <v>10.933026175527276</v>
          </cell>
          <cell r="X47">
            <v>55.47</v>
          </cell>
          <cell r="Y47">
            <v>75.36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6.8080989821939335</v>
          </cell>
          <cell r="W48">
            <v>11.588154576068877</v>
          </cell>
          <cell r="X48">
            <v>46.92</v>
          </cell>
          <cell r="Y48">
            <v>79.87</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7.6185060817654042</v>
          </cell>
          <cell r="W49">
            <v>10.926155046790361</v>
          </cell>
          <cell r="X49">
            <v>112.56</v>
          </cell>
          <cell r="Y49">
            <v>161.43</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6.9559355663591784</v>
          </cell>
          <cell r="W50">
            <v>11.213935735000941</v>
          </cell>
          <cell r="X50">
            <v>102.77</v>
          </cell>
          <cell r="Y50">
            <v>165.68</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7.9013616452715594</v>
          </cell>
          <cell r="W51">
            <v>10.872566950304542</v>
          </cell>
          <cell r="X51">
            <v>152.13999999999999</v>
          </cell>
          <cell r="Y51">
            <v>209.36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7.1395263125345405</v>
          </cell>
          <cell r="W52">
            <v>11.85926187704934</v>
          </cell>
          <cell r="X52">
            <v>137.47</v>
          </cell>
          <cell r="Y52">
            <v>228.35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7.6934957598198794</v>
          </cell>
          <cell r="W53">
            <v>10.870071014741445</v>
          </cell>
          <cell r="X53">
            <v>193.07</v>
          </cell>
          <cell r="Y53">
            <v>272.79000000000002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8.1839672869599571</v>
          </cell>
          <cell r="W54">
            <v>10.576715558500373</v>
          </cell>
          <cell r="X54">
            <v>12.28</v>
          </cell>
          <cell r="Y54">
            <v>15.87</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6.6867736404084557</v>
          </cell>
          <cell r="W55">
            <v>11.187305407195598</v>
          </cell>
          <cell r="X55">
            <v>10.029999999999999</v>
          </cell>
          <cell r="Y55">
            <v>16.78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7.5207391145944964</v>
          </cell>
          <cell r="W56">
            <v>10.424599377781053</v>
          </cell>
          <cell r="X56">
            <v>16.52</v>
          </cell>
          <cell r="Y56">
            <v>22.89</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7.2442504087357342</v>
          </cell>
          <cell r="W57">
            <v>11.177430093416397</v>
          </cell>
          <cell r="X57">
            <v>15.91</v>
          </cell>
          <cell r="Y57">
            <v>24.55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7.8277999498240183</v>
          </cell>
          <cell r="W58">
            <v>10.72606551854029</v>
          </cell>
          <cell r="X58">
            <v>27.69</v>
          </cell>
          <cell r="Y58">
            <v>37.94</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7.005455035549554</v>
          </cell>
          <cell r="W59">
            <v>11.768930785396719</v>
          </cell>
          <cell r="X59">
            <v>24.78</v>
          </cell>
          <cell r="Y59">
            <v>41.63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8.0664076633149815</v>
          </cell>
          <cell r="W60">
            <v>10.442638897048951</v>
          </cell>
          <cell r="X60">
            <v>55.6</v>
          </cell>
          <cell r="Y60">
            <v>71.98</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7.3917055208160178</v>
          </cell>
          <cell r="W61">
            <v>11.447994518768706</v>
          </cell>
          <cell r="X61">
            <v>50.95</v>
          </cell>
          <cell r="Y61">
            <v>78.900000000000006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7.9374231998011924</v>
          </cell>
          <cell r="W62">
            <v>10.799410658451006</v>
          </cell>
          <cell r="X62">
            <v>117.27</v>
          </cell>
          <cell r="Y62">
            <v>159.56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7.0222607543432716</v>
          </cell>
          <cell r="W63">
            <v>11.31383729333538</v>
          </cell>
          <cell r="X63">
            <v>103.75</v>
          </cell>
          <cell r="Y63">
            <v>167.16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7.4916458620685731</v>
          </cell>
          <cell r="W64">
            <v>10.631848298392812</v>
          </cell>
          <cell r="X64">
            <v>144.25</v>
          </cell>
          <cell r="Y64">
            <v>204.72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7.2232402159538447</v>
          </cell>
          <cell r="W65">
            <v>11.546649252846473</v>
          </cell>
          <cell r="X65">
            <v>139.09</v>
          </cell>
          <cell r="Y65">
            <v>222.34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7.5162479435618863</v>
          </cell>
          <cell r="W66">
            <v>10.945283353645038</v>
          </cell>
          <cell r="X66">
            <v>188.62</v>
          </cell>
          <cell r="Y66">
            <v>274.67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7.5494871901060074</v>
          </cell>
          <cell r="W68">
            <v>10.864015621021105</v>
          </cell>
          <cell r="X68">
            <v>11.32</v>
          </cell>
          <cell r="Y68">
            <v>16.3</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7.2280697912018841</v>
          </cell>
          <cell r="W69">
            <v>11.273203324507342</v>
          </cell>
          <cell r="X69">
            <v>10.84</v>
          </cell>
          <cell r="Y69">
            <v>16.91</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7.4147419936400825</v>
          </cell>
          <cell r="W70">
            <v>11.033049322798783</v>
          </cell>
          <cell r="X70">
            <v>16.28</v>
          </cell>
          <cell r="Y70">
            <v>24.23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6.6323488040337937</v>
          </cell>
          <cell r="W71">
            <v>11.694405970543912</v>
          </cell>
          <cell r="X71">
            <v>14.57</v>
          </cell>
          <cell r="Y71">
            <v>25.68</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7.9040528888238244</v>
          </cell>
          <cell r="W72">
            <v>11.102298838721081</v>
          </cell>
          <cell r="X72">
            <v>27.96</v>
          </cell>
          <cell r="Y72">
            <v>39.270000000000003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7.3400793278677732</v>
          </cell>
          <cell r="W73">
            <v>11.739164628710824</v>
          </cell>
          <cell r="X73">
            <v>25.96</v>
          </cell>
          <cell r="Y73">
            <v>41.52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7.8108572576454556</v>
          </cell>
          <cell r="W74">
            <v>10.530135513514164</v>
          </cell>
          <cell r="X74">
            <v>53.84</v>
          </cell>
          <cell r="Y74">
            <v>72.58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7.0821591276390832</v>
          </cell>
          <cell r="W75">
            <v>11.214238245395697</v>
          </cell>
          <cell r="X75">
            <v>48.81</v>
          </cell>
          <cell r="Y75">
            <v>77.290000000000006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7.916823757036175</v>
          </cell>
          <cell r="W76">
            <v>10.926895044112554</v>
          </cell>
          <cell r="X76">
            <v>116.97</v>
          </cell>
          <cell r="Y76">
            <v>161.44</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6.7297158009168596</v>
          </cell>
          <cell r="W77">
            <v>11.75940280634803</v>
          </cell>
          <cell r="X77">
            <v>99.43</v>
          </cell>
          <cell r="Y77">
            <v>173.74</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7.8069698833615879</v>
          </cell>
          <cell r="W78">
            <v>10.845284898666046</v>
          </cell>
          <cell r="X78">
            <v>150.33000000000001</v>
          </cell>
          <cell r="Y78">
            <v>208.83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7.3253556306464684</v>
          </cell>
          <cell r="W79">
            <v>11.290219039179027</v>
          </cell>
          <cell r="X79">
            <v>141.05000000000001</v>
          </cell>
          <cell r="Y79">
            <v>217.4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8.056898193179924</v>
          </cell>
          <cell r="W80">
            <v>10.732417855337928</v>
          </cell>
          <cell r="X80">
            <v>202.19</v>
          </cell>
          <cell r="Y80">
            <v>269.33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8.1141285488736727</v>
          </cell>
          <cell r="W88">
            <v>10.764984828079276</v>
          </cell>
          <cell r="X88">
            <v>12.17</v>
          </cell>
          <cell r="Y88">
            <v>16.149999999999999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6.7620753808564187</v>
          </cell>
          <cell r="W89">
            <v>11.567674501231517</v>
          </cell>
          <cell r="X89">
            <v>10.14</v>
          </cell>
          <cell r="Y89">
            <v>17.350000000000001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7.6281979544684066</v>
          </cell>
          <cell r="W90">
            <v>10.319030099500186</v>
          </cell>
          <cell r="X90">
            <v>16.75</v>
          </cell>
          <cell r="Y90">
            <v>22.66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7.2220178659864533</v>
          </cell>
          <cell r="W91">
            <v>11.890809045943792</v>
          </cell>
          <cell r="X91">
            <v>15.86</v>
          </cell>
          <cell r="Y91">
            <v>26.11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7.6753769834051138</v>
          </cell>
          <cell r="W92">
            <v>10.831153356618225</v>
          </cell>
          <cell r="X92">
            <v>27.15</v>
          </cell>
          <cell r="Y92">
            <v>38.31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6.9984268645226342</v>
          </cell>
          <cell r="W93">
            <v>11.303135616962232</v>
          </cell>
          <cell r="X93">
            <v>24.75</v>
          </cell>
          <cell r="Y93">
            <v>39.979999999999997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7.9826381871337704</v>
          </cell>
          <cell r="W94">
            <v>10.944702822610326</v>
          </cell>
          <cell r="X94">
            <v>55.02</v>
          </cell>
          <cell r="Y94">
            <v>75.44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6.6406019756627934</v>
          </cell>
          <cell r="W95">
            <v>11.336284896202102</v>
          </cell>
          <cell r="X95">
            <v>45.77</v>
          </cell>
          <cell r="Y95">
            <v>78.13</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7.4171868922671909</v>
          </cell>
          <cell r="W96">
            <v>10.987437201082097</v>
          </cell>
          <cell r="X96">
            <v>109.59</v>
          </cell>
          <cell r="Y96">
            <v>162.33000000000001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6.9122553214536371</v>
          </cell>
          <cell r="W97">
            <v>11.398612396774649</v>
          </cell>
          <cell r="X97">
            <v>102.13</v>
          </cell>
          <cell r="Y97">
            <v>168.41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7.5430233603914951</v>
          </cell>
          <cell r="W98">
            <v>11.046852885717215</v>
          </cell>
          <cell r="X98">
            <v>145.24</v>
          </cell>
          <cell r="Y98">
            <v>212.71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7.2433174220498069</v>
          </cell>
          <cell r="W99">
            <v>11.405220195254429</v>
          </cell>
          <cell r="X99">
            <v>139.47</v>
          </cell>
          <cell r="Y99">
            <v>219.61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7.6572992992447357</v>
          </cell>
          <cell r="W100">
            <v>10.804230544866106</v>
          </cell>
          <cell r="X100">
            <v>192.16</v>
          </cell>
          <cell r="Y100">
            <v>271.13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8.1604787318372072</v>
          </cell>
          <cell r="W101">
            <v>10.814119860154969</v>
          </cell>
          <cell r="X101">
            <v>12.24</v>
          </cell>
          <cell r="Y101">
            <v>16.22</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7.3885990278185121</v>
          </cell>
          <cell r="W102">
            <v>11.429520868231791</v>
          </cell>
          <cell r="X102">
            <v>11.08</v>
          </cell>
          <cell r="Y102">
            <v>17.14</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7.7698409587985831</v>
          </cell>
          <cell r="W103">
            <v>10.96806223013717</v>
          </cell>
          <cell r="X103">
            <v>17.059999999999999</v>
          </cell>
          <cell r="Y103">
            <v>24.09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7.1811186587662634</v>
          </cell>
          <cell r="W104">
            <v>11.342009965131625</v>
          </cell>
          <cell r="X104">
            <v>15.77</v>
          </cell>
          <cell r="Y104">
            <v>24.91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7.5476003721192004</v>
          </cell>
          <cell r="W105">
            <v>11.048280539700805</v>
          </cell>
          <cell r="X105">
            <v>26.7</v>
          </cell>
          <cell r="Y105">
            <v>39.08</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7.1589570442168196</v>
          </cell>
          <cell r="W106">
            <v>11.671542652125268</v>
          </cell>
          <cell r="X106">
            <v>25.32</v>
          </cell>
          <cell r="Y106">
            <v>41.28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7.6151769683633663</v>
          </cell>
          <cell r="W107">
            <v>10.692909540706863</v>
          </cell>
          <cell r="X107">
            <v>52.49</v>
          </cell>
          <cell r="Y107">
            <v>73.7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7.0176088777899261</v>
          </cell>
          <cell r="W108">
            <v>11.55712692926123</v>
          </cell>
          <cell r="X108">
            <v>48.37</v>
          </cell>
          <cell r="Y108">
            <v>79.66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7.5680823946671527</v>
          </cell>
          <cell r="W109">
            <v>10.459214513966513</v>
          </cell>
          <cell r="X109">
            <v>111.82</v>
          </cell>
          <cell r="Y109">
            <v>154.53</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7.0584588008923062</v>
          </cell>
          <cell r="W110">
            <v>11.600214490057573</v>
          </cell>
          <cell r="X110">
            <v>104.29</v>
          </cell>
          <cell r="Y110">
            <v>171.39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7.6372850358863955</v>
          </cell>
          <cell r="W111">
            <v>10.494590133731446</v>
          </cell>
          <cell r="X111">
            <v>147.06</v>
          </cell>
          <cell r="Y111">
            <v>202.08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6.6727770455854278</v>
          </cell>
          <cell r="W112">
            <v>11.849562003822196</v>
          </cell>
          <cell r="X112">
            <v>128.49</v>
          </cell>
          <cell r="Y112">
            <v>228.17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8.127926592915891</v>
          </cell>
          <cell r="W113">
            <v>10.793651765775229</v>
          </cell>
          <cell r="X113">
            <v>203.97</v>
          </cell>
          <cell r="Y113">
            <v>270.87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7.6921130458298528</v>
          </cell>
          <cell r="W115">
            <v>10.526706555870057</v>
          </cell>
          <cell r="X115">
            <v>11.54</v>
          </cell>
          <cell r="Y115">
            <v>15.79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7.1299907889825764</v>
          </cell>
          <cell r="W116">
            <v>11.113026682587419</v>
          </cell>
          <cell r="X116">
            <v>10.69</v>
          </cell>
          <cell r="Y116">
            <v>16.670000000000002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8.1770841850729852</v>
          </cell>
          <cell r="W117">
            <v>10.657243560456667</v>
          </cell>
          <cell r="X117">
            <v>17.96</v>
          </cell>
          <cell r="Y117">
            <v>23.4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7.1625415468709788</v>
          </cell>
          <cell r="W118">
            <v>11.485096882101425</v>
          </cell>
          <cell r="X118">
            <v>15.73</v>
          </cell>
          <cell r="Y118">
            <v>25.22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7.9378676774836983</v>
          </cell>
          <cell r="W119">
            <v>10.717901031544542</v>
          </cell>
          <cell r="X119">
            <v>28.08</v>
          </cell>
          <cell r="Y119">
            <v>37.909999999999997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6.7431412192825269</v>
          </cell>
          <cell r="W120">
            <v>11.488463490018946</v>
          </cell>
          <cell r="X120">
            <v>23.85</v>
          </cell>
          <cell r="Y120">
            <v>40.630000000000003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7.5360890175130715</v>
          </cell>
          <cell r="W121">
            <v>10.360319109347424</v>
          </cell>
          <cell r="X121">
            <v>51.94</v>
          </cell>
          <cell r="Y121">
            <v>71.41</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6.7984561931337613</v>
          </cell>
          <cell r="W122">
            <v>11.30465808485414</v>
          </cell>
          <cell r="X122">
            <v>46.86</v>
          </cell>
          <cell r="Y122">
            <v>77.92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7.9863094442400149</v>
          </cell>
          <cell r="W123">
            <v>10.460382340514574</v>
          </cell>
          <cell r="X123">
            <v>117.99</v>
          </cell>
          <cell r="Y123">
            <v>154.55000000000001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6.8095122988936225</v>
          </cell>
          <cell r="W124">
            <v>11.666152881206097</v>
          </cell>
          <cell r="X124">
            <v>100.61</v>
          </cell>
          <cell r="Y124">
            <v>172.36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7.9716435441063602</v>
          </cell>
          <cell r="W125">
            <v>10.798708947340355</v>
          </cell>
          <cell r="X125">
            <v>153.5</v>
          </cell>
          <cell r="Y125">
            <v>207.93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6.7399104899639521</v>
          </cell>
          <cell r="W126">
            <v>11.133355624870696</v>
          </cell>
          <cell r="X126">
            <v>129.78</v>
          </cell>
          <cell r="Y126">
            <v>214.38</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7.7890524036935913</v>
          </cell>
          <cell r="W127">
            <v>10.714616014651842</v>
          </cell>
          <cell r="X127">
            <v>195.47</v>
          </cell>
          <cell r="Y127">
            <v>268.88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1</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row>
        <row r="2">
          <cell r="A2">
            <v>101</v>
          </cell>
        </row>
        <row r="3">
          <cell r="A3">
            <v>105</v>
          </cell>
        </row>
        <row r="4">
          <cell r="A4">
            <v>109</v>
          </cell>
        </row>
        <row r="5">
          <cell r="A5">
            <v>113</v>
          </cell>
        </row>
        <row r="6">
          <cell r="A6">
            <v>117</v>
          </cell>
        </row>
        <row r="7">
          <cell r="A7">
            <v>121</v>
          </cell>
        </row>
        <row r="8">
          <cell r="A8">
            <v>125</v>
          </cell>
        </row>
        <row r="9">
          <cell r="A9">
            <v>129</v>
          </cell>
        </row>
        <row r="10">
          <cell r="A10">
            <v>133</v>
          </cell>
        </row>
        <row r="11">
          <cell r="A11">
            <v>137</v>
          </cell>
        </row>
        <row r="12">
          <cell r="A12">
            <v>141</v>
          </cell>
        </row>
        <row r="13">
          <cell r="A13">
            <v>145</v>
          </cell>
        </row>
        <row r="14">
          <cell r="A14">
            <v>148</v>
          </cell>
        </row>
        <row r="15">
          <cell r="A15">
            <v>151</v>
          </cell>
        </row>
        <row r="16">
          <cell r="A16">
            <v>154</v>
          </cell>
        </row>
        <row r="17">
          <cell r="A17">
            <v>157</v>
          </cell>
        </row>
        <row r="18">
          <cell r="A18">
            <v>160</v>
          </cell>
        </row>
        <row r="19">
          <cell r="A19">
            <v>163</v>
          </cell>
        </row>
        <row r="20">
          <cell r="A20">
            <v>166</v>
          </cell>
        </row>
        <row r="21">
          <cell r="A21">
            <v>169</v>
          </cell>
        </row>
        <row r="22">
          <cell r="A22">
            <v>172</v>
          </cell>
        </row>
        <row r="23">
          <cell r="A23">
            <v>175</v>
          </cell>
        </row>
        <row r="24">
          <cell r="A24">
            <v>178</v>
          </cell>
        </row>
        <row r="25">
          <cell r="A25">
            <v>181</v>
          </cell>
        </row>
        <row r="26">
          <cell r="A26">
            <v>184</v>
          </cell>
        </row>
        <row r="27">
          <cell r="A27">
            <v>187</v>
          </cell>
        </row>
        <row r="28">
          <cell r="A28">
            <v>190</v>
          </cell>
        </row>
        <row r="29">
          <cell r="A29">
            <v>193</v>
          </cell>
        </row>
        <row r="30">
          <cell r="A30">
            <v>196</v>
          </cell>
        </row>
        <row r="31">
          <cell r="A31">
            <v>199</v>
          </cell>
        </row>
        <row r="32">
          <cell r="A32">
            <v>202</v>
          </cell>
        </row>
        <row r="33">
          <cell r="A33">
            <v>205</v>
          </cell>
        </row>
        <row r="34">
          <cell r="A34">
            <v>208</v>
          </cell>
        </row>
        <row r="35">
          <cell r="A35">
            <v>211</v>
          </cell>
        </row>
        <row r="36">
          <cell r="A36">
            <v>214</v>
          </cell>
        </row>
        <row r="37">
          <cell r="A37">
            <v>217</v>
          </cell>
        </row>
        <row r="38">
          <cell r="A38">
            <v>220</v>
          </cell>
        </row>
        <row r="39">
          <cell r="A39">
            <v>223</v>
          </cell>
        </row>
        <row r="40">
          <cell r="A40">
            <v>226</v>
          </cell>
        </row>
        <row r="41">
          <cell r="A41">
            <v>229</v>
          </cell>
        </row>
        <row r="42">
          <cell r="A42">
            <v>232</v>
          </cell>
        </row>
        <row r="43">
          <cell r="A43">
            <v>236</v>
          </cell>
        </row>
        <row r="44">
          <cell r="A44">
            <v>240</v>
          </cell>
        </row>
        <row r="45">
          <cell r="A45">
            <v>244</v>
          </cell>
        </row>
        <row r="46">
          <cell r="A46">
            <v>248</v>
          </cell>
        </row>
        <row r="47">
          <cell r="A47">
            <v>252</v>
          </cell>
        </row>
        <row r="48">
          <cell r="A48">
            <v>256</v>
          </cell>
        </row>
        <row r="49">
          <cell r="A49">
            <v>260</v>
          </cell>
        </row>
        <row r="50">
          <cell r="A50">
            <v>264</v>
          </cell>
        </row>
        <row r="51">
          <cell r="A51">
            <v>268</v>
          </cell>
        </row>
        <row r="52">
          <cell r="A52">
            <v>272</v>
          </cell>
        </row>
        <row r="53">
          <cell r="A53">
            <v>276</v>
          </cell>
        </row>
        <row r="54">
          <cell r="A54">
            <v>280</v>
          </cell>
        </row>
        <row r="55">
          <cell r="A55">
            <v>284</v>
          </cell>
        </row>
        <row r="56">
          <cell r="A56">
            <v>288</v>
          </cell>
        </row>
        <row r="57">
          <cell r="A57">
            <v>291</v>
          </cell>
        </row>
        <row r="58">
          <cell r="A58">
            <v>294</v>
          </cell>
        </row>
        <row r="59">
          <cell r="A59">
            <v>297</v>
          </cell>
        </row>
        <row r="60">
          <cell r="A60">
            <v>300</v>
          </cell>
        </row>
        <row r="61">
          <cell r="A61">
            <v>303</v>
          </cell>
        </row>
        <row r="62">
          <cell r="A62">
            <v>306</v>
          </cell>
        </row>
        <row r="63">
          <cell r="A63">
            <v>309</v>
          </cell>
        </row>
        <row r="64">
          <cell r="A64">
            <v>312</v>
          </cell>
        </row>
        <row r="65">
          <cell r="A65">
            <v>315</v>
          </cell>
        </row>
        <row r="66">
          <cell r="A66">
            <v>318</v>
          </cell>
        </row>
        <row r="67">
          <cell r="A67">
            <v>321</v>
          </cell>
        </row>
        <row r="68">
          <cell r="A68">
            <v>324</v>
          </cell>
        </row>
        <row r="69">
          <cell r="A69">
            <v>328</v>
          </cell>
        </row>
        <row r="70">
          <cell r="A70">
            <v>332</v>
          </cell>
        </row>
        <row r="71">
          <cell r="A71">
            <v>336</v>
          </cell>
        </row>
        <row r="72">
          <cell r="A72">
            <v>340</v>
          </cell>
        </row>
        <row r="73">
          <cell r="A73">
            <v>344</v>
          </cell>
        </row>
        <row r="74">
          <cell r="A74">
            <v>348</v>
          </cell>
        </row>
        <row r="75">
          <cell r="A75">
            <v>352</v>
          </cell>
        </row>
        <row r="76">
          <cell r="A76">
            <v>356</v>
          </cell>
        </row>
        <row r="77">
          <cell r="A77">
            <v>360</v>
          </cell>
        </row>
        <row r="78">
          <cell r="A78">
            <v>363</v>
          </cell>
        </row>
        <row r="79">
          <cell r="A79">
            <v>366</v>
          </cell>
        </row>
        <row r="80">
          <cell r="A80">
            <v>369</v>
          </cell>
        </row>
        <row r="81">
          <cell r="A81">
            <v>372</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L2" sqref="L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0.41269124870501162</v>
      </c>
      <c r="C2">
        <f t="shared" ref="C2:C32" ca="1" si="0">RAND()</f>
        <v>0.22859469858595793</v>
      </c>
      <c r="D2" t="str">
        <f ca="1">VLOOKUP($B2
+IF(D1="DI",1,
IF(D1="EN",2,
IF(D1="GO",3,0))),$AC:$AD,MATCH($AD$1,$AC$1:$AD$1,0),1)</f>
        <v>GO</v>
      </c>
      <c r="E2">
        <f ca="1">ROUNDDOWN(VLOOKUP(D2,$P:$W,MATCH($U$1,$P$1:$W$1,0),0)+C2*(VLOOKUP(D2,$P:$W,MATCH($V$1,$P$1:$W$1,0),0)-VLOOKUP(D2,$P:$W,MATCH($U$1,$P$1:$W$1,0),0)+10^ABS(VLOOKUP(D2,$P:$W,MATCH($W$1,$P$1:$W$1,0),0))),VLOOKUP(D2,$P:$W,MATCH($W$1,$P$1:$W$1,0),0))</f>
        <v>1200</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14</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0.91286092307828204</v>
      </c>
      <c r="C3">
        <f t="shared" ca="1" si="0"/>
        <v>0.85489535423422858</v>
      </c>
      <c r="D3" t="str">
        <f t="shared" ref="D3:D32" ca="1" si="2">VLOOKUP($B3
+IF(D2="DI",1,
IF(D2="EN",2,
IF(D2="GO",3,0))),$AC:$AD,MATCH($AD$1,$AC$1:$AD$1,0),1)</f>
        <v>DI</v>
      </c>
      <c r="E3">
        <f t="shared" ref="E3:E32" ca="1" si="3">ROUNDDOWN(VLOOKUP(D3,$P:$W,MATCH($U$1,$P$1:$W$1,0),0)+C3*(VLOOKUP(D3,$P:$W,MATCH($V$1,$P$1:$W$1,0),0)-VLOOKUP(D3,$P:$W,MATCH($U$1,$P$1:$W$1,0),0)+10^ABS(VLOOKUP(D3,$P:$W,MATCH($W$1,$P$1:$W$1,0),0))),VLOOKUP(D3,$P:$W,MATCH($W$1,$P$1:$W$1,0),0))</f>
        <v>6</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15</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0.9117103385776899</v>
      </c>
      <c r="C4">
        <f t="shared" ca="1" si="0"/>
        <v>0.77463333598455697</v>
      </c>
      <c r="D4" t="str">
        <f t="shared" ca="1" si="2"/>
        <v>EN</v>
      </c>
      <c r="E4">
        <f t="shared" ca="1" si="3"/>
        <v>9</v>
      </c>
      <c r="F4" t="s">
        <v>128</v>
      </c>
      <c r="G4">
        <v>12</v>
      </c>
      <c r="H4" t="s">
        <v>128</v>
      </c>
      <c r="I4">
        <v>7</v>
      </c>
      <c r="J4" t="str">
        <f t="shared" si="4"/>
        <v/>
      </c>
      <c r="K4" t="str">
        <f t="shared" ca="1" si="5"/>
        <v>{"dy":1,"cd":"EN","cn":5},{"dy":2,"cd":"GO","cn":1900},{"dy":3,"cd":"EN","cn":7}</v>
      </c>
      <c r="L4" t="str">
        <f t="shared" si="6"/>
        <v>{"dy":3,"cd":"EN","cn":7}</v>
      </c>
      <c r="P4" t="s">
        <v>98</v>
      </c>
      <c r="Q4">
        <f t="shared" ca="1" si="7"/>
        <v>2</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0.47321344260200093</v>
      </c>
      <c r="C5">
        <f t="shared" ca="1" si="0"/>
        <v>0.92523823912892011</v>
      </c>
      <c r="D5" t="str">
        <f t="shared" ca="1" si="2"/>
        <v>GO</v>
      </c>
      <c r="E5">
        <f t="shared" ca="1" si="3"/>
        <v>3300</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0.2582695234608593</v>
      </c>
      <c r="C6">
        <f t="shared" ca="1" si="0"/>
        <v>0.60846609027127652</v>
      </c>
      <c r="D6" t="str">
        <f t="shared" ca="1" si="2"/>
        <v>EN</v>
      </c>
      <c r="E6">
        <f t="shared" ca="1" si="3"/>
        <v>8</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0.1829548020317957</v>
      </c>
      <c r="C7">
        <f t="shared" ca="1" si="0"/>
        <v>0.32803407914735816</v>
      </c>
      <c r="D7" t="str">
        <f t="shared" ca="1" si="2"/>
        <v>GO</v>
      </c>
      <c r="E7">
        <f t="shared" ca="1" si="3"/>
        <v>1500</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0.30925119471023943</v>
      </c>
      <c r="C8">
        <f t="shared" ca="1" si="0"/>
        <v>0.58657376170375486</v>
      </c>
      <c r="D8" t="str">
        <f t="shared" ca="1" si="2"/>
        <v>EN</v>
      </c>
      <c r="E8">
        <f t="shared" ca="1" si="3"/>
        <v>8</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0.59133455318677719</v>
      </c>
      <c r="C9">
        <f t="shared" ca="1" si="0"/>
        <v>0.81122875915550441</v>
      </c>
      <c r="D9" t="str">
        <f t="shared" ca="1" si="2"/>
        <v>GO</v>
      </c>
      <c r="E9">
        <f t="shared" ca="1" si="3"/>
        <v>3000</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0.33374419538502664</v>
      </c>
      <c r="C10">
        <f t="shared" ca="1" si="0"/>
        <v>0.63146316946850678</v>
      </c>
      <c r="D10" t="str">
        <f t="shared" ca="1" si="2"/>
        <v>EN</v>
      </c>
      <c r="E10">
        <f t="shared" ca="1" si="3"/>
        <v>8</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0.31553123902443736</v>
      </c>
      <c r="C11">
        <f t="shared" ca="1" si="0"/>
        <v>0.86723293078170027</v>
      </c>
      <c r="D11" t="str">
        <f t="shared" ca="1" si="2"/>
        <v>GO</v>
      </c>
      <c r="E11">
        <f t="shared" ca="1" si="3"/>
        <v>3100</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0.48015594853103449</v>
      </c>
      <c r="C12">
        <f t="shared" ca="1" si="0"/>
        <v>0.22638591907789762</v>
      </c>
      <c r="D12" t="str">
        <f t="shared" ca="1" si="2"/>
        <v>EN</v>
      </c>
      <c r="E12">
        <f t="shared" ca="1" si="3"/>
        <v>6</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0.64132227320342361</v>
      </c>
      <c r="C13">
        <f t="shared" ca="1" si="0"/>
        <v>0.86224636647373121</v>
      </c>
      <c r="D13" t="str">
        <f t="shared" ca="1" si="2"/>
        <v>GO</v>
      </c>
      <c r="E13">
        <f t="shared" ca="1" si="3"/>
        <v>3100</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0.75299198560671809</v>
      </c>
      <c r="C14">
        <f t="shared" ca="1" si="0"/>
        <v>0.91555001398250613</v>
      </c>
      <c r="D14" t="str">
        <f t="shared" ca="1" si="2"/>
        <v>EN</v>
      </c>
      <c r="E14">
        <f t="shared" ca="1" si="3"/>
        <v>9</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6.5588133140749627E-2</v>
      </c>
      <c r="C15">
        <f t="shared" ca="1" si="0"/>
        <v>0.75699329729073694</v>
      </c>
      <c r="D15" t="str">
        <f t="shared" ca="1" si="2"/>
        <v>GO</v>
      </c>
      <c r="E15">
        <f t="shared" ca="1" si="3"/>
        <v>2800</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0.31097077345705448</v>
      </c>
      <c r="C16">
        <f t="shared" ca="1" si="0"/>
        <v>0.84597595634036082</v>
      </c>
      <c r="D16" t="str">
        <f t="shared" ca="1" si="2"/>
        <v>EN</v>
      </c>
      <c r="E16">
        <f t="shared" ca="1" si="3"/>
        <v>9</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0.46690348422058747</v>
      </c>
      <c r="C17">
        <f t="shared" ca="1" si="0"/>
        <v>0.27817039506400798</v>
      </c>
      <c r="D17" t="str">
        <f t="shared" ca="1" si="2"/>
        <v>GO</v>
      </c>
      <c r="E17">
        <f t="shared" ca="1" si="3"/>
        <v>1300</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0.46026995261849413</v>
      </c>
      <c r="C18">
        <f t="shared" ca="1" si="0"/>
        <v>0.8079206840751505</v>
      </c>
      <c r="D18" t="str">
        <f t="shared" ca="1" si="2"/>
        <v>EN</v>
      </c>
      <c r="E18">
        <f t="shared" ca="1" si="3"/>
        <v>9</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2.6216156841897043E-2</v>
      </c>
      <c r="C19">
        <f t="shared" ca="1" si="0"/>
        <v>0.58832435170297004</v>
      </c>
      <c r="D19" t="str">
        <f t="shared" ca="1" si="2"/>
        <v>GO</v>
      </c>
      <c r="E19">
        <f t="shared" ca="1" si="3"/>
        <v>2300</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0.48547807369375107</v>
      </c>
      <c r="C20">
        <f t="shared" ca="1" si="0"/>
        <v>0.13872840327193925</v>
      </c>
      <c r="D20" t="str">
        <f t="shared" ca="1" si="2"/>
        <v>EN</v>
      </c>
      <c r="E20">
        <f t="shared" ca="1" si="3"/>
        <v>6</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0.85745849868634538</v>
      </c>
      <c r="C21">
        <f t="shared" ca="1" si="0"/>
        <v>0.28843636179371523</v>
      </c>
      <c r="D21" t="str">
        <f t="shared" ca="1" si="2"/>
        <v>GO</v>
      </c>
      <c r="E21">
        <f t="shared" ca="1" si="3"/>
        <v>1300</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0.77689948886634852</v>
      </c>
      <c r="C22">
        <f t="shared" ca="1" si="0"/>
        <v>4.8130573688464184E-2</v>
      </c>
      <c r="D22" t="str">
        <f t="shared" ca="1" si="2"/>
        <v>EN</v>
      </c>
      <c r="E22">
        <f t="shared" ca="1" si="3"/>
        <v>6</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0.64647715734756472</v>
      </c>
      <c r="C23">
        <f t="shared" ca="1" si="0"/>
        <v>0.26557542384460697</v>
      </c>
      <c r="D23" t="str">
        <f t="shared" ca="1" si="2"/>
        <v>GO</v>
      </c>
      <c r="E23">
        <f t="shared" ca="1" si="3"/>
        <v>1300</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0.76759698850097502</v>
      </c>
      <c r="C24">
        <f t="shared" ca="1" si="0"/>
        <v>3.8704187328540418E-2</v>
      </c>
      <c r="D24" t="str">
        <f t="shared" ca="1" si="2"/>
        <v>EN</v>
      </c>
      <c r="E24">
        <f t="shared" ca="1" si="3"/>
        <v>6</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0.74825166902598939</v>
      </c>
      <c r="C25">
        <f t="shared" ca="1" si="0"/>
        <v>0.68232269014049896</v>
      </c>
      <c r="D25" t="str">
        <f t="shared" ca="1" si="2"/>
        <v>GO</v>
      </c>
      <c r="E25">
        <f t="shared" ca="1" si="3"/>
        <v>2600</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0.98686625777727732</v>
      </c>
      <c r="C26">
        <f t="shared" ca="1" si="0"/>
        <v>0.93906532951401644</v>
      </c>
      <c r="D26" t="str">
        <f t="shared" ca="1" si="2"/>
        <v>DI</v>
      </c>
      <c r="E26">
        <f t="shared" ca="1" si="3"/>
        <v>6</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0.2257933117639086</v>
      </c>
      <c r="C27">
        <f t="shared" ca="1" si="0"/>
        <v>0.46291940083734084</v>
      </c>
      <c r="D27" t="str">
        <f t="shared" ca="1" si="2"/>
        <v>GO</v>
      </c>
      <c r="E27">
        <f t="shared" ca="1" si="3"/>
        <v>1900</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0.6371808843294956</v>
      </c>
      <c r="C28">
        <f t="shared" ca="1" si="0"/>
        <v>0.50086133628857266</v>
      </c>
      <c r="D28" t="str">
        <f t="shared" ca="1" si="2"/>
        <v>EN</v>
      </c>
      <c r="E28">
        <f t="shared" ca="1" si="3"/>
        <v>8</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4.8380247587303971E-2</v>
      </c>
      <c r="C29">
        <f t="shared" ca="1" si="0"/>
        <v>0.40490701927252859</v>
      </c>
      <c r="D29" t="str">
        <f t="shared" ca="1" si="2"/>
        <v>GO</v>
      </c>
      <c r="E29">
        <f t="shared" ca="1" si="3"/>
        <v>1700</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0.43990945851634522</v>
      </c>
      <c r="C30">
        <f t="shared" ca="1" si="0"/>
        <v>0.68521968143922629</v>
      </c>
      <c r="D30" t="str">
        <f t="shared" ca="1" si="2"/>
        <v>EN</v>
      </c>
      <c r="E30">
        <f t="shared" ca="1" si="3"/>
        <v>8</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0.65287614904145885</v>
      </c>
      <c r="C31">
        <f t="shared" ca="1" si="0"/>
        <v>0.85934778232233222</v>
      </c>
      <c r="D31" t="str">
        <f t="shared" ca="1" si="2"/>
        <v>GO</v>
      </c>
      <c r="E31">
        <f t="shared" ca="1" si="3"/>
        <v>3100</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0.4174342867154951</v>
      </c>
      <c r="C32">
        <f t="shared" ca="1" si="0"/>
        <v>0.99547026879417633</v>
      </c>
      <c r="D32" t="str">
        <f t="shared" ca="1" si="2"/>
        <v>EN</v>
      </c>
      <c r="E32">
        <f t="shared" ca="1" si="3"/>
        <v>9</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K2" activePane="bottomRight" state="frozen"/>
      <selection pane="topRight" activeCell="C1" sqref="C1"/>
      <selection pane="bottomLeft" activeCell="A2" sqref="A2"/>
      <selection pane="bottomRight" activeCell="AP5" sqref="AP5:AS13"/>
    </sheetView>
    <sheetView workbookViewId="1">
      <pane xSplit="2" ySplit="1" topLeftCell="AK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e">
        <f t="array" aca="1" ref="T1" ca="1">IF(SUM(IF(S:S="업데이트순번이상",1,0))&gt;0,"순번이상","")</f>
        <v>#VALUE!</v>
      </c>
      <c r="U1" s="6" t="s">
        <v>152</v>
      </c>
      <c r="V1" s="6" t="s">
        <v>147</v>
      </c>
      <c r="W1" s="6" t="s">
        <v>162</v>
      </c>
      <c r="X1" s="6" t="s">
        <v>163</v>
      </c>
      <c r="Y1" s="6" t="s">
        <v>164</v>
      </c>
      <c r="Z1" s="6" t="s">
        <v>165</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173</v>
      </c>
      <c r="AI1" s="9" t="str">
        <f t="array" ref="AI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0.19337912968305793</v>
      </c>
      <c r="E2">
        <f t="shared" ca="1" si="1"/>
        <v>0.63554323599938189</v>
      </c>
      <c r="F2">
        <f t="shared" ca="1" si="1"/>
        <v>0.41723692441149274</v>
      </c>
      <c r="G2">
        <f t="shared" ca="1" si="1"/>
        <v>2.7272791371370952E-2</v>
      </c>
      <c r="H2">
        <f t="shared" ca="1" si="1"/>
        <v>0.94215559195270615</v>
      </c>
      <c r="I2">
        <f t="shared" ca="1" si="1"/>
        <v>0.86451098407202731</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141</v>
      </c>
      <c r="AU2">
        <f t="shared" ref="AU2:AU15" si="12">COUNTIF(AB:AB,AP2)</f>
        <v>152</v>
      </c>
      <c r="AV2">
        <f ca="1">COUNTIFS(M:M,AP2,T:T,"전설")</f>
        <v>0</v>
      </c>
      <c r="AW2">
        <f>COUNTIFS(AB:AB,AP2,AI:AI,"전설")</f>
        <v>4</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0.47981161463035638</v>
      </c>
      <c r="E3">
        <f t="shared" ca="1" si="1"/>
        <v>0.29453000555560849</v>
      </c>
      <c r="F3">
        <f t="shared" ca="1" si="1"/>
        <v>0.82418226301425834</v>
      </c>
      <c r="G3">
        <f t="shared" ca="1" si="1"/>
        <v>0.83243548204016082</v>
      </c>
      <c r="H3">
        <f t="shared" ca="1" si="1"/>
        <v>0.3315535913788844</v>
      </c>
      <c r="I3">
        <f t="shared" ca="1" si="1"/>
        <v>0.86716416372224436</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245</v>
      </c>
      <c r="W3">
        <v>1</v>
      </c>
      <c r="X3" t="s">
        <v>126</v>
      </c>
      <c r="Z3">
        <v>7300</v>
      </c>
      <c r="AA3" t="str">
        <f t="shared" ca="1" si="6"/>
        <v>fe</v>
      </c>
      <c r="AB3" t="s">
        <v>82</v>
      </c>
      <c r="AC3" t="s">
        <v>245</v>
      </c>
      <c r="AD3">
        <v>1</v>
      </c>
      <c r="AE3" t="s">
        <v>126</v>
      </c>
      <c r="AG3">
        <v>7300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0</v>
      </c>
      <c r="AU3">
        <f t="shared" si="12"/>
        <v>3</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0.34363725474783491</v>
      </c>
      <c r="E4">
        <f t="shared" ca="1" si="1"/>
        <v>0.86214417335052418</v>
      </c>
      <c r="F4">
        <f t="shared" ca="1" si="1"/>
        <v>0.47781137010003816</v>
      </c>
      <c r="G4">
        <f t="shared" ca="1" si="1"/>
        <v>0.88775839148090485</v>
      </c>
      <c r="H4">
        <f t="shared" ca="1" si="1"/>
        <v>0.99058508277134028</v>
      </c>
      <c r="I4">
        <f t="shared" ca="1" si="1"/>
        <v>0.9665943375525361</v>
      </c>
      <c r="M4" t="str">
        <f t="shared" ca="1" si="2"/>
        <v>안 지정 캐릭터 PP 영웅등급</v>
      </c>
      <c r="N4">
        <f t="shared" ca="1" si="3"/>
        <v>86214</v>
      </c>
      <c r="O4">
        <f t="shared" ca="1" si="4"/>
        <v>13</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3900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1</v>
      </c>
      <c r="AU4">
        <f t="shared" si="12"/>
        <v>3</v>
      </c>
      <c r="AV4">
        <f t="shared" ca="1" si="14"/>
        <v>0</v>
      </c>
      <c r="AW4">
        <f t="shared" si="15"/>
        <v>0</v>
      </c>
      <c r="AZ4">
        <v>149</v>
      </c>
      <c r="BE4" t="s">
        <v>192</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0.44576278867581787</v>
      </c>
      <c r="E5">
        <f t="shared" ca="1" si="1"/>
        <v>0.49664636700047493</v>
      </c>
      <c r="F5">
        <f t="shared" ca="1" si="1"/>
        <v>0.40420102335825692</v>
      </c>
      <c r="G5">
        <f t="shared" ca="1" si="1"/>
        <v>0.97017132000558892</v>
      </c>
      <c r="H5">
        <f t="shared" ca="1" si="1"/>
        <v>0.97800435661978591</v>
      </c>
      <c r="I5">
        <f t="shared" ca="1" si="1"/>
        <v>0.27088776185558316</v>
      </c>
      <c r="M5" t="str">
        <f t="shared" ca="1" si="2"/>
        <v>안 지정 캐릭터 PP 일반등급</v>
      </c>
      <c r="N5">
        <f t="shared" ca="1" si="3"/>
        <v>49664</v>
      </c>
      <c r="O5">
        <f t="shared" ca="1" si="4"/>
        <v>8</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2400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308</v>
      </c>
      <c r="AD5">
        <v>1</v>
      </c>
      <c r="AE5" t="s">
        <v>130</v>
      </c>
      <c r="AF5">
        <v>139</v>
      </c>
      <c r="AG5">
        <v>59</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0</v>
      </c>
      <c r="AU5">
        <f t="shared" si="12"/>
        <v>2</v>
      </c>
      <c r="AV5">
        <f t="shared" ca="1" si="14"/>
        <v>0</v>
      </c>
      <c r="AW5">
        <f t="shared" si="15"/>
        <v>0</v>
      </c>
      <c r="AZ5">
        <v>1</v>
      </c>
      <c r="BE5">
        <f ca="1">LEN(BE2)</f>
        <v>19542</v>
      </c>
      <c r="BG5">
        <v>1</v>
      </c>
      <c r="BH5">
        <v>1</v>
      </c>
      <c r="BI5">
        <f t="shared" si="13"/>
        <v>1</v>
      </c>
      <c r="BJ5">
        <f t="shared" ref="BJ5:BJ18" si="24">BJ4+BI4</f>
        <v>1</v>
      </c>
      <c r="BK5" t="s">
        <v>139</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0.57442087579784451</v>
      </c>
      <c r="E6">
        <f t="shared" ca="1" si="1"/>
        <v>0.2294038344298347</v>
      </c>
      <c r="F6">
        <f t="shared" ca="1" si="1"/>
        <v>0.27014458925270479</v>
      </c>
      <c r="G6">
        <f t="shared" ca="1" si="1"/>
        <v>0.9971903999084949</v>
      </c>
      <c r="H6">
        <f t="shared" ca="1" si="1"/>
        <v>1.9908157646811642E-2</v>
      </c>
      <c r="I6">
        <f t="shared" ca="1" si="1"/>
        <v>0.65762698607112047</v>
      </c>
      <c r="M6" t="str">
        <f t="shared" ca="1" si="2"/>
        <v>안 지정 캐릭터 PP 일반등급</v>
      </c>
      <c r="N6">
        <f t="shared" ca="1" si="3"/>
        <v>22940</v>
      </c>
      <c r="O6">
        <f t="shared" ca="1" si="4"/>
        <v>5</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1500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0</v>
      </c>
      <c r="AU6">
        <f t="shared" si="12"/>
        <v>2</v>
      </c>
      <c r="AV6">
        <f t="shared" ca="1" si="14"/>
        <v>0</v>
      </c>
      <c r="AW6">
        <f t="shared" si="15"/>
        <v>0</v>
      </c>
      <c r="AX6">
        <v>45</v>
      </c>
      <c r="AY6">
        <v>175</v>
      </c>
      <c r="AZ6">
        <f>300*1/320</f>
        <v>0.9375</v>
      </c>
      <c r="BA6">
        <v>0.25</v>
      </c>
      <c r="BB6">
        <v>0.35</v>
      </c>
      <c r="BG6">
        <v>2</v>
      </c>
      <c r="BH6">
        <v>1</v>
      </c>
      <c r="BI6">
        <f t="shared" si="13"/>
        <v>1</v>
      </c>
      <c r="BJ6">
        <f t="shared" si="24"/>
        <v>2</v>
      </c>
      <c r="BK6" t="s">
        <v>143</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8.1548416950642522E-2</v>
      </c>
      <c r="E7">
        <f t="shared" ca="1" si="1"/>
        <v>0.53211823911034051</v>
      </c>
      <c r="F7">
        <f t="shared" ca="1" si="1"/>
        <v>0.66197579283101315</v>
      </c>
      <c r="G7">
        <f t="shared" ca="1" si="1"/>
        <v>0.26039882015805094</v>
      </c>
      <c r="H7">
        <f t="shared" ca="1" si="1"/>
        <v>0.90482019286242632</v>
      </c>
      <c r="I7">
        <f t="shared" ca="1" si="1"/>
        <v>0.37509402110435086</v>
      </c>
      <c r="M7" t="str">
        <f t="shared" ca="1" si="2"/>
        <v>지정 장비</v>
      </c>
      <c r="N7" t="e">
        <f t="shared" ca="1" si="3"/>
        <v>#VALUE!</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t="shared" ca="1" si="5"/>
        <v>#VALUE!</v>
      </c>
      <c r="U7" t="s">
        <v>82</v>
      </c>
      <c r="V7" t="s">
        <v>206</v>
      </c>
      <c r="W7">
        <v>1</v>
      </c>
      <c r="X7" t="s">
        <v>126</v>
      </c>
      <c r="Z7">
        <v>2900</v>
      </c>
      <c r="AA7" t="str">
        <f t="shared" ca="1" si="6"/>
        <v>fe</v>
      </c>
      <c r="AB7" t="s">
        <v>82</v>
      </c>
      <c r="AC7" t="s">
        <v>206</v>
      </c>
      <c r="AD7">
        <v>1</v>
      </c>
      <c r="AE7" t="s">
        <v>126</v>
      </c>
      <c r="AG7">
        <v>2900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0</v>
      </c>
      <c r="AV7">
        <f t="shared" ca="1" si="14"/>
        <v>0</v>
      </c>
      <c r="AW7">
        <f t="shared" si="15"/>
        <v>0</v>
      </c>
      <c r="AZ7">
        <v>1</v>
      </c>
      <c r="BG7">
        <v>3</v>
      </c>
      <c r="BH7">
        <v>1</v>
      </c>
      <c r="BI7">
        <f t="shared" si="13"/>
        <v>0.25</v>
      </c>
      <c r="BJ7">
        <f t="shared" si="24"/>
        <v>3</v>
      </c>
      <c r="BK7" t="s">
        <v>143</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0.24930857750093649</v>
      </c>
      <c r="E8">
        <f t="shared" ca="1" si="1"/>
        <v>0.74428603059978171</v>
      </c>
      <c r="F8">
        <f t="shared" ca="1" si="1"/>
        <v>0.48619668061774712</v>
      </c>
      <c r="G8">
        <f t="shared" ca="1" si="1"/>
        <v>0.54193229104975726</v>
      </c>
      <c r="H8">
        <f t="shared" ca="1" si="1"/>
        <v>0.37484181557215646</v>
      </c>
      <c r="I8">
        <f t="shared" ca="1" si="1"/>
        <v>0.58461697797228662</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258</v>
      </c>
      <c r="W8">
        <v>1</v>
      </c>
      <c r="X8" t="s">
        <v>126</v>
      </c>
      <c r="Z8">
        <v>2100</v>
      </c>
      <c r="AA8" t="str">
        <f t="shared" ca="1" si="6"/>
        <v>fe</v>
      </c>
      <c r="AB8" t="s">
        <v>82</v>
      </c>
      <c r="AC8" t="s">
        <v>258</v>
      </c>
      <c r="AD8">
        <v>1</v>
      </c>
      <c r="AE8" t="s">
        <v>126</v>
      </c>
      <c r="AG8">
        <v>2100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144</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0.84505013294400944</v>
      </c>
      <c r="E9">
        <f t="shared" ca="1" si="1"/>
        <v>0.2128795879197517</v>
      </c>
      <c r="F9">
        <f t="shared" ca="1" si="1"/>
        <v>0.28450693454084419</v>
      </c>
      <c r="G9">
        <f t="shared" ca="1" si="1"/>
        <v>2.2741931618441846E-5</v>
      </c>
      <c r="H9">
        <f t="shared" ca="1" si="1"/>
        <v>0.13725786423135422</v>
      </c>
      <c r="I9">
        <f t="shared" ca="1" si="1"/>
        <v>0.28634043496079598</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DI</v>
      </c>
      <c r="Q9" t="e">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#VALUE!</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258</v>
      </c>
      <c r="W9">
        <v>1</v>
      </c>
      <c r="X9" t="s">
        <v>126</v>
      </c>
      <c r="Z9">
        <v>2100</v>
      </c>
      <c r="AA9" t="str">
        <f t="shared" ca="1" si="6"/>
        <v>fe</v>
      </c>
      <c r="AB9" t="s">
        <v>82</v>
      </c>
      <c r="AC9" t="s">
        <v>307</v>
      </c>
      <c r="AD9">
        <v>1</v>
      </c>
      <c r="AE9" t="s">
        <v>126</v>
      </c>
      <c r="AG9">
        <v>2100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0</v>
      </c>
      <c r="AV9">
        <f t="shared" ca="1" si="14"/>
        <v>0</v>
      </c>
      <c r="AW9">
        <f t="shared" si="15"/>
        <v>0</v>
      </c>
      <c r="AZ9">
        <v>1.1000000000000001</v>
      </c>
      <c r="BG9">
        <v>4</v>
      </c>
      <c r="BH9">
        <v>1</v>
      </c>
      <c r="BI9">
        <f t="shared" si="13"/>
        <v>1</v>
      </c>
      <c r="BJ9">
        <f t="shared" si="24"/>
        <v>4</v>
      </c>
      <c r="BK9" t="s">
        <v>144</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3.5045766879804652E-2</v>
      </c>
      <c r="E10">
        <f t="shared" ca="1" si="1"/>
        <v>0.11568229820637066</v>
      </c>
      <c r="F10">
        <f t="shared" ca="1" si="1"/>
        <v>0.72440501776948452</v>
      </c>
      <c r="G10">
        <f t="shared" ca="1" si="1"/>
        <v>4.7801555423066189E-2</v>
      </c>
      <c r="H10">
        <f t="shared" ca="1" si="1"/>
        <v>0.60578855430740963</v>
      </c>
      <c r="I10">
        <f t="shared" ca="1" si="1"/>
        <v>0.33453100436870598</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0.9177158929668876</v>
      </c>
      <c r="E11">
        <f t="shared" ca="1" si="1"/>
        <v>0.45315282610627317</v>
      </c>
      <c r="F11">
        <f t="shared" ca="1" si="1"/>
        <v>0.85377946736046417</v>
      </c>
      <c r="G11">
        <f t="shared" ca="1" si="1"/>
        <v>0.38773103905289497</v>
      </c>
      <c r="H11">
        <f t="shared" ca="1" si="1"/>
        <v>0.82306489939542804</v>
      </c>
      <c r="I11">
        <f t="shared" ca="1" si="1"/>
        <v>0.84958859306861001</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0.73086747627235793</v>
      </c>
      <c r="E12">
        <f t="shared" ca="1" si="27"/>
        <v>0.76593282246356731</v>
      </c>
      <c r="F12">
        <f t="shared" ca="1" si="27"/>
        <v>0.83304951162962371</v>
      </c>
      <c r="G12">
        <f t="shared" ca="1" si="27"/>
        <v>0.72643900734366107</v>
      </c>
      <c r="H12">
        <f t="shared" ca="1" si="27"/>
        <v>0.25848574941108782</v>
      </c>
      <c r="I12">
        <f t="shared" ca="1" si="27"/>
        <v>0.7530894696469983</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84</v>
      </c>
      <c r="W12">
        <v>1</v>
      </c>
      <c r="X12" t="s">
        <v>130</v>
      </c>
      <c r="Z12">
        <v>149</v>
      </c>
      <c r="AA12" t="str">
        <f t="shared" ca="1" si="6"/>
        <v>fe</v>
      </c>
      <c r="AB12" t="s">
        <v>82</v>
      </c>
      <c r="AC12" t="s">
        <v>310</v>
      </c>
      <c r="AD12">
        <v>1</v>
      </c>
      <c r="AE12" t="s">
        <v>126</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0.58978670971383418</v>
      </c>
      <c r="E13">
        <f t="shared" ca="1" si="27"/>
        <v>0.90945110899544102</v>
      </c>
      <c r="F13">
        <f t="shared" ca="1" si="27"/>
        <v>0.37462560941494627</v>
      </c>
      <c r="G13">
        <f t="shared" ca="1" si="27"/>
        <v>0.76214677051344204</v>
      </c>
      <c r="H13">
        <f t="shared" ca="1" si="27"/>
        <v>4.7322252638721252E-2</v>
      </c>
      <c r="I13">
        <f t="shared" ca="1" si="27"/>
        <v>0.77063924955678853</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187</v>
      </c>
      <c r="W13">
        <v>1</v>
      </c>
      <c r="X13" t="s">
        <v>130</v>
      </c>
      <c r="Z13">
        <v>96</v>
      </c>
      <c r="AA13" t="str">
        <f t="shared" ca="1" si="6"/>
        <v>fe</v>
      </c>
      <c r="AB13" t="s">
        <v>82</v>
      </c>
      <c r="AC13" t="s">
        <v>305</v>
      </c>
      <c r="AD13">
        <v>1</v>
      </c>
      <c r="AE13" t="s">
        <v>126</v>
      </c>
      <c r="AG13">
        <v>1100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0.47433937976898433</v>
      </c>
      <c r="E14">
        <f t="shared" ca="1" si="27"/>
        <v>0.55056876215300421</v>
      </c>
      <c r="F14">
        <f t="shared" ca="1" si="27"/>
        <v>0.93059963409854363</v>
      </c>
      <c r="G14">
        <f t="shared" ca="1" si="27"/>
        <v>0.59601791127238168</v>
      </c>
      <c r="H14">
        <f t="shared" ca="1" si="27"/>
        <v>0.95179812176693768</v>
      </c>
      <c r="I14">
        <f t="shared" ca="1" si="27"/>
        <v>0.94500900028181012</v>
      </c>
      <c r="M14" t="str">
        <f t="shared" ca="1" si="2"/>
        <v>안 지정 캐릭터 PP 영웅등급</v>
      </c>
      <c r="N14">
        <f t="shared" ca="1" si="3"/>
        <v>55056</v>
      </c>
      <c r="O14">
        <f t="shared" ca="1" si="4"/>
        <v>9</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2700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58</v>
      </c>
      <c r="AU14">
        <f t="shared" si="12"/>
        <v>53</v>
      </c>
      <c r="AV14">
        <f t="shared" ca="1" si="14"/>
        <v>0</v>
      </c>
      <c r="AW14">
        <f t="shared" si="15"/>
        <v>0</v>
      </c>
      <c r="AX14">
        <v>3</v>
      </c>
      <c r="AY14">
        <v>14</v>
      </c>
      <c r="AZ14">
        <v>300</v>
      </c>
      <c r="BG14">
        <v>7</v>
      </c>
      <c r="BH14">
        <v>1</v>
      </c>
      <c r="BI14">
        <f t="shared" si="13"/>
        <v>1</v>
      </c>
      <c r="BJ14">
        <f t="shared" si="24"/>
        <v>7</v>
      </c>
      <c r="BK14" t="s">
        <v>139</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0.6742740431098968</v>
      </c>
      <c r="E15">
        <f t="shared" ca="1" si="27"/>
        <v>0.7211258836005302</v>
      </c>
      <c r="F15">
        <f t="shared" ca="1" si="27"/>
        <v>0.62163530741173112</v>
      </c>
      <c r="G15">
        <f t="shared" ca="1" si="27"/>
        <v>0.66474944575730432</v>
      </c>
      <c r="H15">
        <f t="shared" ca="1" si="27"/>
        <v>0.52973770549951216</v>
      </c>
      <c r="I15">
        <f t="shared" ca="1" si="27"/>
        <v>0.67831361751298436</v>
      </c>
      <c r="M15" t="str">
        <f t="shared" ca="1" si="2"/>
        <v>안 지정 캐릭터 PP 일반등급</v>
      </c>
      <c r="N15">
        <f t="shared" ca="1" si="3"/>
        <v>72112</v>
      </c>
      <c r="O15">
        <f t="shared" ca="1" si="4"/>
        <v>11</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3300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48</v>
      </c>
      <c r="AU15">
        <f t="shared" si="12"/>
        <v>37</v>
      </c>
      <c r="AV15">
        <f t="shared" ca="1" si="14"/>
        <v>0</v>
      </c>
      <c r="AW15">
        <f t="shared" si="15"/>
        <v>0</v>
      </c>
      <c r="AX15">
        <v>3</v>
      </c>
      <c r="AY15">
        <v>14</v>
      </c>
      <c r="AZ15">
        <v>300</v>
      </c>
      <c r="BG15">
        <v>8</v>
      </c>
      <c r="BH15">
        <v>1</v>
      </c>
      <c r="BI15">
        <v>1</v>
      </c>
      <c r="BJ15">
        <f t="shared" si="24"/>
        <v>8</v>
      </c>
      <c r="BK15" t="s">
        <v>142</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0.64581299545845883</v>
      </c>
      <c r="E16">
        <f t="shared" ca="1" si="27"/>
        <v>0.38751250849270502</v>
      </c>
      <c r="F16">
        <f t="shared" ca="1" si="27"/>
        <v>0.72643585114877307</v>
      </c>
      <c r="G16">
        <f t="shared" ca="1" si="27"/>
        <v>0.39168032937853126</v>
      </c>
      <c r="H16">
        <f t="shared" ca="1" si="27"/>
        <v>0.34714992443193027</v>
      </c>
      <c r="I16">
        <f t="shared" ca="1" si="27"/>
        <v>0.6595390502226578</v>
      </c>
      <c r="M16" t="str">
        <f t="shared" ca="1" si="2"/>
        <v>안 지정 캐릭터 PP 일반등급</v>
      </c>
      <c r="N16">
        <f t="shared" ca="1" si="3"/>
        <v>38751</v>
      </c>
      <c r="O16">
        <f t="shared" ca="1" si="4"/>
        <v>7</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2100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0.46826305662550571</v>
      </c>
      <c r="E17">
        <f t="shared" ca="1" si="27"/>
        <v>0.83185361180979867</v>
      </c>
      <c r="F17">
        <f t="shared" ca="1" si="27"/>
        <v>0.42433162896532672</v>
      </c>
      <c r="G17">
        <f t="shared" ca="1" si="27"/>
        <v>0.30594932163455435</v>
      </c>
      <c r="H17">
        <f t="shared" ca="1" si="27"/>
        <v>0.19280434654352963</v>
      </c>
      <c r="I17">
        <f t="shared" ca="1" si="27"/>
        <v>0.18273393015628736</v>
      </c>
      <c r="M17" t="str">
        <f t="shared" ca="1" si="2"/>
        <v>지정 장비</v>
      </c>
      <c r="N17" t="e">
        <f t="shared" ca="1" si="3"/>
        <v>#VALUE!</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t="e">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#VALUE!</v>
      </c>
      <c r="S17" t="e">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#VALUE!</v>
      </c>
      <c r="T17" t="e">
        <f t="shared" ca="1" si="5"/>
        <v>#VALUE!</v>
      </c>
      <c r="U17" t="s">
        <v>82</v>
      </c>
      <c r="V17" t="s">
        <v>252</v>
      </c>
      <c r="W17">
        <v>1</v>
      </c>
      <c r="X17" t="s">
        <v>126</v>
      </c>
      <c r="Z17">
        <v>1000</v>
      </c>
      <c r="AA17" t="str">
        <f t="shared" ca="1" si="6"/>
        <v>fe</v>
      </c>
      <c r="AB17" t="s">
        <v>82</v>
      </c>
      <c r="AC17" t="s">
        <v>252</v>
      </c>
      <c r="AD17">
        <v>1</v>
      </c>
      <c r="AE17" t="s">
        <v>126</v>
      </c>
      <c r="AG17">
        <v>1000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0.16666666666666666</v>
      </c>
      <c r="AU17">
        <f>(COUNTIFS(B:B,$AQ$18,AC:AC,"Equip????")-AU19-AU20-AU21)/6</f>
        <v>16.333333333333332</v>
      </c>
      <c r="BG17">
        <v>10</v>
      </c>
      <c r="BH17">
        <v>1</v>
      </c>
      <c r="BI17">
        <v>1</v>
      </c>
      <c r="BJ17">
        <f t="shared" si="24"/>
        <v>10</v>
      </c>
      <c r="BK17" t="s">
        <v>142</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2.9548333258435644E-2</v>
      </c>
      <c r="E18">
        <f t="shared" ca="1" si="27"/>
        <v>0.31650460982034567</v>
      </c>
      <c r="F18">
        <f t="shared" ca="1" si="27"/>
        <v>0.52290431345529464</v>
      </c>
      <c r="G18">
        <f t="shared" ca="1" si="27"/>
        <v>0.5345723359525274</v>
      </c>
      <c r="H18">
        <f t="shared" ca="1" si="27"/>
        <v>0.43698067002971641</v>
      </c>
      <c r="I18">
        <f t="shared" ca="1" si="27"/>
        <v>0.18346495686938546</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245</v>
      </c>
      <c r="W18">
        <v>1</v>
      </c>
      <c r="X18" t="s">
        <v>126</v>
      </c>
      <c r="Z18">
        <v>7400</v>
      </c>
      <c r="AA18" t="str">
        <f t="shared" ca="1" si="6"/>
        <v>fe</v>
      </c>
      <c r="AB18" t="s">
        <v>82</v>
      </c>
      <c r="AC18" t="s">
        <v>309</v>
      </c>
      <c r="AD18">
        <v>1</v>
      </c>
      <c r="AE18" t="s">
        <v>126</v>
      </c>
      <c r="AG18">
        <v>7400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1</v>
      </c>
      <c r="AU18">
        <f>COUNTIFS(B:B,$AQ$18,AC:AC,"Equip????")-AU19-AU20-AU21</f>
        <v>98</v>
      </c>
      <c r="BG18">
        <v>11</v>
      </c>
      <c r="BH18">
        <v>1</v>
      </c>
      <c r="BI18">
        <v>1</v>
      </c>
      <c r="BJ18">
        <f t="shared" si="24"/>
        <v>11</v>
      </c>
      <c r="BK18" t="s">
        <v>142</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0.59860240457846847</v>
      </c>
      <c r="E19">
        <f t="shared" ca="1" si="27"/>
        <v>0.7423936161181407</v>
      </c>
      <c r="F19">
        <f t="shared" ca="1" si="27"/>
        <v>9.7385506496973862E-2</v>
      </c>
      <c r="G19">
        <f t="shared" ca="1" si="27"/>
        <v>0.32109413615784699</v>
      </c>
      <c r="H19">
        <f t="shared" ca="1" si="27"/>
        <v>0.70442549548070921</v>
      </c>
      <c r="I19">
        <f t="shared" ca="1" si="27"/>
        <v>0.29276864951267401</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208</v>
      </c>
      <c r="W19">
        <v>1</v>
      </c>
      <c r="X19" t="s">
        <v>126</v>
      </c>
      <c r="Z19">
        <v>3700</v>
      </c>
      <c r="AA19" t="str">
        <f t="shared" ca="1" si="6"/>
        <v>fe</v>
      </c>
      <c r="AB19" t="s">
        <v>82</v>
      </c>
      <c r="AC19" t="s">
        <v>208</v>
      </c>
      <c r="AD19">
        <v>1</v>
      </c>
      <c r="AE19" t="s">
        <v>126</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0</v>
      </c>
      <c r="AU19">
        <f>COUNTIFS(B:B,$AQ$18,AC:AC,"Equip6???")</f>
        <v>15</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0.29156060112110505</v>
      </c>
      <c r="E20">
        <f t="shared" ca="1" si="27"/>
        <v>0.84306270353749102</v>
      </c>
      <c r="F20">
        <f t="shared" ca="1" si="27"/>
        <v>0.80110700556823489</v>
      </c>
      <c r="G20">
        <f t="shared" ca="1" si="27"/>
        <v>0.55278433623854784</v>
      </c>
      <c r="H20">
        <f t="shared" ca="1" si="27"/>
        <v>0.83862336380035218</v>
      </c>
      <c r="I20">
        <f t="shared" ca="1" si="27"/>
        <v>0.65778151574926058</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0</v>
      </c>
      <c r="AU20">
        <f>COUNTIFS(B:B,$AQ$18,AC:AC,"Equip7???")</f>
        <v>21</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0.82254018863360667</v>
      </c>
      <c r="E21">
        <f t="shared" ca="1" si="27"/>
        <v>0.86037505877666909</v>
      </c>
      <c r="F21">
        <f t="shared" ca="1" si="27"/>
        <v>0.93845392629005897</v>
      </c>
      <c r="G21">
        <f t="shared" ca="1" si="27"/>
        <v>0.18830853887354249</v>
      </c>
      <c r="H21">
        <f t="shared" ca="1" si="27"/>
        <v>0.28125204212242394</v>
      </c>
      <c r="I21">
        <f t="shared" ca="1" si="27"/>
        <v>0.56093982514870899</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0</v>
      </c>
      <c r="AU21">
        <f>COUNTIFS(B:B,$AQ$18,AC:AC,"Equip8???")</f>
        <v>18</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0.58228436426665031</v>
      </c>
      <c r="E22">
        <f t="shared" ca="1" si="28"/>
        <v>0.42869822083456999</v>
      </c>
      <c r="F22">
        <f t="shared" ca="1" si="28"/>
        <v>0.58579342140791668</v>
      </c>
      <c r="G22">
        <f t="shared" ca="1" si="28"/>
        <v>2.2945317105200091E-2</v>
      </c>
      <c r="H22">
        <f t="shared" ca="1" si="28"/>
        <v>0.47335213277297561</v>
      </c>
      <c r="I22">
        <f t="shared" ca="1" si="28"/>
        <v>0.4341982297157021</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e">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#VALUE!</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240</v>
      </c>
      <c r="W22">
        <v>1</v>
      </c>
      <c r="X22" t="s">
        <v>126</v>
      </c>
      <c r="Z22">
        <v>7800</v>
      </c>
      <c r="AA22" t="str">
        <f t="shared" ca="1" si="6"/>
        <v>fe</v>
      </c>
      <c r="AB22" t="s">
        <v>82</v>
      </c>
      <c r="AC22" t="s">
        <v>305</v>
      </c>
      <c r="AD22">
        <v>1</v>
      </c>
      <c r="AE22" t="s">
        <v>126</v>
      </c>
      <c r="AG22">
        <v>1400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0.91975850282368454</v>
      </c>
      <c r="E23">
        <f t="shared" ca="1" si="28"/>
        <v>0.22183126267302655</v>
      </c>
      <c r="F23">
        <f t="shared" ca="1" si="28"/>
        <v>0.43501237633560685</v>
      </c>
      <c r="G23">
        <f t="shared" ca="1" si="28"/>
        <v>9.7107648057669915E-2</v>
      </c>
      <c r="H23">
        <f t="shared" ca="1" si="28"/>
        <v>0.27185877967854344</v>
      </c>
      <c r="I23">
        <f t="shared" ca="1" si="28"/>
        <v>0.30904261282965517</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e">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#VALUE!</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0.99246404023691803</v>
      </c>
      <c r="E24">
        <f t="shared" ca="1" si="28"/>
        <v>0.45792875823885049</v>
      </c>
      <c r="F24">
        <f t="shared" ca="1" si="28"/>
        <v>0.49541033755592834</v>
      </c>
      <c r="G24">
        <f t="shared" ca="1" si="28"/>
        <v>0.28216971893953879</v>
      </c>
      <c r="H24">
        <f t="shared" ca="1" si="28"/>
        <v>0.11965142834370246</v>
      </c>
      <c r="I24">
        <f t="shared" ca="1" si="28"/>
        <v>0.25389612813189755</v>
      </c>
      <c r="M24" t="str">
        <f t="shared" ca="1" si="2"/>
        <v>안 지정 캐릭터 PP 영웅등급</v>
      </c>
      <c r="N24">
        <f t="shared" ca="1" si="3"/>
        <v>45792</v>
      </c>
      <c r="O24">
        <f t="shared" ca="1" si="4"/>
        <v>8</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2400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0.45472345113813661</v>
      </c>
      <c r="E25">
        <f t="shared" ca="1" si="28"/>
        <v>0.37222681846120809</v>
      </c>
      <c r="F25">
        <f t="shared" ca="1" si="28"/>
        <v>0.2375174375451734</v>
      </c>
      <c r="G25">
        <f t="shared" ca="1" si="28"/>
        <v>0.42526793492720238</v>
      </c>
      <c r="H25">
        <f t="shared" ca="1" si="28"/>
        <v>0.85282767480340849</v>
      </c>
      <c r="I25">
        <f t="shared" ca="1" si="28"/>
        <v>0.811590535873977</v>
      </c>
      <c r="M25" t="str">
        <f t="shared" ca="1" si="2"/>
        <v>안 지정 캐릭터 PP 일반등급</v>
      </c>
      <c r="N25">
        <f t="shared" ca="1" si="3"/>
        <v>37222</v>
      </c>
      <c r="O25">
        <f t="shared" ca="1" si="4"/>
        <v>7</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2100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311</v>
      </c>
      <c r="AD25">
        <v>1</v>
      </c>
      <c r="AE25" t="s">
        <v>312</v>
      </c>
      <c r="AF25">
        <v>139</v>
      </c>
      <c r="AG25">
        <v>69</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0.48227326920779567</v>
      </c>
      <c r="E26">
        <f t="shared" ca="1" si="28"/>
        <v>0.71382100599886622</v>
      </c>
      <c r="F26">
        <f t="shared" ca="1" si="28"/>
        <v>0.56711866822696111</v>
      </c>
      <c r="G26">
        <f t="shared" ca="1" si="28"/>
        <v>0.15733942493062603</v>
      </c>
      <c r="H26">
        <f t="shared" ca="1" si="28"/>
        <v>0.85455628019533381</v>
      </c>
      <c r="I26">
        <f t="shared" ca="1" si="28"/>
        <v>0.66847578631111693</v>
      </c>
      <c r="M26" t="str">
        <f t="shared" ca="1" si="2"/>
        <v>안 지정 캐릭터 PP 일반등급</v>
      </c>
      <c r="N26">
        <f t="shared" ca="1" si="3"/>
        <v>71382</v>
      </c>
      <c r="O26">
        <f t="shared" ca="1" si="4"/>
        <v>11</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3300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0.62969710502526632</v>
      </c>
      <c r="E27">
        <f t="shared" ca="1" si="28"/>
        <v>0.16407342024022664</v>
      </c>
      <c r="F27">
        <f t="shared" ca="1" si="28"/>
        <v>0.12209821390063869</v>
      </c>
      <c r="G27">
        <f t="shared" ca="1" si="28"/>
        <v>0.53454425144104278</v>
      </c>
      <c r="H27">
        <f t="shared" ca="1" si="28"/>
        <v>0.39581168392774502</v>
      </c>
      <c r="I27">
        <f t="shared" ca="1" si="28"/>
        <v>0.56567850785016005</v>
      </c>
      <c r="M27" t="str">
        <f t="shared" ca="1" si="2"/>
        <v>안 지정 캐릭터 PP 영웅등급</v>
      </c>
      <c r="N27">
        <f t="shared" ca="1" si="3"/>
        <v>16407</v>
      </c>
      <c r="O27">
        <f t="shared" ca="1" si="4"/>
        <v>4</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1200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92</v>
      </c>
      <c r="V27">
        <v>8050</v>
      </c>
      <c r="W27">
        <v>9</v>
      </c>
      <c r="X27" t="s">
        <v>126</v>
      </c>
      <c r="Z27">
        <v>900</v>
      </c>
      <c r="AA27" t="str">
        <f t="shared" ca="1" si="6"/>
        <v>fe</v>
      </c>
      <c r="AB27" t="s">
        <v>82</v>
      </c>
      <c r="AC27" t="s">
        <v>188</v>
      </c>
      <c r="AD27">
        <v>1</v>
      </c>
      <c r="AE27" t="s">
        <v>126</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0.37191024727206623</v>
      </c>
      <c r="E28">
        <f t="shared" ca="1" si="28"/>
        <v>0.91331894833923455</v>
      </c>
      <c r="F28">
        <f t="shared" ca="1" si="28"/>
        <v>0.94490256758950231</v>
      </c>
      <c r="G28">
        <f t="shared" ca="1" si="28"/>
        <v>7.3348510095608277E-2</v>
      </c>
      <c r="H28">
        <f t="shared" ca="1" si="28"/>
        <v>0.4934210561928285</v>
      </c>
      <c r="I28">
        <f t="shared" ca="1" si="28"/>
        <v>0.51802005692020447</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e">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#VALUE!</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181</v>
      </c>
      <c r="W28">
        <v>1</v>
      </c>
      <c r="X28" t="s">
        <v>130</v>
      </c>
      <c r="Z28">
        <v>37</v>
      </c>
      <c r="AA28" t="str">
        <f t="shared" ca="1" si="6"/>
        <v>fe</v>
      </c>
      <c r="AB28" t="s">
        <v>82</v>
      </c>
      <c r="AC28" t="s">
        <v>181</v>
      </c>
      <c r="AD28">
        <v>1</v>
      </c>
      <c r="AE28" t="s">
        <v>130</v>
      </c>
      <c r="AG28">
        <v>37</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0.61269159203491175</v>
      </c>
      <c r="E29">
        <f t="shared" ca="1" si="28"/>
        <v>0.58536556003475559</v>
      </c>
      <c r="F29">
        <f t="shared" ca="1" si="28"/>
        <v>0.26075419593795768</v>
      </c>
      <c r="G29">
        <f t="shared" ca="1" si="28"/>
        <v>0.13159952464561697</v>
      </c>
      <c r="H29">
        <f t="shared" ca="1" si="28"/>
        <v>2.887104312735711E-2</v>
      </c>
      <c r="I29">
        <f t="shared" ca="1" si="28"/>
        <v>0.47974582346629235</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e">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#VALUE!</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256</v>
      </c>
      <c r="W29">
        <v>1</v>
      </c>
      <c r="X29" t="s">
        <v>126</v>
      </c>
      <c r="Z29">
        <v>3500</v>
      </c>
      <c r="AA29" t="str">
        <f t="shared" ca="1" si="6"/>
        <v>fe</v>
      </c>
      <c r="AB29" t="s">
        <v>82</v>
      </c>
      <c r="AC29" t="s">
        <v>256</v>
      </c>
      <c r="AD29">
        <v>1</v>
      </c>
      <c r="AE29" t="s">
        <v>126</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0.84702143603717939</v>
      </c>
      <c r="E30">
        <f t="shared" ca="1" si="28"/>
        <v>0.38733997949668997</v>
      </c>
      <c r="F30">
        <f t="shared" ca="1" si="28"/>
        <v>0.9489016996699553</v>
      </c>
      <c r="G30">
        <f t="shared" ca="1" si="28"/>
        <v>0.51236359783985563</v>
      </c>
      <c r="H30">
        <f t="shared" ca="1" si="28"/>
        <v>0.97347792589273552</v>
      </c>
      <c r="I30">
        <f t="shared" ca="1" si="28"/>
        <v>0.79604170075856096</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3.0294073406340605E-3</v>
      </c>
      <c r="E31">
        <f t="shared" ca="1" si="28"/>
        <v>0.89605163623855633</v>
      </c>
      <c r="F31">
        <f t="shared" ca="1" si="28"/>
        <v>0.43270454304080164</v>
      </c>
      <c r="G31">
        <f t="shared" ca="1" si="28"/>
        <v>0.58574911818963038</v>
      </c>
      <c r="H31">
        <f t="shared" ca="1" si="28"/>
        <v>0.24419107286004227</v>
      </c>
      <c r="I31">
        <f t="shared" ca="1" si="28"/>
        <v>0.90251951488834903</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0.66249443272662067</v>
      </c>
      <c r="E32">
        <f t="shared" ca="1" si="29"/>
        <v>0.41036697341509454</v>
      </c>
      <c r="F32">
        <f t="shared" ca="1" si="29"/>
        <v>0.52702451055056765</v>
      </c>
      <c r="G32">
        <f t="shared" ca="1" si="29"/>
        <v>0.54775110756683898</v>
      </c>
      <c r="H32">
        <f t="shared" ca="1" si="29"/>
        <v>1.943098016427558E-2</v>
      </c>
      <c r="I32">
        <f t="shared" ca="1" si="29"/>
        <v>0.61930547057040941</v>
      </c>
      <c r="M32" t="str">
        <f t="shared" ca="1" si="2"/>
        <v>지정 장비</v>
      </c>
      <c r="N32" t="e">
        <f t="shared" ca="1" si="3"/>
        <v>#VALUE!</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t="shared" ca="1" si="5"/>
        <v>#VALUE!</v>
      </c>
      <c r="U32" t="s">
        <v>82</v>
      </c>
      <c r="V32" t="s">
        <v>193</v>
      </c>
      <c r="W32">
        <v>1</v>
      </c>
      <c r="X32" t="s">
        <v>126</v>
      </c>
      <c r="Z32">
        <v>1100</v>
      </c>
      <c r="AA32" t="str">
        <f t="shared" ca="1" si="6"/>
        <v>fe</v>
      </c>
      <c r="AB32" t="s">
        <v>82</v>
      </c>
      <c r="AC32" t="s">
        <v>193</v>
      </c>
      <c r="AD32">
        <v>1</v>
      </c>
      <c r="AE32" t="s">
        <v>126</v>
      </c>
      <c r="AG32">
        <v>1100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0.6846579706623277</v>
      </c>
      <c r="E33">
        <f t="shared" ca="1" si="29"/>
        <v>0.63841729845091366</v>
      </c>
      <c r="F33">
        <f t="shared" ca="1" si="29"/>
        <v>0.93521739390428216</v>
      </c>
      <c r="G33">
        <f t="shared" ca="1" si="29"/>
        <v>0.96562230202011157</v>
      </c>
      <c r="H33">
        <f t="shared" ca="1" si="29"/>
        <v>0.15124999779484483</v>
      </c>
      <c r="I33">
        <f t="shared" ca="1" si="29"/>
        <v>0.32037088208746589</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262</v>
      </c>
      <c r="W33">
        <v>1</v>
      </c>
      <c r="X33" t="s">
        <v>126</v>
      </c>
      <c r="Z33">
        <v>7600</v>
      </c>
      <c r="AA33" t="str">
        <f t="shared" ca="1" si="6"/>
        <v>upn</v>
      </c>
      <c r="AB33" t="s">
        <v>92</v>
      </c>
      <c r="AC33">
        <v>7107</v>
      </c>
      <c r="AD33">
        <v>9</v>
      </c>
      <c r="AE33" t="s">
        <v>312</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0.59488221483003478</v>
      </c>
      <c r="E34">
        <f t="shared" ca="1" si="29"/>
        <v>0.37922006876384784</v>
      </c>
      <c r="F34">
        <f t="shared" ca="1" si="29"/>
        <v>0.63454077458570257</v>
      </c>
      <c r="G34">
        <f t="shared" ca="1" si="29"/>
        <v>0.53428171121877843</v>
      </c>
      <c r="H34">
        <f t="shared" ca="1" si="29"/>
        <v>0.69115204073213399</v>
      </c>
      <c r="I34">
        <f t="shared" ca="1" si="29"/>
        <v>0.8755800668089917</v>
      </c>
      <c r="M34" t="str">
        <f t="shared" ca="1" si="2"/>
        <v>안 지정 캐릭터 PP 영웅등급</v>
      </c>
      <c r="N34">
        <f t="shared" ca="1" si="3"/>
        <v>37922</v>
      </c>
      <c r="O34">
        <f t="shared" ca="1" si="4"/>
        <v>7</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2100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0.47650045640030447</v>
      </c>
      <c r="E35">
        <f t="shared" ca="1" si="29"/>
        <v>0.45016812109283</v>
      </c>
      <c r="F35">
        <f t="shared" ca="1" si="29"/>
        <v>0.52409935510122285</v>
      </c>
      <c r="G35">
        <f t="shared" ca="1" si="29"/>
        <v>0.12288874535354999</v>
      </c>
      <c r="H35">
        <f t="shared" ca="1" si="29"/>
        <v>0.30770220121860115</v>
      </c>
      <c r="I35">
        <f t="shared" ca="1" si="29"/>
        <v>0.98186800181134182</v>
      </c>
      <c r="M35" t="str">
        <f t="shared" ca="1" si="2"/>
        <v>안 지정 캐릭터 PP 일반등급</v>
      </c>
      <c r="N35">
        <f t="shared" ca="1" si="3"/>
        <v>45016</v>
      </c>
      <c r="O35">
        <f t="shared" ca="1" si="4"/>
        <v>8</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2400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0.4377384824860816</v>
      </c>
      <c r="E36">
        <f t="shared" ca="1" si="29"/>
        <v>0.72866885023115047</v>
      </c>
      <c r="F36">
        <f t="shared" ca="1" si="29"/>
        <v>0.79744760675556736</v>
      </c>
      <c r="G36">
        <f t="shared" ca="1" si="29"/>
        <v>0.6775870834660439</v>
      </c>
      <c r="H36">
        <f t="shared" ca="1" si="29"/>
        <v>0.48548328388654494</v>
      </c>
      <c r="I36">
        <f t="shared" ca="1" si="29"/>
        <v>0.60362528003577254</v>
      </c>
      <c r="M36" t="str">
        <f t="shared" ca="1" si="2"/>
        <v>안 지정 캐릭터 PP 일반등급</v>
      </c>
      <c r="N36">
        <f t="shared" ca="1" si="3"/>
        <v>72866</v>
      </c>
      <c r="O36">
        <f t="shared" ca="1" si="4"/>
        <v>11</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3300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313</v>
      </c>
      <c r="AD36">
        <v>1</v>
      </c>
      <c r="AE36" t="s">
        <v>312</v>
      </c>
      <c r="AF36">
        <v>169</v>
      </c>
      <c r="AG36">
        <v>129</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0.39470103577714988</v>
      </c>
      <c r="E37">
        <f t="shared" ca="1" si="29"/>
        <v>0.13928838250080056</v>
      </c>
      <c r="F37">
        <f t="shared" ca="1" si="29"/>
        <v>0.59115056874096417</v>
      </c>
      <c r="G37">
        <f t="shared" ca="1" si="29"/>
        <v>0.61797992543686797</v>
      </c>
      <c r="H37">
        <f t="shared" ca="1" si="29"/>
        <v>0.60789673107027664</v>
      </c>
      <c r="I37">
        <f t="shared" ca="1" si="29"/>
        <v>0.57909618553323505</v>
      </c>
      <c r="M37" t="str">
        <f t="shared" ca="1" si="2"/>
        <v>지정 장비</v>
      </c>
      <c r="N37" t="e">
        <f t="shared" ca="1" si="3"/>
        <v>#VALUE!</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#VALUE!</v>
      </c>
      <c r="S37" t="e">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#VALUE!</v>
      </c>
      <c r="T37" t="e">
        <f t="shared" ca="1" si="5"/>
        <v>#VALUE!</v>
      </c>
      <c r="U37" t="s">
        <v>82</v>
      </c>
      <c r="V37" t="s">
        <v>206</v>
      </c>
      <c r="W37">
        <v>1</v>
      </c>
      <c r="X37" t="s">
        <v>126</v>
      </c>
      <c r="Z37">
        <v>2900</v>
      </c>
      <c r="AA37" t="str">
        <f t="shared" ca="1" si="6"/>
        <v>upn</v>
      </c>
      <c r="AB37" t="s">
        <v>92</v>
      </c>
      <c r="AC37">
        <v>265</v>
      </c>
      <c r="AD37">
        <v>9</v>
      </c>
      <c r="AE37" t="s">
        <v>314</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0.963552828888529</v>
      </c>
      <c r="E38">
        <f t="shared" ca="1" si="29"/>
        <v>0.44018353302706303</v>
      </c>
      <c r="F38">
        <f t="shared" ca="1" si="29"/>
        <v>0.30107193723553183</v>
      </c>
      <c r="G38">
        <f t="shared" ca="1" si="29"/>
        <v>0.63812068733231375</v>
      </c>
      <c r="H38">
        <f t="shared" ca="1" si="29"/>
        <v>0.96511016543020534</v>
      </c>
      <c r="I38">
        <f t="shared" ca="1" si="29"/>
        <v>3.2288832683331381E-2</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247</v>
      </c>
      <c r="W38">
        <v>1</v>
      </c>
      <c r="X38" t="s">
        <v>130</v>
      </c>
      <c r="Z38">
        <v>15</v>
      </c>
      <c r="AA38" t="str">
        <f t="shared" ca="1" si="6"/>
        <v>fe</v>
      </c>
      <c r="AB38" t="s">
        <v>82</v>
      </c>
      <c r="AC38" t="s">
        <v>247</v>
      </c>
      <c r="AD38">
        <v>1</v>
      </c>
      <c r="AE38" t="s">
        <v>130</v>
      </c>
      <c r="AG38">
        <v>15</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0.77145073264574537</v>
      </c>
      <c r="E39">
        <f t="shared" ca="1" si="29"/>
        <v>0.55339815055931929</v>
      </c>
      <c r="F39">
        <f t="shared" ca="1" si="29"/>
        <v>0.81853044326398561</v>
      </c>
      <c r="G39">
        <f t="shared" ca="1" si="29"/>
        <v>4.0929218834857561E-3</v>
      </c>
      <c r="H39">
        <f t="shared" ca="1" si="29"/>
        <v>0.737860050273346</v>
      </c>
      <c r="I39">
        <f t="shared" ca="1" si="29"/>
        <v>0.82653976932556039</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e">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#VALUE!</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240</v>
      </c>
      <c r="W39">
        <v>1</v>
      </c>
      <c r="X39" t="s">
        <v>126</v>
      </c>
      <c r="Z39">
        <v>7800</v>
      </c>
      <c r="AA39" t="str">
        <f t="shared" ca="1" si="6"/>
        <v>fe</v>
      </c>
      <c r="AB39" t="s">
        <v>82</v>
      </c>
      <c r="AC39" t="s">
        <v>240</v>
      </c>
      <c r="AD39">
        <v>1</v>
      </c>
      <c r="AE39" t="s">
        <v>126</v>
      </c>
      <c r="AG39">
        <v>7800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0.88921853415108143</v>
      </c>
      <c r="E40">
        <f t="shared" ca="1" si="29"/>
        <v>0.99014718587930106</v>
      </c>
      <c r="F40">
        <f t="shared" ca="1" si="29"/>
        <v>0.66461911749737035</v>
      </c>
      <c r="G40">
        <f t="shared" ca="1" si="29"/>
        <v>0.84609603359102825</v>
      </c>
      <c r="H40">
        <f t="shared" ca="1" si="29"/>
        <v>0.90852135030088566</v>
      </c>
      <c r="I40">
        <f t="shared" ca="1" si="29"/>
        <v>0.87397712907438108</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5.9336069685394621E-2</v>
      </c>
      <c r="E41">
        <f t="shared" ca="1" si="29"/>
        <v>0.67734677608864957</v>
      </c>
      <c r="F41">
        <f t="shared" ca="1" si="29"/>
        <v>0.6581995258716451</v>
      </c>
      <c r="G41">
        <f t="shared" ca="1" si="29"/>
        <v>0.19002491366673391</v>
      </c>
      <c r="H41">
        <f t="shared" ca="1" si="29"/>
        <v>0.4168638011537894</v>
      </c>
      <c r="I41">
        <f t="shared" ca="1" si="29"/>
        <v>0.79589377133056316</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0.94784039870744174</v>
      </c>
      <c r="E42">
        <f t="shared" ca="1" si="30"/>
        <v>0.1566555072971263</v>
      </c>
      <c r="F42">
        <f t="shared" ca="1" si="30"/>
        <v>0.92395709262833359</v>
      </c>
      <c r="G42">
        <f t="shared" ca="1" si="30"/>
        <v>0.38207983596030759</v>
      </c>
      <c r="H42">
        <f t="shared" ca="1" si="30"/>
        <v>0.9788947941105669</v>
      </c>
      <c r="I42">
        <f t="shared" ca="1" si="30"/>
        <v>0.42582475891971694</v>
      </c>
      <c r="M42" t="str">
        <f t="shared" ca="1" si="2"/>
        <v>캐릭터 상자 영웅등급</v>
      </c>
      <c r="N42" t="str">
        <f t="shared" ca="1" si="3"/>
        <v>삭제</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149</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208</v>
      </c>
      <c r="W42">
        <v>1</v>
      </c>
      <c r="X42" t="s">
        <v>126</v>
      </c>
      <c r="Z42">
        <v>3800</v>
      </c>
      <c r="AA42" t="str">
        <f t="shared" ca="1" si="6"/>
        <v>fe</v>
      </c>
      <c r="AB42" t="s">
        <v>82</v>
      </c>
      <c r="AC42" t="s">
        <v>253</v>
      </c>
      <c r="AD42">
        <v>1</v>
      </c>
      <c r="AE42" t="s">
        <v>126</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0.6387330272342866</v>
      </c>
      <c r="E43">
        <f t="shared" ca="1" si="30"/>
        <v>0.21955302478638905</v>
      </c>
      <c r="F43">
        <f t="shared" ca="1" si="30"/>
        <v>9.9462227188150454E-2</v>
      </c>
      <c r="G43">
        <f t="shared" ca="1" si="30"/>
        <v>0.22104693788412955</v>
      </c>
      <c r="H43">
        <f t="shared" ca="1" si="30"/>
        <v>0.96994699637222059</v>
      </c>
      <c r="I43">
        <f t="shared" ca="1" si="30"/>
        <v>0.42616236967240217</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e">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#VALUE!</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114</v>
      </c>
      <c r="W43">
        <v>1</v>
      </c>
      <c r="X43" t="s">
        <v>126</v>
      </c>
      <c r="Z43">
        <v>1400</v>
      </c>
      <c r="AA43" t="str">
        <f t="shared" ca="1" si="6"/>
        <v>fe</v>
      </c>
      <c r="AB43" t="s">
        <v>82</v>
      </c>
      <c r="AC43" t="s">
        <v>114</v>
      </c>
      <c r="AD43">
        <v>1</v>
      </c>
      <c r="AE43" t="s">
        <v>126</v>
      </c>
      <c r="AG43">
        <v>1400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0.38377001017597556</v>
      </c>
      <c r="E44">
        <f t="shared" ca="1" si="30"/>
        <v>0.34231972362600149</v>
      </c>
      <c r="F44">
        <f t="shared" ca="1" si="30"/>
        <v>0.4643183440934453</v>
      </c>
      <c r="G44">
        <f t="shared" ca="1" si="30"/>
        <v>0.50523400262681228</v>
      </c>
      <c r="H44">
        <f t="shared" ca="1" si="30"/>
        <v>0.38978634940117474</v>
      </c>
      <c r="I44">
        <f t="shared" ca="1" si="30"/>
        <v>0.54573469577003264</v>
      </c>
      <c r="M44" t="str">
        <f t="shared" ca="1" si="2"/>
        <v>안 지정 캐릭터 PP 영웅등급</v>
      </c>
      <c r="N44">
        <f t="shared" ca="1" si="3"/>
        <v>34231</v>
      </c>
      <c r="O44">
        <f t="shared" ca="1" si="4"/>
        <v>7</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2100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316</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f t="shared" ca="1" si="20"/>
        <v>0</v>
      </c>
      <c r="BZ44">
        <f t="shared" ca="1" si="21"/>
        <v>0.99999999999999944</v>
      </c>
      <c r="CA44" t="s">
        <v>209</v>
      </c>
      <c r="CB44" t="str">
        <f>VLOOKUP($CA44,[2]ActorTable!$1:$1048576,MATCH("이름참고",[2]ActorTable!$1:$1,0),0)</f>
        <v>레나</v>
      </c>
    </row>
    <row r="45" spans="1:80">
      <c r="A45">
        <v>5</v>
      </c>
      <c r="B45">
        <v>3</v>
      </c>
      <c r="C45">
        <f t="shared" si="0"/>
        <v>0</v>
      </c>
      <c r="D45">
        <f t="shared" ca="1" si="30"/>
        <v>0.57469344162893665</v>
      </c>
      <c r="E45">
        <f t="shared" ca="1" si="30"/>
        <v>0.71268404368478777</v>
      </c>
      <c r="F45">
        <f t="shared" ca="1" si="30"/>
        <v>0.6333381637529204</v>
      </c>
      <c r="G45">
        <f t="shared" ca="1" si="30"/>
        <v>0.74198035119610195</v>
      </c>
      <c r="H45">
        <f t="shared" ca="1" si="30"/>
        <v>0.56558718134630848</v>
      </c>
      <c r="I45">
        <f t="shared" ca="1" si="30"/>
        <v>0.53665903951634852</v>
      </c>
      <c r="M45" t="str">
        <f t="shared" ca="1" si="2"/>
        <v>안 지정 캐릭터 PP 일반등급</v>
      </c>
      <c r="N45">
        <f t="shared" ca="1" si="3"/>
        <v>71268</v>
      </c>
      <c r="O45">
        <f t="shared" ca="1" si="4"/>
        <v>11</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3300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f t="shared" ca="1" si="20"/>
        <v>0</v>
      </c>
      <c r="BZ45">
        <f t="shared" ca="1" si="21"/>
        <v>0.99999999999999944</v>
      </c>
      <c r="CA45" t="s">
        <v>210</v>
      </c>
      <c r="CB45" t="str">
        <f>VLOOKUP($CA45,[2]ActorTable!$1:$1048576,MATCH("이름참고",[2]ActorTable!$1:$1,0),0)</f>
        <v>서린</v>
      </c>
    </row>
    <row r="46" spans="1:80">
      <c r="A46">
        <v>5</v>
      </c>
      <c r="B46">
        <v>4</v>
      </c>
      <c r="C46">
        <f t="shared" si="0"/>
        <v>0</v>
      </c>
      <c r="D46">
        <f t="shared" ca="1" si="30"/>
        <v>2.1067854128280827E-2</v>
      </c>
      <c r="E46">
        <f t="shared" ca="1" si="30"/>
        <v>5.6598460214659307E-2</v>
      </c>
      <c r="F46">
        <f t="shared" ca="1" si="30"/>
        <v>0.50160264313018821</v>
      </c>
      <c r="G46">
        <f t="shared" ca="1" si="30"/>
        <v>0.23785866237278819</v>
      </c>
      <c r="H46">
        <f t="shared" ca="1" si="30"/>
        <v>0.12244731425497402</v>
      </c>
      <c r="I46">
        <f t="shared" ca="1" si="30"/>
        <v>0.98162149552987021</v>
      </c>
      <c r="M46" t="str">
        <f t="shared" ca="1" si="2"/>
        <v>안 지정 캐릭터 PP 일반등급</v>
      </c>
      <c r="N46">
        <f t="shared" ca="1" si="3"/>
        <v>5659</v>
      </c>
      <c r="O46">
        <f t="shared" ca="1" si="4"/>
        <v>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900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315</v>
      </c>
      <c r="AD46">
        <v>1</v>
      </c>
      <c r="AE46" t="s">
        <v>126</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0.1135438563870993</v>
      </c>
      <c r="E47">
        <f t="shared" ca="1" si="30"/>
        <v>0.42559894428842382</v>
      </c>
      <c r="F47">
        <f t="shared" ca="1" si="30"/>
        <v>0.92915575483989998</v>
      </c>
      <c r="G47">
        <f t="shared" ca="1" si="30"/>
        <v>0.63148768874649464</v>
      </c>
      <c r="H47">
        <f t="shared" ca="1" si="30"/>
        <v>0.27884089829400582</v>
      </c>
      <c r="I47">
        <f t="shared" ca="1" si="30"/>
        <v>0.2977302550717511</v>
      </c>
      <c r="M47" t="str">
        <f t="shared" ca="1" si="2"/>
        <v>지정 장비</v>
      </c>
      <c r="N47" t="e">
        <f t="shared" ca="1" si="3"/>
        <v>#VALUE!</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t="e">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#VALUE!</v>
      </c>
      <c r="S47" t="e">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#VALUE!</v>
      </c>
      <c r="T47" t="e">
        <f t="shared" ca="1" si="5"/>
        <v>#VALUE!</v>
      </c>
      <c r="U47" t="s">
        <v>91</v>
      </c>
      <c r="V47">
        <v>78754</v>
      </c>
      <c r="W47">
        <v>13</v>
      </c>
      <c r="X47" t="s">
        <v>126</v>
      </c>
      <c r="Z47">
        <v>1300</v>
      </c>
      <c r="AA47" t="str">
        <f t="shared" ca="1" si="6"/>
        <v>upn</v>
      </c>
      <c r="AB47" t="s">
        <v>92</v>
      </c>
      <c r="AC47">
        <v>88860</v>
      </c>
      <c r="AD47">
        <v>14</v>
      </c>
      <c r="AE47" t="s">
        <v>317</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0.71263643518768915</v>
      </c>
      <c r="E48">
        <f t="shared" ca="1" si="30"/>
        <v>0.31159613231401262</v>
      </c>
      <c r="F48">
        <f t="shared" ca="1" si="30"/>
        <v>0.3310769095522883</v>
      </c>
      <c r="G48">
        <f t="shared" ca="1" si="30"/>
        <v>0.8918588920615993</v>
      </c>
      <c r="H48">
        <f t="shared" ca="1" si="30"/>
        <v>0.25910719225010725</v>
      </c>
      <c r="I48">
        <f t="shared" ca="1" si="30"/>
        <v>0.77688585129373289</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0.60914138216535607</v>
      </c>
      <c r="E49">
        <f t="shared" ca="1" si="30"/>
        <v>8.2171301430243426E-2</v>
      </c>
      <c r="F49">
        <f t="shared" ca="1" si="30"/>
        <v>0.44988860414559428</v>
      </c>
      <c r="G49">
        <f t="shared" ca="1" si="30"/>
        <v>0.9484226173607222</v>
      </c>
      <c r="H49">
        <f t="shared" ca="1" si="30"/>
        <v>1.7898442453080698E-2</v>
      </c>
      <c r="I49">
        <f t="shared" ca="1" si="30"/>
        <v>0.10152470250507017</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253</v>
      </c>
      <c r="W49">
        <v>1</v>
      </c>
      <c r="X49" t="s">
        <v>126</v>
      </c>
      <c r="Z49">
        <v>700</v>
      </c>
      <c r="AA49" t="str">
        <f t="shared" ca="1" si="6"/>
        <v>fe</v>
      </c>
      <c r="AB49" t="s">
        <v>82</v>
      </c>
      <c r="AC49" t="s">
        <v>208</v>
      </c>
      <c r="AD49">
        <v>1</v>
      </c>
      <c r="AE49" t="s">
        <v>126</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0.33300817209028366</v>
      </c>
      <c r="E50">
        <f t="shared" ca="1" si="30"/>
        <v>0.34556563690159992</v>
      </c>
      <c r="F50">
        <f t="shared" ca="1" si="30"/>
        <v>0.82063517292896782</v>
      </c>
      <c r="G50">
        <f t="shared" ca="1" si="30"/>
        <v>0.58128282462163028</v>
      </c>
      <c r="H50">
        <f t="shared" ca="1" si="30"/>
        <v>0.77951740756400911</v>
      </c>
      <c r="I50">
        <f t="shared" ca="1" si="30"/>
        <v>0.63991369175413526</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0.8711759811414872</v>
      </c>
      <c r="E51">
        <f t="shared" ca="1" si="30"/>
        <v>0.1685259246945916</v>
      </c>
      <c r="F51">
        <f t="shared" ca="1" si="30"/>
        <v>0.57468140084480002</v>
      </c>
      <c r="G51">
        <f t="shared" ca="1" si="30"/>
        <v>0.86270548719429174</v>
      </c>
      <c r="H51">
        <f t="shared" ca="1" si="30"/>
        <v>0.86748897354092447</v>
      </c>
      <c r="I51">
        <f t="shared" ca="1" si="30"/>
        <v>0.44145660528762654</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0.33331276899474915</v>
      </c>
      <c r="E52">
        <f t="shared" ca="1" si="31"/>
        <v>0.56394879798437703</v>
      </c>
      <c r="F52">
        <f t="shared" ca="1" si="31"/>
        <v>0.52017142055627463</v>
      </c>
      <c r="G52">
        <f t="shared" ca="1" si="31"/>
        <v>0.71612203545198871</v>
      </c>
      <c r="H52">
        <f t="shared" ca="1" si="31"/>
        <v>0.64210004021568978</v>
      </c>
      <c r="I52">
        <f t="shared" ca="1" si="31"/>
        <v>0.87581249795528704</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0.12520673094589974</v>
      </c>
      <c r="E53">
        <f t="shared" ca="1" si="31"/>
        <v>0.8298251036159735</v>
      </c>
      <c r="F53">
        <f t="shared" ca="1" si="31"/>
        <v>0.53381243626051</v>
      </c>
      <c r="G53">
        <f t="shared" ca="1" si="31"/>
        <v>0.89453411440670161</v>
      </c>
      <c r="H53">
        <f t="shared" ca="1" si="31"/>
        <v>0.66958566663153973</v>
      </c>
      <c r="I53">
        <f t="shared" ca="1" si="31"/>
        <v>0.57417125657041868</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197</v>
      </c>
      <c r="W53">
        <v>1</v>
      </c>
      <c r="X53" t="s">
        <v>126</v>
      </c>
      <c r="Z53">
        <v>7000</v>
      </c>
      <c r="AA53" t="str">
        <f t="shared" ca="1" si="6"/>
        <v>fe</v>
      </c>
      <c r="AB53" t="s">
        <v>82</v>
      </c>
      <c r="AC53" t="s">
        <v>197</v>
      </c>
      <c r="AD53">
        <v>1</v>
      </c>
      <c r="AE53" t="s">
        <v>126</v>
      </c>
      <c r="AG53">
        <v>7000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0.76893787021771021</v>
      </c>
      <c r="E54">
        <f t="shared" ca="1" si="31"/>
        <v>0.41516532616029211</v>
      </c>
      <c r="F54">
        <f t="shared" ca="1" si="31"/>
        <v>0.68457673412652931</v>
      </c>
      <c r="G54">
        <f t="shared" ca="1" si="31"/>
        <v>0.52936795258888658</v>
      </c>
      <c r="H54">
        <f t="shared" ca="1" si="31"/>
        <v>0.83908202447120483</v>
      </c>
      <c r="I54">
        <f t="shared" ca="1" si="31"/>
        <v>0.95059982473049631</v>
      </c>
      <c r="M54" t="str">
        <f t="shared" ca="1" si="2"/>
        <v>안 지정 캐릭터 PP 영웅등급</v>
      </c>
      <c r="N54">
        <f t="shared" ca="1" si="3"/>
        <v>41516</v>
      </c>
      <c r="O54">
        <f t="shared" ca="1" si="4"/>
        <v>7</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2100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1.7345291378824568E-2</v>
      </c>
      <c r="E55">
        <f t="shared" ca="1" si="31"/>
        <v>0.66659824765271547</v>
      </c>
      <c r="F55">
        <f t="shared" ca="1" si="31"/>
        <v>0.93458948700821298</v>
      </c>
      <c r="G55">
        <f t="shared" ca="1" si="31"/>
        <v>5.2665641831501353E-2</v>
      </c>
      <c r="H55">
        <f t="shared" ca="1" si="31"/>
        <v>0.87927297201589005</v>
      </c>
      <c r="I55">
        <f t="shared" ca="1" si="31"/>
        <v>0.29275410867025675</v>
      </c>
      <c r="M55" t="str">
        <f t="shared" ca="1" si="2"/>
        <v>안 지정 캐릭터 PP 영웅등급</v>
      </c>
      <c r="N55">
        <f t="shared" ca="1" si="3"/>
        <v>66659</v>
      </c>
      <c r="O55">
        <f t="shared" ca="1" si="4"/>
        <v>10</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3000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0.96082889880395894</v>
      </c>
      <c r="E56">
        <f t="shared" ca="1" si="31"/>
        <v>0.89885468599273821</v>
      </c>
      <c r="F56">
        <f t="shared" ca="1" si="31"/>
        <v>7.2580254390015475E-2</v>
      </c>
      <c r="G56">
        <f t="shared" ca="1" si="31"/>
        <v>0.84322227878540268</v>
      </c>
      <c r="H56">
        <f t="shared" ca="1" si="31"/>
        <v>0.51365816679959986</v>
      </c>
      <c r="I56">
        <f t="shared" ca="1" si="31"/>
        <v>0.71587830800819952</v>
      </c>
      <c r="M56" t="str">
        <f t="shared" ca="1" si="2"/>
        <v>안 지정 캐릭터 PP 일반등급</v>
      </c>
      <c r="N56">
        <f t="shared" ca="1" si="3"/>
        <v>89885</v>
      </c>
      <c r="O56">
        <f t="shared" ca="1" si="4"/>
        <v>13</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1.8359490554424873E-3</v>
      </c>
      <c r="E57">
        <f t="shared" ca="1" si="31"/>
        <v>0.56034698935355431</v>
      </c>
      <c r="F57">
        <f t="shared" ca="1" si="31"/>
        <v>0.91156582160165334</v>
      </c>
      <c r="G57">
        <f t="shared" ca="1" si="31"/>
        <v>0.62610464117011033</v>
      </c>
      <c r="H57">
        <f t="shared" ca="1" si="31"/>
        <v>0.7986733343631609</v>
      </c>
      <c r="I57">
        <f t="shared" ca="1" si="31"/>
        <v>9.3142929954705411E-2</v>
      </c>
      <c r="M57" t="str">
        <f t="shared" ca="1" si="2"/>
        <v>지정 장비</v>
      </c>
      <c r="N57" t="e">
        <f t="shared" ca="1" si="3"/>
        <v>#VALUE!</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t="e">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#VALUE!</v>
      </c>
      <c r="S57" t="e">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#VALUE!</v>
      </c>
      <c r="T57" t="e">
        <f t="shared" ca="1" si="5"/>
        <v>#VALUE!</v>
      </c>
      <c r="U57" t="s">
        <v>91</v>
      </c>
      <c r="V57">
        <v>53507</v>
      </c>
      <c r="W57">
        <v>12</v>
      </c>
      <c r="X57" t="s">
        <v>126</v>
      </c>
      <c r="Z57">
        <v>1200</v>
      </c>
      <c r="AA57" t="str">
        <f t="shared" ca="1" si="6"/>
        <v>fe</v>
      </c>
      <c r="AB57" t="s">
        <v>82</v>
      </c>
      <c r="AC57" t="s">
        <v>255</v>
      </c>
      <c r="AD57">
        <v>1</v>
      </c>
      <c r="AE57" t="s">
        <v>126</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0.40619612830044627</v>
      </c>
      <c r="E58">
        <f t="shared" ca="1" si="31"/>
        <v>0.36181386357143708</v>
      </c>
      <c r="F58">
        <f t="shared" ca="1" si="31"/>
        <v>0.96359431851332566</v>
      </c>
      <c r="G58">
        <f t="shared" ca="1" si="31"/>
        <v>0.24677523716892702</v>
      </c>
      <c r="H58">
        <f t="shared" ca="1" si="31"/>
        <v>0.68298538954199373</v>
      </c>
      <c r="I58">
        <f t="shared" ca="1" si="31"/>
        <v>0.47357767132858997</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DI</v>
      </c>
      <c r="Q58" t="e">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#VALUE!</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0.19641225093335402</v>
      </c>
      <c r="E59">
        <f t="shared" ca="1" si="31"/>
        <v>0.13248076139655141</v>
      </c>
      <c r="F59">
        <f t="shared" ca="1" si="31"/>
        <v>0.73154865206364184</v>
      </c>
      <c r="G59">
        <f t="shared" ca="1" si="31"/>
        <v>0.14616626333073468</v>
      </c>
      <c r="H59">
        <f t="shared" ca="1" si="31"/>
        <v>0.2159329200488399</v>
      </c>
      <c r="I59">
        <f t="shared" ca="1" si="31"/>
        <v>0.96207540446531969</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e">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#VALUE!</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190</v>
      </c>
      <c r="W59">
        <v>1</v>
      </c>
      <c r="X59" t="s">
        <v>126</v>
      </c>
      <c r="Z59">
        <v>7700</v>
      </c>
      <c r="AA59" t="str">
        <f t="shared" ca="1" si="6"/>
        <v>fe</v>
      </c>
      <c r="AB59" t="s">
        <v>82</v>
      </c>
      <c r="AC59" t="s">
        <v>190</v>
      </c>
      <c r="AD59">
        <v>1</v>
      </c>
      <c r="AE59" t="s">
        <v>126</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0.60365459004821231</v>
      </c>
      <c r="E60">
        <f t="shared" ca="1" si="31"/>
        <v>0.54103596982924962</v>
      </c>
      <c r="F60">
        <f t="shared" ca="1" si="31"/>
        <v>0.56202111151306389</v>
      </c>
      <c r="G60">
        <f t="shared" ca="1" si="31"/>
        <v>8.5065006843546564E-3</v>
      </c>
      <c r="H60">
        <f t="shared" ca="1" si="31"/>
        <v>0.91042553972860885</v>
      </c>
      <c r="I60">
        <f t="shared" ca="1" si="31"/>
        <v>0.89609045024836387</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0.44989390485951597</v>
      </c>
      <c r="E61">
        <f t="shared" ca="1" si="31"/>
        <v>0.70768498365209653</v>
      </c>
      <c r="F61">
        <f t="shared" ca="1" si="31"/>
        <v>0.50500171588512122</v>
      </c>
      <c r="G61">
        <f t="shared" ca="1" si="31"/>
        <v>0.43191717215422964</v>
      </c>
      <c r="H61">
        <f t="shared" ca="1" si="31"/>
        <v>0.12005659297970428</v>
      </c>
      <c r="I61">
        <f t="shared" ca="1" si="31"/>
        <v>0.74917359003447925</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0.57391967801858923</v>
      </c>
      <c r="E62">
        <f t="shared" ca="1" si="32"/>
        <v>0.612255979293997</v>
      </c>
      <c r="F62">
        <f t="shared" ca="1" si="32"/>
        <v>0.9037696385670082</v>
      </c>
      <c r="G62">
        <f t="shared" ca="1" si="32"/>
        <v>0.91286957391079404</v>
      </c>
      <c r="H62">
        <f t="shared" ca="1" si="32"/>
        <v>0.15429463639562158</v>
      </c>
      <c r="I62">
        <f t="shared" ca="1" si="32"/>
        <v>0.13451733503267982</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202</v>
      </c>
      <c r="W62">
        <v>1</v>
      </c>
      <c r="X62" t="s">
        <v>130</v>
      </c>
      <c r="Z62">
        <v>5</v>
      </c>
      <c r="AA62" t="str">
        <f t="shared" ca="1" si="6"/>
        <v>fe</v>
      </c>
      <c r="AB62" t="s">
        <v>82</v>
      </c>
      <c r="AC62" t="s">
        <v>202</v>
      </c>
      <c r="AD62">
        <v>1</v>
      </c>
      <c r="AE62" t="s">
        <v>130</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0.72623204775270633</v>
      </c>
      <c r="E63">
        <f t="shared" ca="1" si="32"/>
        <v>0.74138825109069273</v>
      </c>
      <c r="F63">
        <f t="shared" ca="1" si="32"/>
        <v>0.33056244675697022</v>
      </c>
      <c r="G63">
        <f t="shared" ca="1" si="32"/>
        <v>0.43192744044968923</v>
      </c>
      <c r="H63">
        <f t="shared" ca="1" si="32"/>
        <v>0.55223739540202743</v>
      </c>
      <c r="I63">
        <f t="shared" ca="1" si="32"/>
        <v>0.1704783610321845</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e">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#VALUE!</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0.43649164611629687</v>
      </c>
      <c r="E64">
        <f t="shared" ca="1" si="32"/>
        <v>0.72696671608379893</v>
      </c>
      <c r="F64">
        <f t="shared" ca="1" si="32"/>
        <v>0.49537645456598689</v>
      </c>
      <c r="G64">
        <f t="shared" ca="1" si="32"/>
        <v>0.24218088585140807</v>
      </c>
      <c r="H64">
        <f t="shared" ca="1" si="32"/>
        <v>0.49060791821851901</v>
      </c>
      <c r="I64">
        <f t="shared" ca="1" si="32"/>
        <v>0.62507433311744265</v>
      </c>
      <c r="M64" t="str">
        <f t="shared" ca="1" si="2"/>
        <v>안 지정 캐릭터 PP 영웅등급</v>
      </c>
      <c r="N64">
        <f t="shared" ca="1" si="3"/>
        <v>72696</v>
      </c>
      <c r="O64">
        <f t="shared" ca="1" si="4"/>
        <v>11</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3300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318</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8.5147918632635711E-2</v>
      </c>
      <c r="E65">
        <f t="shared" ca="1" si="32"/>
        <v>8.3720089800595421E-2</v>
      </c>
      <c r="F65">
        <f t="shared" ca="1" si="32"/>
        <v>0.36276129752327424</v>
      </c>
      <c r="G65">
        <f t="shared" ca="1" si="32"/>
        <v>0.50257490702309726</v>
      </c>
      <c r="H65">
        <f t="shared" ca="1" si="32"/>
        <v>0.67813767917989753</v>
      </c>
      <c r="I65">
        <f t="shared" ca="1" si="32"/>
        <v>0.80024846835765617</v>
      </c>
      <c r="M65" t="str">
        <f t="shared" ca="1" si="2"/>
        <v>안 지정 캐릭터 PP 영웅등급</v>
      </c>
      <c r="N65">
        <f t="shared" ca="1" si="3"/>
        <v>8372</v>
      </c>
      <c r="O65">
        <f t="shared" ca="1" si="4"/>
        <v>4</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1200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0.87883842827115111</v>
      </c>
      <c r="E66">
        <f t="shared" ca="1" si="32"/>
        <v>0.35970452450762469</v>
      </c>
      <c r="F66">
        <f t="shared" ca="1" si="32"/>
        <v>0.48445767030669962</v>
      </c>
      <c r="G66">
        <f t="shared" ca="1" si="32"/>
        <v>2.2858563375919405E-2</v>
      </c>
      <c r="H66">
        <f t="shared" ca="1" si="32"/>
        <v>0.51706949987230499</v>
      </c>
      <c r="I66">
        <f t="shared" ca="1" si="32"/>
        <v>0.128712384509445</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35970</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7</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2100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7.1755527515073858E-2</v>
      </c>
      <c r="E67">
        <f t="shared" ca="1" si="32"/>
        <v>0.29442357520147311</v>
      </c>
      <c r="F67">
        <f t="shared" ca="1" si="32"/>
        <v>0.33371722673777793</v>
      </c>
      <c r="G67">
        <f t="shared" ca="1" si="32"/>
        <v>0.53345589811511529</v>
      </c>
      <c r="H67">
        <f t="shared" ca="1" si="32"/>
        <v>0.59581343295730582</v>
      </c>
      <c r="I67">
        <f t="shared" ca="1" si="32"/>
        <v>0.34084219998685295</v>
      </c>
      <c r="M67" t="str">
        <f t="shared" ca="1" si="34"/>
        <v>지정 장비</v>
      </c>
      <c r="N67" t="e">
        <f t="shared" ca="1" si="35"/>
        <v>#VALUE!</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t="shared" ca="1" si="37"/>
        <v>#VALUE!</v>
      </c>
      <c r="U67" t="s">
        <v>82</v>
      </c>
      <c r="V67" t="s">
        <v>254</v>
      </c>
      <c r="W67">
        <v>1</v>
      </c>
      <c r="X67" t="s">
        <v>126</v>
      </c>
      <c r="Z67">
        <v>600</v>
      </c>
      <c r="AA67" t="str">
        <f t="shared" ca="1" si="38"/>
        <v>fe</v>
      </c>
      <c r="AB67" t="s">
        <v>82</v>
      </c>
      <c r="AC67" t="s">
        <v>254</v>
      </c>
      <c r="AD67">
        <v>1</v>
      </c>
      <c r="AE67" t="s">
        <v>126</v>
      </c>
      <c r="AG67">
        <v>600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0.93749650719503386</v>
      </c>
      <c r="E68">
        <f t="shared" ca="1" si="32"/>
        <v>0.33510538925068556</v>
      </c>
      <c r="F68">
        <f t="shared" ca="1" si="32"/>
        <v>0.52718787611461049</v>
      </c>
      <c r="G68">
        <f t="shared" ca="1" si="32"/>
        <v>0.21626663857206097</v>
      </c>
      <c r="H68">
        <f t="shared" ca="1" si="32"/>
        <v>0.20246201522175555</v>
      </c>
      <c r="I68">
        <f t="shared" ca="1" si="32"/>
        <v>3.9135236139511642E-2</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DI</v>
      </c>
      <c r="Q68" t="e">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#VALUE!</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255</v>
      </c>
      <c r="W68">
        <v>1</v>
      </c>
      <c r="X68" t="s">
        <v>126</v>
      </c>
      <c r="Z68">
        <v>7600</v>
      </c>
      <c r="AA68" t="str">
        <f t="shared" ca="1" si="38"/>
        <v>fe</v>
      </c>
      <c r="AB68" t="s">
        <v>82</v>
      </c>
      <c r="AC68" t="s">
        <v>247</v>
      </c>
      <c r="AD68">
        <v>1</v>
      </c>
      <c r="AE68" t="s">
        <v>130</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0.13301914104089718</v>
      </c>
      <c r="E69">
        <f t="shared" ca="1" si="32"/>
        <v>0.4447525037344352</v>
      </c>
      <c r="F69">
        <f t="shared" ca="1" si="32"/>
        <v>0.32893402031741537</v>
      </c>
      <c r="G69">
        <f t="shared" ca="1" si="32"/>
        <v>0.44897910781471706</v>
      </c>
      <c r="H69">
        <f t="shared" ca="1" si="32"/>
        <v>0.9914958729846588</v>
      </c>
      <c r="I69">
        <f t="shared" ca="1" si="32"/>
        <v>0.33508191787228558</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0.10925456202734973</v>
      </c>
      <c r="E70">
        <f t="shared" ca="1" si="32"/>
        <v>0.55939942832497636</v>
      </c>
      <c r="F70">
        <f t="shared" ca="1" si="32"/>
        <v>1.2238774146861919E-2</v>
      </c>
      <c r="G70">
        <f t="shared" ca="1" si="32"/>
        <v>0.52959449889432109</v>
      </c>
      <c r="H70">
        <f t="shared" ca="1" si="32"/>
        <v>0.63204371650060265</v>
      </c>
      <c r="I70">
        <f t="shared" ca="1" si="32"/>
        <v>0.41431092629194521</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0.56160048727601397</v>
      </c>
      <c r="E71">
        <f t="shared" ca="1" si="32"/>
        <v>0.82153763297020066</v>
      </c>
      <c r="F71">
        <f t="shared" ca="1" si="32"/>
        <v>0.7983215404292584</v>
      </c>
      <c r="G71">
        <f t="shared" ca="1" si="32"/>
        <v>0.26805879515133668</v>
      </c>
      <c r="H71">
        <f t="shared" ca="1" si="32"/>
        <v>0.72955684293635537</v>
      </c>
      <c r="I71">
        <f t="shared" ca="1" si="32"/>
        <v>0.79872903695384923</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0.13238253033169101</v>
      </c>
      <c r="E72">
        <f t="shared" ca="1" si="49"/>
        <v>0.78131698039157682</v>
      </c>
      <c r="F72">
        <f t="shared" ca="1" si="49"/>
        <v>0.62720838751723385</v>
      </c>
      <c r="G72">
        <f t="shared" ca="1" si="49"/>
        <v>0.77089616834664654</v>
      </c>
      <c r="H72">
        <f t="shared" ca="1" si="49"/>
        <v>0.50144532401516606</v>
      </c>
      <c r="I72">
        <f t="shared" ca="1" si="49"/>
        <v>0.82498490994211715</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262</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0.75330405335186268</v>
      </c>
      <c r="E73">
        <f t="shared" ca="1" si="49"/>
        <v>2.1712622525794978E-2</v>
      </c>
      <c r="F73">
        <f t="shared" ca="1" si="49"/>
        <v>0.31049124917667537</v>
      </c>
      <c r="G73">
        <f t="shared" ca="1" si="49"/>
        <v>0.39487185619778498</v>
      </c>
      <c r="H73">
        <f t="shared" ca="1" si="49"/>
        <v>0.78504729428826736</v>
      </c>
      <c r="I73">
        <f t="shared" ca="1" si="49"/>
        <v>0.58358122351725961</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e">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#VALUE!</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244</v>
      </c>
      <c r="W73">
        <v>1</v>
      </c>
      <c r="X73" t="s">
        <v>126</v>
      </c>
      <c r="Z73">
        <v>7000</v>
      </c>
      <c r="AA73" t="str">
        <f t="shared" ca="1" si="38"/>
        <v>fe</v>
      </c>
      <c r="AB73" t="s">
        <v>82</v>
      </c>
      <c r="AC73" t="s">
        <v>244</v>
      </c>
      <c r="AD73">
        <v>1</v>
      </c>
      <c r="AE73" t="s">
        <v>126</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0.96925570018384399</v>
      </c>
      <c r="E74">
        <f t="shared" ca="1" si="49"/>
        <v>0.55859210053205088</v>
      </c>
      <c r="F74">
        <f t="shared" ca="1" si="49"/>
        <v>0.56921915490344543</v>
      </c>
      <c r="G74">
        <f t="shared" ca="1" si="49"/>
        <v>0.58596213289992549</v>
      </c>
      <c r="H74">
        <f t="shared" ca="1" si="49"/>
        <v>0.41856698109091051</v>
      </c>
      <c r="I74">
        <f t="shared" ca="1" si="49"/>
        <v>0.34433697815138498</v>
      </c>
      <c r="M74" t="str">
        <f t="shared" ca="1" si="34"/>
        <v>안 지정 캐릭터 PP 영웅등급</v>
      </c>
      <c r="N74">
        <f t="shared" ca="1" si="35"/>
        <v>55859</v>
      </c>
      <c r="O74">
        <f t="shared" ca="1" si="36"/>
        <v>9</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2700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195</v>
      </c>
      <c r="AD74">
        <v>1</v>
      </c>
      <c r="AE74" t="s">
        <v>126</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0.53543163454084219</v>
      </c>
      <c r="E75">
        <f t="shared" ca="1" si="49"/>
        <v>0.63634073569505567</v>
      </c>
      <c r="F75">
        <f t="shared" ca="1" si="49"/>
        <v>4.6113384037950844E-2</v>
      </c>
      <c r="G75">
        <f t="shared" ca="1" si="49"/>
        <v>0.5484417751516083</v>
      </c>
      <c r="H75">
        <f t="shared" ca="1" si="49"/>
        <v>0.87151590421399117</v>
      </c>
      <c r="I75">
        <f t="shared" ca="1" si="49"/>
        <v>0.9487098028810077</v>
      </c>
      <c r="M75" t="str">
        <f t="shared" ca="1" si="34"/>
        <v>안 지정 캐릭터 PP 일반등급</v>
      </c>
      <c r="N75">
        <f t="shared" ca="1" si="35"/>
        <v>63634</v>
      </c>
      <c r="O75">
        <f t="shared" ca="1" si="36"/>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3000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262</v>
      </c>
      <c r="AD75">
        <v>1</v>
      </c>
      <c r="AE75" t="s">
        <v>130</v>
      </c>
      <c r="AG75">
        <v>11</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0.29947319582127307</v>
      </c>
      <c r="E76">
        <f t="shared" ca="1" si="49"/>
        <v>0.35202478216681021</v>
      </c>
      <c r="F76">
        <f t="shared" ca="1" si="49"/>
        <v>0.74431943951455137</v>
      </c>
      <c r="G76">
        <f t="shared" ca="1" si="49"/>
        <v>0.98251203593708836</v>
      </c>
      <c r="H76">
        <f t="shared" ca="1" si="49"/>
        <v>0.68757904922900104</v>
      </c>
      <c r="I76">
        <f t="shared" ca="1" si="49"/>
        <v>0.61111263848406971</v>
      </c>
      <c r="M76" t="str">
        <f t="shared" ca="1" si="34"/>
        <v>안 지정 캐릭터 PP 일반등급</v>
      </c>
      <c r="N76">
        <f t="shared" ca="1" si="35"/>
        <v>35202</v>
      </c>
      <c r="O76">
        <f t="shared" ca="1" si="36"/>
        <v>7</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2100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0.33013794357951753</v>
      </c>
      <c r="E77">
        <f t="shared" ca="1" si="49"/>
        <v>1.8902174571789887E-3</v>
      </c>
      <c r="F77">
        <f t="shared" ca="1" si="49"/>
        <v>0.80389877433351631</v>
      </c>
      <c r="G77">
        <f t="shared" ca="1" si="49"/>
        <v>0.67390865138427747</v>
      </c>
      <c r="H77">
        <f t="shared" ca="1" si="49"/>
        <v>0.78234583570581295</v>
      </c>
      <c r="I77">
        <f t="shared" ca="1" si="49"/>
        <v>0.75069799809945092</v>
      </c>
      <c r="M77" t="str">
        <f t="shared" ca="1" si="34"/>
        <v>지정 장비</v>
      </c>
      <c r="N77" t="e">
        <f t="shared" ca="1" si="35"/>
        <v>#VALUE!</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t="e">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#VALUE!</v>
      </c>
      <c r="S77" t="e">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#VALUE!</v>
      </c>
      <c r="T77" t="e">
        <f t="shared" ca="1" si="37"/>
        <v>#VALUE!</v>
      </c>
      <c r="U77" t="s">
        <v>82</v>
      </c>
      <c r="V77" t="s">
        <v>187</v>
      </c>
      <c r="W77">
        <v>1</v>
      </c>
      <c r="X77" t="s">
        <v>130</v>
      </c>
      <c r="Z77">
        <v>96</v>
      </c>
      <c r="AA77" t="str">
        <f t="shared" ca="1" si="38"/>
        <v>fe</v>
      </c>
      <c r="AB77" t="s">
        <v>82</v>
      </c>
      <c r="AC77" t="s">
        <v>255</v>
      </c>
      <c r="AD77">
        <v>1</v>
      </c>
      <c r="AE77" t="s">
        <v>126</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0.73495219284332713</v>
      </c>
      <c r="E78">
        <f t="shared" ca="1" si="49"/>
        <v>0.24595343433783157</v>
      </c>
      <c r="F78">
        <f t="shared" ca="1" si="49"/>
        <v>0.49459565001597716</v>
      </c>
      <c r="G78">
        <f t="shared" ca="1" si="49"/>
        <v>0.65589453492217331</v>
      </c>
      <c r="H78">
        <f t="shared" ca="1" si="49"/>
        <v>3.3009576667638596E-3</v>
      </c>
      <c r="I78">
        <f t="shared" ca="1" si="49"/>
        <v>0.66483912465365669</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195</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0.47283525737316889</v>
      </c>
      <c r="E79">
        <f t="shared" ca="1" si="49"/>
        <v>0.19577926840994853</v>
      </c>
      <c r="F79">
        <f t="shared" ca="1" si="49"/>
        <v>0.14112030238185169</v>
      </c>
      <c r="G79">
        <f t="shared" ca="1" si="49"/>
        <v>0.65484911325918915</v>
      </c>
      <c r="H79">
        <f t="shared" ca="1" si="49"/>
        <v>0.31036150888229896</v>
      </c>
      <c r="I79">
        <f t="shared" ca="1" si="49"/>
        <v>0.48942109957725799</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255</v>
      </c>
      <c r="W79">
        <v>1</v>
      </c>
      <c r="X79" t="s">
        <v>126</v>
      </c>
      <c r="Z79">
        <v>7300</v>
      </c>
      <c r="AA79" t="str">
        <f t="shared" ca="1" si="38"/>
        <v>fe</v>
      </c>
      <c r="AB79" t="s">
        <v>82</v>
      </c>
      <c r="AC79" t="s">
        <v>187</v>
      </c>
      <c r="AD79">
        <v>1</v>
      </c>
      <c r="AE79" t="s">
        <v>130</v>
      </c>
      <c r="AG79">
        <v>96</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0.49765389691482098</v>
      </c>
      <c r="E80">
        <f t="shared" ca="1" si="49"/>
        <v>0.17097467001234412</v>
      </c>
      <c r="F80">
        <f t="shared" ca="1" si="49"/>
        <v>0.27270260216780795</v>
      </c>
      <c r="G80">
        <f t="shared" ca="1" si="49"/>
        <v>0.411670128152823</v>
      </c>
      <c r="H80">
        <f t="shared" ca="1" si="49"/>
        <v>4.9694644790852505E-2</v>
      </c>
      <c r="I80">
        <f t="shared" ca="1" si="49"/>
        <v>0.29450678326966684</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0.91644528486570009</v>
      </c>
      <c r="E81">
        <f t="shared" ca="1" si="49"/>
        <v>0.52553706217034035</v>
      </c>
      <c r="F81">
        <f t="shared" ca="1" si="49"/>
        <v>0.51090410527074559</v>
      </c>
      <c r="G81">
        <f t="shared" ca="1" si="49"/>
        <v>0.59781615280868583</v>
      </c>
      <c r="H81">
        <f t="shared" ca="1" si="49"/>
        <v>0.99151637151275529</v>
      </c>
      <c r="I81">
        <f t="shared" ca="1" si="49"/>
        <v>0.75574309488626534</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0.17550260414830232</v>
      </c>
      <c r="E82">
        <f t="shared" ca="1" si="50"/>
        <v>0.28423856375695322</v>
      </c>
      <c r="F82">
        <f t="shared" ca="1" si="50"/>
        <v>0.77339928815318371</v>
      </c>
      <c r="G82">
        <f t="shared" ca="1" si="50"/>
        <v>0.76529253461858382</v>
      </c>
      <c r="H82">
        <f t="shared" ca="1" si="50"/>
        <v>0.26479174226543889</v>
      </c>
      <c r="I82">
        <f t="shared" ca="1" si="50"/>
        <v>0.94629205552223083</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262</v>
      </c>
      <c r="W82">
        <v>1</v>
      </c>
      <c r="X82" t="s">
        <v>130</v>
      </c>
      <c r="Z82">
        <v>11</v>
      </c>
      <c r="AA82" t="str">
        <f t="shared" ca="1" si="38"/>
        <v>fe</v>
      </c>
      <c r="AB82" t="s">
        <v>82</v>
      </c>
      <c r="AC82" t="s">
        <v>319</v>
      </c>
      <c r="AD82">
        <v>1</v>
      </c>
      <c r="AE82" t="s">
        <v>130</v>
      </c>
      <c r="AG82">
        <v>11</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0.90625896044881016</v>
      </c>
      <c r="E83">
        <f t="shared" ca="1" si="50"/>
        <v>0.31758787505089003</v>
      </c>
      <c r="F83">
        <f t="shared" ca="1" si="50"/>
        <v>0.85443450533170051</v>
      </c>
      <c r="G83">
        <f t="shared" ca="1" si="50"/>
        <v>1.8383046432290606E-2</v>
      </c>
      <c r="H83">
        <f t="shared" ca="1" si="50"/>
        <v>0.41721431611000059</v>
      </c>
      <c r="I83">
        <f t="shared" ca="1" si="50"/>
        <v>0.70986273966906099</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e">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#VALUE!</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0.78326830870324748</v>
      </c>
      <c r="E84">
        <f t="shared" ca="1" si="50"/>
        <v>0.64499689539306715</v>
      </c>
      <c r="F84">
        <f t="shared" ca="1" si="50"/>
        <v>1.9679131903738378E-2</v>
      </c>
      <c r="G84">
        <f t="shared" ca="1" si="50"/>
        <v>0.20560640467423796</v>
      </c>
      <c r="H84">
        <f t="shared" ca="1" si="50"/>
        <v>0.80871427608749746</v>
      </c>
      <c r="I84">
        <f t="shared" ca="1" si="50"/>
        <v>0.6800587348014735</v>
      </c>
      <c r="M84" t="str">
        <f t="shared" ca="1" si="34"/>
        <v>안 지정 캐릭터 PP 영웅등급</v>
      </c>
      <c r="N84">
        <f t="shared" ca="1" si="35"/>
        <v>64499</v>
      </c>
      <c r="O84">
        <f t="shared" ca="1" si="36"/>
        <v>10</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3000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0.45722690261051224</v>
      </c>
      <c r="E85">
        <f t="shared" ca="1" si="50"/>
        <v>0.25365226035389132</v>
      </c>
      <c r="F85">
        <f t="shared" ca="1" si="50"/>
        <v>0.3339728741684419</v>
      </c>
      <c r="G85">
        <f t="shared" ca="1" si="50"/>
        <v>0.89063410607211368</v>
      </c>
      <c r="H85">
        <f t="shared" ca="1" si="50"/>
        <v>7.5004757447006187E-2</v>
      </c>
      <c r="I85">
        <f t="shared" ca="1" si="50"/>
        <v>0.31614845289661564</v>
      </c>
      <c r="M85" t="str">
        <f t="shared" ca="1" si="34"/>
        <v>안 지정 캐릭터 PP 일반등급</v>
      </c>
      <c r="N85">
        <f t="shared" ca="1" si="35"/>
        <v>25365</v>
      </c>
      <c r="O85">
        <f t="shared" ca="1" si="36"/>
        <v>6</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1800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320</v>
      </c>
      <c r="AD85">
        <v>1</v>
      </c>
      <c r="AE85" t="s">
        <v>126</v>
      </c>
      <c r="AG85">
        <v>7900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6.8595354989886004E-2</v>
      </c>
      <c r="E86">
        <f t="shared" ca="1" si="50"/>
        <v>0.57202272048239511</v>
      </c>
      <c r="F86">
        <f t="shared" ca="1" si="50"/>
        <v>0.92864480657317616</v>
      </c>
      <c r="G86">
        <f t="shared" ca="1" si="50"/>
        <v>0.64522973289888153</v>
      </c>
      <c r="H86">
        <f t="shared" ca="1" si="50"/>
        <v>0.61118346256274692</v>
      </c>
      <c r="I86">
        <f t="shared" ca="1" si="50"/>
        <v>0.19599630456064399</v>
      </c>
      <c r="M86" t="str">
        <f t="shared" ca="1" si="34"/>
        <v>안 지정 캐릭터 PP 일반등급</v>
      </c>
      <c r="N86">
        <f t="shared" ca="1" si="35"/>
        <v>57202</v>
      </c>
      <c r="O86">
        <f t="shared" ca="1" si="36"/>
        <v>9</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2700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204</v>
      </c>
      <c r="AD86">
        <v>1</v>
      </c>
      <c r="AE86" t="s">
        <v>126</v>
      </c>
      <c r="AG86">
        <v>1900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4.2534879982726315E-2</v>
      </c>
      <c r="E87">
        <f t="shared" ca="1" si="50"/>
        <v>0.92289996478729797</v>
      </c>
      <c r="F87">
        <f t="shared" ca="1" si="50"/>
        <v>0.54629050045756899</v>
      </c>
      <c r="G87">
        <f t="shared" ca="1" si="50"/>
        <v>0.28465174601384924</v>
      </c>
      <c r="H87">
        <f t="shared" ca="1" si="50"/>
        <v>0.81952979330682041</v>
      </c>
      <c r="I87">
        <f t="shared" ca="1" si="50"/>
        <v>0.32394292705665007</v>
      </c>
      <c r="M87" t="str">
        <f t="shared" ca="1" si="34"/>
        <v>지정 장비</v>
      </c>
      <c r="N87" t="e">
        <f t="shared" ca="1" si="35"/>
        <v>#VALUE!</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t="e">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#VALUE!</v>
      </c>
      <c r="S87" t="e">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#VALUE!</v>
      </c>
      <c r="T87" t="e">
        <f t="shared" ca="1" si="37"/>
        <v>#VALUE!</v>
      </c>
      <c r="U87" t="s">
        <v>82</v>
      </c>
      <c r="V87" t="s">
        <v>204</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6.1996385333358717E-2</v>
      </c>
      <c r="E88">
        <f t="shared" ca="1" si="50"/>
        <v>0.11160292613808831</v>
      </c>
      <c r="F88">
        <f t="shared" ca="1" si="50"/>
        <v>0.18195673264847789</v>
      </c>
      <c r="G88">
        <f t="shared" ca="1" si="50"/>
        <v>0.3918845322824358</v>
      </c>
      <c r="H88">
        <f t="shared" ca="1" si="50"/>
        <v>0.53245146741666916</v>
      </c>
      <c r="I88">
        <f t="shared" ca="1" si="50"/>
        <v>3.8500230771820187E-2</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242</v>
      </c>
      <c r="W88">
        <v>1</v>
      </c>
      <c r="X88" t="s">
        <v>126</v>
      </c>
      <c r="Z88">
        <v>29300</v>
      </c>
      <c r="AA88" t="str">
        <f t="shared" ca="1" si="38"/>
        <v>fe</v>
      </c>
      <c r="AB88" t="s">
        <v>82</v>
      </c>
      <c r="AC88" t="s">
        <v>242</v>
      </c>
      <c r="AD88">
        <v>1</v>
      </c>
      <c r="AE88" t="s">
        <v>126</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0.27876589461202339</v>
      </c>
      <c r="E89">
        <f t="shared" ca="1" si="50"/>
        <v>0.20274930990624707</v>
      </c>
      <c r="F89">
        <f t="shared" ca="1" si="50"/>
        <v>0.8647924804766508</v>
      </c>
      <c r="G89">
        <f t="shared" ca="1" si="50"/>
        <v>0.61645082513420768</v>
      </c>
      <c r="H89">
        <f t="shared" ca="1" si="50"/>
        <v>0.28903804827545321</v>
      </c>
      <c r="I89">
        <f t="shared" ca="1" si="50"/>
        <v>0.2207737765013309</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262</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0.23673249599551593</v>
      </c>
      <c r="E90">
        <f t="shared" ca="1" si="50"/>
        <v>0.47883423770621458</v>
      </c>
      <c r="F90">
        <f t="shared" ca="1" si="50"/>
        <v>0.34436619626017173</v>
      </c>
      <c r="G90">
        <f t="shared" ca="1" si="50"/>
        <v>0.78029278549476877</v>
      </c>
      <c r="H90">
        <f t="shared" ca="1" si="50"/>
        <v>0.19950844457962658</v>
      </c>
      <c r="I90">
        <f t="shared" ca="1" si="50"/>
        <v>0.52448820374065097</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0.7512428279300325</v>
      </c>
      <c r="E91">
        <f t="shared" ca="1" si="50"/>
        <v>0.472223553193864</v>
      </c>
      <c r="F91">
        <f t="shared" ca="1" si="50"/>
        <v>0.74151556159244769</v>
      </c>
      <c r="G91">
        <f t="shared" ca="1" si="50"/>
        <v>0.64008155170095582</v>
      </c>
      <c r="H91">
        <f t="shared" ca="1" si="50"/>
        <v>0.38997009640611557</v>
      </c>
      <c r="I91">
        <f t="shared" ca="1" si="50"/>
        <v>0.13661682098398742</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0.38653661152169116</v>
      </c>
      <c r="E92">
        <f t="shared" ca="1" si="51"/>
        <v>0.61384957718209221</v>
      </c>
      <c r="F92">
        <f t="shared" ca="1" si="51"/>
        <v>0.47451254067610626</v>
      </c>
      <c r="G92">
        <f t="shared" ca="1" si="51"/>
        <v>0.19212635779303311</v>
      </c>
      <c r="H92">
        <f t="shared" ca="1" si="51"/>
        <v>0.58371146980927002</v>
      </c>
      <c r="I92">
        <f t="shared" ca="1" si="51"/>
        <v>4.2351422598545074E-2</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e">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#VALUE!</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196</v>
      </c>
      <c r="W92">
        <v>1</v>
      </c>
      <c r="X92" t="s">
        <v>126</v>
      </c>
      <c r="Z92">
        <v>900</v>
      </c>
      <c r="AA92" t="str">
        <f t="shared" ca="1" si="38"/>
        <v>fe</v>
      </c>
      <c r="AB92" t="s">
        <v>82</v>
      </c>
      <c r="AC92" t="s">
        <v>196</v>
      </c>
      <c r="AD92">
        <v>1</v>
      </c>
      <c r="AE92" t="s">
        <v>126</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0.57106371966823599</v>
      </c>
      <c r="E93">
        <f t="shared" ca="1" si="51"/>
        <v>0.45705986152776723</v>
      </c>
      <c r="F93">
        <f t="shared" ca="1" si="51"/>
        <v>0.90859489138389538</v>
      </c>
      <c r="G93">
        <f t="shared" ca="1" si="51"/>
        <v>0.18008262928450613</v>
      </c>
      <c r="H93">
        <f t="shared" ca="1" si="51"/>
        <v>0.74910155138604417</v>
      </c>
      <c r="I93">
        <f t="shared" ca="1" si="51"/>
        <v>0.87302006004779431</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e">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#VALUE!</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279</v>
      </c>
      <c r="W93">
        <v>1</v>
      </c>
      <c r="X93" t="s">
        <v>126</v>
      </c>
      <c r="Z93">
        <v>1200</v>
      </c>
      <c r="AA93" t="str">
        <f t="shared" ca="1" si="38"/>
        <v>fe</v>
      </c>
      <c r="AB93" t="s">
        <v>82</v>
      </c>
      <c r="AC93" t="s">
        <v>279</v>
      </c>
      <c r="AD93">
        <v>1</v>
      </c>
      <c r="AE93" t="s">
        <v>126</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0.74663418197834164</v>
      </c>
      <c r="E94">
        <f t="shared" ca="1" si="51"/>
        <v>0.26246364251620591</v>
      </c>
      <c r="F94">
        <f t="shared" ca="1" si="51"/>
        <v>4.286400942399804E-2</v>
      </c>
      <c r="G94">
        <f t="shared" ca="1" si="51"/>
        <v>4.5646324417334627E-2</v>
      </c>
      <c r="H94">
        <f t="shared" ca="1" si="51"/>
        <v>1.6859007032241746E-2</v>
      </c>
      <c r="I94">
        <f t="shared" ca="1" si="51"/>
        <v>1.7679622732310607E-2</v>
      </c>
      <c r="M94" t="str">
        <f t="shared" ca="1" si="34"/>
        <v>안 지정 캐릭터 PP 영웅등급</v>
      </c>
      <c r="N94">
        <f t="shared" ca="1" si="35"/>
        <v>26246</v>
      </c>
      <c r="O94">
        <f t="shared" ca="1" si="36"/>
        <v>6</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1800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0.38103406380254223</v>
      </c>
      <c r="E95">
        <f t="shared" ca="1" si="51"/>
        <v>0.46242351076130594</v>
      </c>
      <c r="F95">
        <f t="shared" ca="1" si="51"/>
        <v>0.83155100267057991</v>
      </c>
      <c r="G95">
        <f t="shared" ca="1" si="51"/>
        <v>0.57412519006268403</v>
      </c>
      <c r="H95">
        <f t="shared" ca="1" si="51"/>
        <v>0.56588106586935971</v>
      </c>
      <c r="I95">
        <f t="shared" ca="1" si="51"/>
        <v>0.38580705099740331</v>
      </c>
      <c r="M95" t="str">
        <f t="shared" ca="1" si="34"/>
        <v>안 지정 캐릭터 PP 일반등급</v>
      </c>
      <c r="N95">
        <f t="shared" ca="1" si="35"/>
        <v>46242</v>
      </c>
      <c r="O95">
        <f t="shared" ca="1" si="36"/>
        <v>8</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2400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1.0024397416662167E-2</v>
      </c>
      <c r="E96">
        <f t="shared" ca="1" si="51"/>
        <v>0.13134761249136728</v>
      </c>
      <c r="F96">
        <f t="shared" ca="1" si="51"/>
        <v>0.58365415366710438</v>
      </c>
      <c r="G96">
        <f t="shared" ca="1" si="51"/>
        <v>0.60910102255437493</v>
      </c>
      <c r="H96">
        <f t="shared" ca="1" si="51"/>
        <v>0.95795784800031047</v>
      </c>
      <c r="I96">
        <f t="shared" ca="1" si="51"/>
        <v>0.58163633607052512</v>
      </c>
      <c r="M96" t="str">
        <f t="shared" ca="1" si="34"/>
        <v>안 지정 캐릭터 PP 일반등급</v>
      </c>
      <c r="N96">
        <f t="shared" ca="1" si="35"/>
        <v>13134</v>
      </c>
      <c r="O96">
        <f t="shared" ca="1" si="36"/>
        <v>4</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1200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0.65721657988968507</v>
      </c>
      <c r="E97">
        <f t="shared" ca="1" si="51"/>
        <v>0.19260359448747255</v>
      </c>
      <c r="F97">
        <f t="shared" ca="1" si="51"/>
        <v>0.41188615294326825</v>
      </c>
      <c r="G97">
        <f t="shared" ca="1" si="51"/>
        <v>0.24880725999324294</v>
      </c>
      <c r="H97">
        <f t="shared" ca="1" si="51"/>
        <v>0.73099417642636966</v>
      </c>
      <c r="I97">
        <f t="shared" ca="1" si="51"/>
        <v>0.16071504001647741</v>
      </c>
      <c r="M97" t="str">
        <f t="shared" ca="1" si="34"/>
        <v>안 지정 캐릭터 PP 영웅등급</v>
      </c>
      <c r="N97">
        <f t="shared" ca="1" si="35"/>
        <v>19260</v>
      </c>
      <c r="O97">
        <f t="shared" ca="1" si="36"/>
        <v>5</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1500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3.2042049650844229E-2</v>
      </c>
      <c r="E98">
        <f t="shared" ca="1" si="51"/>
        <v>4.6413793739684905E-2</v>
      </c>
      <c r="F98">
        <f t="shared" ca="1" si="51"/>
        <v>0.29638389189422953</v>
      </c>
      <c r="G98">
        <f t="shared" ca="1" si="51"/>
        <v>0.5446082592021364</v>
      </c>
      <c r="H98">
        <f t="shared" ca="1" si="51"/>
        <v>0.12341523351977191</v>
      </c>
      <c r="I98">
        <f t="shared" ca="1" si="51"/>
        <v>0.13759727773855324</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251</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0.35875519551893575</v>
      </c>
      <c r="E99">
        <f t="shared" ca="1" si="51"/>
        <v>0.66267118044951445</v>
      </c>
      <c r="F99">
        <f t="shared" ca="1" si="51"/>
        <v>0.40026810593727158</v>
      </c>
      <c r="G99">
        <f t="shared" ca="1" si="51"/>
        <v>0.84394404495174558</v>
      </c>
      <c r="H99">
        <f t="shared" ca="1" si="51"/>
        <v>8.7205322252778772E-2</v>
      </c>
      <c r="I99">
        <f t="shared" ca="1" si="51"/>
        <v>0.11545083919500143</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198</v>
      </c>
      <c r="W99">
        <v>1</v>
      </c>
      <c r="X99" t="s">
        <v>126</v>
      </c>
      <c r="Z99">
        <v>22300</v>
      </c>
      <c r="AA99" t="str">
        <f t="shared" ca="1" si="38"/>
        <v>fe</v>
      </c>
      <c r="AB99" t="s">
        <v>82</v>
      </c>
      <c r="AC99" t="s">
        <v>198</v>
      </c>
      <c r="AD99">
        <v>1</v>
      </c>
      <c r="AE99" t="s">
        <v>126</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0.45279581516854894</v>
      </c>
      <c r="E100">
        <f t="shared" ca="1" si="51"/>
        <v>0.37778823500435832</v>
      </c>
      <c r="F100">
        <f t="shared" ca="1" si="51"/>
        <v>0.71849216571891394</v>
      </c>
      <c r="G100">
        <f t="shared" ca="1" si="51"/>
        <v>0.76342358693324441</v>
      </c>
      <c r="H100">
        <f t="shared" ca="1" si="51"/>
        <v>0.42419995853343628</v>
      </c>
      <c r="I100">
        <f t="shared" ca="1" si="51"/>
        <v>0.14366814973153674</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326</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0.67179099546600207</v>
      </c>
      <c r="E101">
        <f t="shared" ca="1" si="51"/>
        <v>0.36195197353904307</v>
      </c>
      <c r="F101">
        <f t="shared" ca="1" si="51"/>
        <v>0.62893176281867613</v>
      </c>
      <c r="G101">
        <f t="shared" ca="1" si="51"/>
        <v>0.88080384989585347</v>
      </c>
      <c r="H101">
        <f t="shared" ca="1" si="51"/>
        <v>0.45536760904753248</v>
      </c>
      <c r="I101">
        <f t="shared" ca="1" si="51"/>
        <v>0.20721818200893916</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325</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0.76735023983292572</v>
      </c>
      <c r="E102">
        <f t="shared" ca="1" si="52"/>
        <v>0.66110597096039736</v>
      </c>
      <c r="F102">
        <f t="shared" ca="1" si="52"/>
        <v>0.5111786931904122</v>
      </c>
      <c r="G102">
        <f t="shared" ca="1" si="52"/>
        <v>0.20581147555256518</v>
      </c>
      <c r="H102">
        <f t="shared" ca="1" si="52"/>
        <v>0.25556939053917338</v>
      </c>
      <c r="I102">
        <f t="shared" ca="1" si="52"/>
        <v>0.59411576792689669</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e">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#VALUE!</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130</v>
      </c>
      <c r="Z102">
        <v>29</v>
      </c>
      <c r="AA102" t="str">
        <f t="shared" ca="1" si="38"/>
        <v>fe</v>
      </c>
      <c r="AB102" t="s">
        <v>82</v>
      </c>
      <c r="AC102" t="s">
        <v>243</v>
      </c>
      <c r="AD102">
        <v>1</v>
      </c>
      <c r="AE102" t="s">
        <v>126</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0.39316977510415874</v>
      </c>
      <c r="E103">
        <f t="shared" ca="1" si="52"/>
        <v>0.1138736379705132</v>
      </c>
      <c r="F103">
        <f t="shared" ca="1" si="52"/>
        <v>0.71431980069397194</v>
      </c>
      <c r="G103">
        <f t="shared" ca="1" si="52"/>
        <v>0.35539953059632823</v>
      </c>
      <c r="H103">
        <f t="shared" ca="1" si="52"/>
        <v>0.56869383657521322</v>
      </c>
      <c r="I103">
        <f t="shared" ca="1" si="52"/>
        <v>2.8252885610340228E-2</v>
      </c>
      <c r="J103" t="s">
        <v>82</v>
      </c>
      <c r="K103" t="s">
        <v>323</v>
      </c>
      <c r="M103" t="str">
        <f t="shared" si="34"/>
        <v>지정 장비</v>
      </c>
      <c r="N103" t="str">
        <f t="shared" ca="1" si="35"/>
        <v>Equip3101</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1000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205</v>
      </c>
      <c r="W103">
        <v>1</v>
      </c>
      <c r="X103" t="s">
        <v>130</v>
      </c>
      <c r="Z103">
        <v>16</v>
      </c>
      <c r="AA103" t="str">
        <f t="shared" ca="1" si="38"/>
        <v>uph</v>
      </c>
      <c r="AB103" t="s">
        <v>91</v>
      </c>
      <c r="AC103">
        <v>18914</v>
      </c>
      <c r="AD103">
        <v>11</v>
      </c>
      <c r="AE103" t="s">
        <v>322</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0.13147701268644774</v>
      </c>
      <c r="E104">
        <f t="shared" ca="1" si="52"/>
        <v>0.97377039959402301</v>
      </c>
      <c r="F104">
        <f t="shared" ca="1" si="52"/>
        <v>0.45837066151677108</v>
      </c>
      <c r="G104">
        <f t="shared" ca="1" si="52"/>
        <v>0.81375483015013106</v>
      </c>
      <c r="H104">
        <f t="shared" ca="1" si="52"/>
        <v>0.65269789184410587</v>
      </c>
      <c r="I104">
        <f t="shared" ca="1" si="52"/>
        <v>0.27675021014152479</v>
      </c>
      <c r="M104" t="str">
        <f t="shared" ca="1" si="34"/>
        <v>안 지정 캐릭터 PP 영웅등급</v>
      </c>
      <c r="N104">
        <f t="shared" ca="1" si="35"/>
        <v>97377</v>
      </c>
      <c r="O104">
        <f t="shared" ca="1" si="36"/>
        <v>14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4200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203</v>
      </c>
      <c r="AD104">
        <v>1</v>
      </c>
      <c r="AE104" t="s">
        <v>126</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0.37885102861470299</v>
      </c>
      <c r="E105">
        <f t="shared" ca="1" si="52"/>
        <v>0.21161836346055563</v>
      </c>
      <c r="F105">
        <f t="shared" ca="1" si="52"/>
        <v>0.28587053657250161</v>
      </c>
      <c r="G105">
        <f t="shared" ca="1" si="52"/>
        <v>0.95214435885060456</v>
      </c>
      <c r="H105">
        <f t="shared" ca="1" si="52"/>
        <v>0.18737905162226332</v>
      </c>
      <c r="I105">
        <f t="shared" ca="1" si="52"/>
        <v>0.81852899007026303</v>
      </c>
      <c r="M105" t="str">
        <f t="shared" ca="1" si="34"/>
        <v>안 지정 캐릭터 PP 일반등급</v>
      </c>
      <c r="N105">
        <f t="shared" ca="1" si="35"/>
        <v>21161</v>
      </c>
      <c r="O105">
        <f t="shared" ca="1" si="36"/>
        <v>5</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1500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321</v>
      </c>
      <c r="AD105">
        <v>1</v>
      </c>
      <c r="AE105" t="s">
        <v>322</v>
      </c>
      <c r="AF105">
        <v>179</v>
      </c>
      <c r="AG105">
        <v>149</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0.83226299752263111</v>
      </c>
      <c r="E106">
        <f t="shared" ca="1" si="52"/>
        <v>0.47741472878765057</v>
      </c>
      <c r="F106">
        <f t="shared" ca="1" si="52"/>
        <v>0.37217882749295816</v>
      </c>
      <c r="G106">
        <f t="shared" ca="1" si="52"/>
        <v>0.57713560162647426</v>
      </c>
      <c r="H106">
        <f t="shared" ca="1" si="52"/>
        <v>0.37666684723115718</v>
      </c>
      <c r="I106">
        <f t="shared" ca="1" si="52"/>
        <v>0.40063859086932896</v>
      </c>
      <c r="M106" t="str">
        <f t="shared" ca="1" si="34"/>
        <v>안 지정 캐릭터 PP 일반등급</v>
      </c>
      <c r="N106">
        <f t="shared" ca="1" si="35"/>
        <v>47741</v>
      </c>
      <c r="O106">
        <f t="shared" ca="1" si="36"/>
        <v>8</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2400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0.56731327638017726</v>
      </c>
      <c r="E107">
        <f t="shared" ca="1" si="52"/>
        <v>0.60270592807074541</v>
      </c>
      <c r="F107">
        <f t="shared" ca="1" si="52"/>
        <v>0.63474151968289638</v>
      </c>
      <c r="G107">
        <f t="shared" ca="1" si="52"/>
        <v>0.58473445429114024</v>
      </c>
      <c r="H107">
        <f t="shared" ca="1" si="52"/>
        <v>0.56949405839826972</v>
      </c>
      <c r="I107">
        <f t="shared" ca="1" si="52"/>
        <v>0.42804663658897235</v>
      </c>
      <c r="M107" t="str">
        <f t="shared" ca="1" si="34"/>
        <v>안 지정 캐릭터 PP 영웅등급</v>
      </c>
      <c r="N107">
        <f t="shared" ca="1" si="35"/>
        <v>60270</v>
      </c>
      <c r="O107">
        <f t="shared" ca="1" si="36"/>
        <v>10</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3000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fe</v>
      </c>
      <c r="AB107" t="s">
        <v>82</v>
      </c>
      <c r="AC107" t="s">
        <v>205</v>
      </c>
      <c r="AD107">
        <v>1</v>
      </c>
      <c r="AE107" t="s">
        <v>130</v>
      </c>
      <c r="AG107">
        <v>16</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0.81630267307689042</v>
      </c>
      <c r="E108">
        <f t="shared" ca="1" si="52"/>
        <v>0.55970454256378521</v>
      </c>
      <c r="F108">
        <f t="shared" ca="1" si="52"/>
        <v>0.43930222023818732</v>
      </c>
      <c r="G108">
        <f t="shared" ca="1" si="52"/>
        <v>0.67735272520849132</v>
      </c>
      <c r="H108">
        <f t="shared" ca="1" si="52"/>
        <v>0.38090889361788816</v>
      </c>
      <c r="I108">
        <f t="shared" ca="1" si="52"/>
        <v>0.20320184599634872</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111</v>
      </c>
      <c r="W108">
        <v>1</v>
      </c>
      <c r="X108" t="s">
        <v>126</v>
      </c>
      <c r="Z108">
        <v>3200</v>
      </c>
      <c r="AA108" t="str">
        <f t="shared" ca="1" si="38"/>
        <v>fe</v>
      </c>
      <c r="AB108" t="s">
        <v>82</v>
      </c>
      <c r="AC108" t="s">
        <v>324</v>
      </c>
      <c r="AD108">
        <v>1</v>
      </c>
      <c r="AE108" t="s">
        <v>126</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0.90130894347028467</v>
      </c>
      <c r="E109">
        <f t="shared" ca="1" si="52"/>
        <v>0.35996859903355316</v>
      </c>
      <c r="F109">
        <f t="shared" ca="1" si="52"/>
        <v>0.92127056508090621</v>
      </c>
      <c r="G109">
        <f t="shared" ca="1" si="52"/>
        <v>0.22013128861064524</v>
      </c>
      <c r="H109">
        <f t="shared" ca="1" si="52"/>
        <v>0.42685788796856516</v>
      </c>
      <c r="I109">
        <f t="shared" ca="1" si="52"/>
        <v>0.5362290841840277</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DI</v>
      </c>
      <c r="Q109" t="e">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#VALUE!</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203</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0.46419593656456848</v>
      </c>
      <c r="E110">
        <f t="shared" ca="1" si="52"/>
        <v>0.85269215559966449</v>
      </c>
      <c r="F110">
        <f t="shared" ca="1" si="52"/>
        <v>0.77915991342539892</v>
      </c>
      <c r="G110">
        <f t="shared" ca="1" si="52"/>
        <v>0.20353189494960677</v>
      </c>
      <c r="H110">
        <f t="shared" ca="1" si="52"/>
        <v>0.6749832353664118</v>
      </c>
      <c r="I110">
        <f t="shared" ca="1" si="52"/>
        <v>0.38924838804750339</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327</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0.90480435986094254</v>
      </c>
      <c r="E111">
        <f t="shared" ca="1" si="52"/>
        <v>0.87199939900425172</v>
      </c>
      <c r="F111">
        <f t="shared" ca="1" si="52"/>
        <v>0.51504745935793139</v>
      </c>
      <c r="G111">
        <f t="shared" ca="1" si="52"/>
        <v>0.19362814781988946</v>
      </c>
      <c r="H111">
        <f t="shared" ca="1" si="52"/>
        <v>0.45330291722573213</v>
      </c>
      <c r="I111">
        <f t="shared" ca="1" si="52"/>
        <v>0.55681701452928056</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327</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0.53479715481090284</v>
      </c>
      <c r="E112">
        <f t="shared" ca="1" si="53"/>
        <v>0.15750706337024178</v>
      </c>
      <c r="F112">
        <f t="shared" ca="1" si="53"/>
        <v>0.18694876143204175</v>
      </c>
      <c r="G112">
        <f t="shared" ca="1" si="53"/>
        <v>0.64231013017679739</v>
      </c>
      <c r="H112">
        <f t="shared" ca="1" si="53"/>
        <v>0.46491257071762793</v>
      </c>
      <c r="I112">
        <f t="shared" ca="1" si="53"/>
        <v>7.588740225372792E-2</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130</v>
      </c>
      <c r="Z112">
        <v>149</v>
      </c>
      <c r="AA112" t="str">
        <f t="shared" ca="1" si="38"/>
        <v>bh</v>
      </c>
      <c r="AB112" t="s">
        <v>84</v>
      </c>
      <c r="AD112">
        <v>1</v>
      </c>
      <c r="AE112" t="s">
        <v>130</v>
      </c>
      <c r="AG112">
        <v>149</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v>
      </c>
      <c r="AN112" t="str">
        <f t="shared" ca="1" si="42"/>
        <v>{"dy":12,"sl":0,"tp":"bh","cn":1,"pt":"DI","pr":149}</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0.78185298823668059</v>
      </c>
      <c r="E113">
        <f t="shared" ca="1" si="53"/>
        <v>0.5471823777821806</v>
      </c>
      <c r="F113">
        <f t="shared" ca="1" si="53"/>
        <v>9.9298108442762323E-2</v>
      </c>
      <c r="G113">
        <f t="shared" ca="1" si="53"/>
        <v>0.30751992649595905</v>
      </c>
      <c r="H113">
        <f t="shared" ca="1" si="53"/>
        <v>0.25481342383717731</v>
      </c>
      <c r="I113">
        <f t="shared" ca="1" si="53"/>
        <v>0.58041918333354348</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e">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#VALUE!</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193</v>
      </c>
      <c r="W113">
        <v>1</v>
      </c>
      <c r="X113" t="s">
        <v>126</v>
      </c>
      <c r="Z113">
        <v>1200</v>
      </c>
      <c r="AA113" t="str">
        <f t="shared" ca="1" si="38"/>
        <v>fe</v>
      </c>
      <c r="AB113" t="s">
        <v>82</v>
      </c>
      <c r="AC113" t="s">
        <v>193</v>
      </c>
      <c r="AD113">
        <v>1</v>
      </c>
      <c r="AE113" t="s">
        <v>126</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v>
      </c>
      <c r="AN113" t="str">
        <f t="shared" ca="1" si="42"/>
        <v>{"dy":12,"sl":1,"tp":"fe","vl":"Equip2102","cn":1,"pt":"GO","pr":1200}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0.61601977600430091</v>
      </c>
      <c r="E114">
        <f t="shared" ca="1" si="53"/>
        <v>2.3694634036079965E-2</v>
      </c>
      <c r="F114">
        <f t="shared" ca="1" si="53"/>
        <v>0.30459371809411961</v>
      </c>
      <c r="G114">
        <f t="shared" ca="1" si="53"/>
        <v>0.68219008127342351</v>
      </c>
      <c r="H114">
        <f t="shared" ca="1" si="53"/>
        <v>0.42583125689425871</v>
      </c>
      <c r="I114">
        <f t="shared" ca="1" si="53"/>
        <v>0.29744207329974093</v>
      </c>
      <c r="M114" t="str">
        <f t="shared" ca="1" si="34"/>
        <v>안 지정 캐릭터 PP 영웅등급</v>
      </c>
      <c r="N114">
        <f t="shared" ca="1" si="35"/>
        <v>2369</v>
      </c>
      <c r="O114">
        <f t="shared" ca="1" si="36"/>
        <v>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uph</v>
      </c>
      <c r="AB114" t="s">
        <v>91</v>
      </c>
      <c r="AC114">
        <v>19697</v>
      </c>
      <c r="AD114">
        <v>10</v>
      </c>
      <c r="AE114" t="s">
        <v>126</v>
      </c>
      <c r="AG114">
        <v>3000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v>
      </c>
      <c r="AN114" t="str">
        <f t="shared" ca="1" si="42"/>
        <v>{"dy":12,"sl":2,"tp":"uph","vl":"19697","cn":10,"pt":"GO","pr":3000}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7.19032557068634E-2</v>
      </c>
      <c r="E115">
        <f t="shared" ca="1" si="53"/>
        <v>0.65057916071013666</v>
      </c>
      <c r="F115">
        <f t="shared" ca="1" si="53"/>
        <v>0.66995755394306922</v>
      </c>
      <c r="G115">
        <f t="shared" ca="1" si="53"/>
        <v>0.98526487270873542</v>
      </c>
      <c r="H115">
        <f t="shared" ca="1" si="53"/>
        <v>0.32973166072996907</v>
      </c>
      <c r="I115">
        <f t="shared" ca="1" si="53"/>
        <v>0.51892935436994991</v>
      </c>
      <c r="M115" t="str">
        <f t="shared" ca="1" si="34"/>
        <v>안 지정 캐릭터 PP 영웅등급</v>
      </c>
      <c r="N115">
        <f t="shared" ca="1" si="35"/>
        <v>65057</v>
      </c>
      <c r="O115">
        <f t="shared" ca="1" si="36"/>
        <v>10</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3000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upn</v>
      </c>
      <c r="AB115" t="s">
        <v>92</v>
      </c>
      <c r="AC115">
        <v>52969</v>
      </c>
      <c r="AD115">
        <v>12</v>
      </c>
      <c r="AE115" t="s">
        <v>126</v>
      </c>
      <c r="AG115">
        <v>3600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v>
      </c>
      <c r="AN115" t="str">
        <f t="shared" ca="1" si="42"/>
        <v>{"dy":12,"sl":3,"tp":"upn","vl":"52969","cn":12,"pt":"GO","pr":3600}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0.95136253768066648</v>
      </c>
      <c r="E116">
        <f t="shared" ca="1" si="53"/>
        <v>0.21453526709192627</v>
      </c>
      <c r="F116">
        <f t="shared" ca="1" si="53"/>
        <v>0.29308026840462165</v>
      </c>
      <c r="G116">
        <f t="shared" ca="1" si="53"/>
        <v>0.65681292429525062</v>
      </c>
      <c r="H116">
        <f t="shared" ca="1" si="53"/>
        <v>0.72622082353639439</v>
      </c>
      <c r="I116">
        <f t="shared" ca="1" si="53"/>
        <v>0.40904302844678098</v>
      </c>
      <c r="M116" t="str">
        <f t="shared" ca="1" si="34"/>
        <v>안 지정 캐릭터 PP 일반등급</v>
      </c>
      <c r="N116">
        <f t="shared" ca="1" si="35"/>
        <v>21453</v>
      </c>
      <c r="O116">
        <f t="shared" ca="1" si="36"/>
        <v>5</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1500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126</v>
      </c>
      <c r="AG116">
        <v>3900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v>
      </c>
      <c r="AN116" t="str">
        <f t="shared" ca="1" si="42"/>
        <v>{"dy":12,"sl":4,"tp":"upn","vl":"69726","cn":13,"pt":"GO","pr":3900}</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0.32488872898798526</v>
      </c>
      <c r="E117">
        <f t="shared" ca="1" si="53"/>
        <v>0.65846390970854385</v>
      </c>
      <c r="F117">
        <f t="shared" ca="1" si="53"/>
        <v>0.94378109535767896</v>
      </c>
      <c r="G117">
        <f t="shared" ca="1" si="53"/>
        <v>0.23260057400833811</v>
      </c>
      <c r="H117">
        <f t="shared" ca="1" si="53"/>
        <v>2.3139131431883175E-2</v>
      </c>
      <c r="I117">
        <f t="shared" ca="1" si="53"/>
        <v>0.45929777178305065</v>
      </c>
      <c r="M117" t="str">
        <f t="shared" ca="1" si="34"/>
        <v>지정 장비</v>
      </c>
      <c r="N117" t="e">
        <f t="shared" ca="1" si="35"/>
        <v>#VALUE!</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DI</v>
      </c>
      <c r="Q117" t="e">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#VALUE!</v>
      </c>
      <c r="R117" t="e">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#VALUE!</v>
      </c>
      <c r="S117" t="e">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#VALUE!</v>
      </c>
      <c r="T117" t="e">
        <f t="shared" ca="1" si="37"/>
        <v>#VALUE!</v>
      </c>
      <c r="U117" t="s">
        <v>91</v>
      </c>
      <c r="V117">
        <v>67379</v>
      </c>
      <c r="W117">
        <v>13</v>
      </c>
      <c r="X117" t="s">
        <v>126</v>
      </c>
      <c r="Z117">
        <v>1300</v>
      </c>
      <c r="AA117" t="str">
        <f t="shared" ca="1" si="38"/>
        <v>uph</v>
      </c>
      <c r="AB117" t="s">
        <v>91</v>
      </c>
      <c r="AC117">
        <v>67379</v>
      </c>
      <c r="AD117">
        <v>13</v>
      </c>
      <c r="AE117" t="s">
        <v>126</v>
      </c>
      <c r="AG117">
        <v>3900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v>
      </c>
      <c r="AN117" t="str">
        <f t="shared" ca="1" si="42"/>
        <v>{"dy":12,"sl":5,"tp":"uph","vl":"67379","cn":13,"pt":"GO","pr":3900}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0.7292356125035464</v>
      </c>
      <c r="E118">
        <f t="shared" ca="1" si="53"/>
        <v>0.27758144721935318</v>
      </c>
      <c r="F118">
        <f t="shared" ca="1" si="53"/>
        <v>0.90383107879920621</v>
      </c>
      <c r="G118">
        <f t="shared" ca="1" si="53"/>
        <v>0.33544376401930509</v>
      </c>
      <c r="H118">
        <f t="shared" ca="1" si="53"/>
        <v>0.51091470684258455</v>
      </c>
      <c r="I118">
        <f t="shared" ca="1" si="53"/>
        <v>0.27452048074387869</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249</v>
      </c>
      <c r="W118">
        <v>1</v>
      </c>
      <c r="X118" t="s">
        <v>126</v>
      </c>
      <c r="Z118">
        <v>9600</v>
      </c>
      <c r="AA118" t="str">
        <f t="shared" ca="1" si="38"/>
        <v>fe</v>
      </c>
      <c r="AB118" t="s">
        <v>82</v>
      </c>
      <c r="AC118" t="s">
        <v>249</v>
      </c>
      <c r="AD118">
        <v>1</v>
      </c>
      <c r="AE118" t="s">
        <v>126</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v>
      </c>
      <c r="AN118" t="str">
        <f t="shared" ca="1" si="42"/>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0.14685085341054216</v>
      </c>
      <c r="E119">
        <f t="shared" ca="1" si="53"/>
        <v>0.94143016752536357</v>
      </c>
      <c r="F119">
        <f t="shared" ca="1" si="53"/>
        <v>0.30355427265196011</v>
      </c>
      <c r="G119">
        <f t="shared" ca="1" si="53"/>
        <v>0.18242548284159976</v>
      </c>
      <c r="H119">
        <f t="shared" ca="1" si="53"/>
        <v>3.6741885995522194E-2</v>
      </c>
      <c r="I119">
        <f t="shared" ca="1" si="53"/>
        <v>0.58321092336583202</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DI</v>
      </c>
      <c r="Q119" t="e">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#VALUE!</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302</v>
      </c>
      <c r="W119">
        <v>1</v>
      </c>
      <c r="X119" t="s">
        <v>126</v>
      </c>
      <c r="Z119">
        <v>5300</v>
      </c>
      <c r="AA119" t="str">
        <f t="shared" ca="1" si="38"/>
        <v>fe</v>
      </c>
      <c r="AB119" t="s">
        <v>82</v>
      </c>
      <c r="AC119" t="s">
        <v>302</v>
      </c>
      <c r="AD119">
        <v>1</v>
      </c>
      <c r="AE119" t="s">
        <v>126</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v>
      </c>
      <c r="AN119" t="str">
        <f t="shared" ca="1" si="42"/>
        <v>{"dy":12,"sl":7,"tp":"fe","vl":"Equip8001","cn":1,"pt":"GO","pr":5300}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0.43285336056211088</v>
      </c>
      <c r="E120">
        <f t="shared" ca="1" si="53"/>
        <v>0.22442943320299247</v>
      </c>
      <c r="F120">
        <f t="shared" ca="1" si="53"/>
        <v>0.99899161687811777</v>
      </c>
      <c r="G120">
        <f t="shared" ca="1" si="53"/>
        <v>0.12931022455017493</v>
      </c>
      <c r="H120">
        <f t="shared" ca="1" si="53"/>
        <v>0.90556927218191452</v>
      </c>
      <c r="I120">
        <f t="shared" ca="1" si="53"/>
        <v>0.15361207134302224</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0.96567069448584031</v>
      </c>
      <c r="E121">
        <f t="shared" ca="1" si="53"/>
        <v>0.9022031918055069</v>
      </c>
      <c r="F121">
        <f t="shared" ca="1" si="53"/>
        <v>0.30941232132938268</v>
      </c>
      <c r="G121">
        <f t="shared" ca="1" si="53"/>
        <v>0.68431776063665029</v>
      </c>
      <c r="H121">
        <f t="shared" ca="1" si="53"/>
        <v>0.46959451912264283</v>
      </c>
      <c r="I121">
        <f t="shared" ca="1" si="53"/>
        <v>0.78227742549080037</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0.77358750991000103</v>
      </c>
      <c r="E122">
        <f t="shared" ca="1" si="54"/>
        <v>0.23804647146791513</v>
      </c>
      <c r="F122">
        <f t="shared" ca="1" si="54"/>
        <v>1.9860122550526271E-2</v>
      </c>
      <c r="G122">
        <f t="shared" ca="1" si="54"/>
        <v>0.29013859459898572</v>
      </c>
      <c r="H122">
        <f t="shared" ca="1" si="54"/>
        <v>0.72993507301567229</v>
      </c>
      <c r="I122">
        <f t="shared" ca="1" si="54"/>
        <v>0.88133125585690364</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e">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#VALUE!</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253</v>
      </c>
      <c r="W122">
        <v>1</v>
      </c>
      <c r="X122" t="s">
        <v>126</v>
      </c>
      <c r="Z122">
        <v>900</v>
      </c>
      <c r="AA122" t="str">
        <f t="shared" ca="1" si="38"/>
        <v>fe</v>
      </c>
      <c r="AB122" t="s">
        <v>82</v>
      </c>
      <c r="AC122" t="s">
        <v>253</v>
      </c>
      <c r="AD122">
        <v>1</v>
      </c>
      <c r="AE122" t="s">
        <v>126</v>
      </c>
      <c r="AG122">
        <v>900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v>
      </c>
      <c r="AN122" t="str">
        <f t="shared" ca="1" si="42"/>
        <v>{"dy":13,"sl":0,"tp":"fe","vl":"Equip1001","cn":1,"pt":"GO","pr":900}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0.53214144122177054</v>
      </c>
      <c r="E123">
        <f t="shared" ca="1" si="54"/>
        <v>0.99890641508237288</v>
      </c>
      <c r="F123">
        <f t="shared" ca="1" si="54"/>
        <v>0.7692768744972065</v>
      </c>
      <c r="G123">
        <f t="shared" ca="1" si="54"/>
        <v>0.86356574430384359</v>
      </c>
      <c r="H123">
        <f t="shared" ca="1" si="54"/>
        <v>0.50982841341327545</v>
      </c>
      <c r="I123">
        <f t="shared" ca="1" si="54"/>
        <v>3.10409370661755E-2</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254</v>
      </c>
      <c r="W123">
        <v>1</v>
      </c>
      <c r="X123" t="s">
        <v>126</v>
      </c>
      <c r="Z123">
        <v>900</v>
      </c>
      <c r="AA123" t="str">
        <f t="shared" ca="1" si="38"/>
        <v>fe</v>
      </c>
      <c r="AB123" t="s">
        <v>82</v>
      </c>
      <c r="AC123" t="s">
        <v>254</v>
      </c>
      <c r="AD123">
        <v>1</v>
      </c>
      <c r="AE123" t="s">
        <v>126</v>
      </c>
      <c r="AG123">
        <v>900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v>
      </c>
      <c r="AN123" t="str">
        <f t="shared" ca="1" si="42"/>
        <v>{"dy":13,"sl":1,"tp":"fe","vl":"Equip3001","cn":1,"pt":"GO","pr":900}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0.27602111111132188</v>
      </c>
      <c r="E124">
        <f t="shared" ca="1" si="54"/>
        <v>0.61263338316864613</v>
      </c>
      <c r="F124">
        <f t="shared" ca="1" si="54"/>
        <v>0.61762349739630185</v>
      </c>
      <c r="G124">
        <f t="shared" ca="1" si="54"/>
        <v>0.77457362267291774</v>
      </c>
      <c r="H124">
        <f t="shared" ca="1" si="54"/>
        <v>0.37276356484078665</v>
      </c>
      <c r="I124">
        <f t="shared" ca="1" si="54"/>
        <v>0.7289374220563889</v>
      </c>
      <c r="M124" t="str">
        <f t="shared" ca="1" si="34"/>
        <v>안 지정 캐릭터 PP 영웅등급</v>
      </c>
      <c r="N124">
        <f t="shared" ca="1" si="35"/>
        <v>61263</v>
      </c>
      <c r="O124">
        <f t="shared" ca="1" si="36"/>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3000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126</v>
      </c>
      <c r="Z124">
        <v>900</v>
      </c>
      <c r="AA124" t="str">
        <f t="shared" ca="1" si="38"/>
        <v>uph</v>
      </c>
      <c r="AB124" t="s">
        <v>91</v>
      </c>
      <c r="AC124">
        <v>12663</v>
      </c>
      <c r="AD124">
        <v>9</v>
      </c>
      <c r="AE124" t="s">
        <v>126</v>
      </c>
      <c r="AG124">
        <v>2700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v>
      </c>
      <c r="AN124" t="str">
        <f t="shared" ca="1" si="42"/>
        <v>{"dy":13,"sl":2,"tp":"uph","vl":"12663","cn":9,"pt":"GO","pr":2700}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2.1016283325381968E-2</v>
      </c>
      <c r="E125">
        <f t="shared" ca="1" si="54"/>
        <v>0.79202648956824262</v>
      </c>
      <c r="F125">
        <f t="shared" ca="1" si="54"/>
        <v>0.65524161856071528</v>
      </c>
      <c r="G125">
        <f t="shared" ca="1" si="54"/>
        <v>0.6604088687906311</v>
      </c>
      <c r="H125">
        <f t="shared" ca="1" si="54"/>
        <v>0.7673442250990592</v>
      </c>
      <c r="I125">
        <f t="shared" ca="1" si="54"/>
        <v>0.33085669382600136</v>
      </c>
      <c r="M125" t="str">
        <f t="shared" ca="1" si="34"/>
        <v>안 지정 캐릭터 PP 영웅등급</v>
      </c>
      <c r="N125">
        <f t="shared" ca="1" si="35"/>
        <v>79202</v>
      </c>
      <c r="O125">
        <f t="shared" ca="1" si="36"/>
        <v>12</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3600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uph</v>
      </c>
      <c r="AB125" t="s">
        <v>91</v>
      </c>
      <c r="AC125">
        <v>29794</v>
      </c>
      <c r="AD125">
        <v>10</v>
      </c>
      <c r="AE125" t="s">
        <v>126</v>
      </c>
      <c r="AG125">
        <v>3000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v>
      </c>
      <c r="AN125" t="str">
        <f t="shared" ca="1" si="42"/>
        <v>{"dy":13,"sl":3,"tp":"uph","vl":"29794","cn":10,"pt":"GO","pr":3000}</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0.59327701719719084</v>
      </c>
      <c r="E126">
        <f t="shared" ca="1" si="54"/>
        <v>0.26517686570318733</v>
      </c>
      <c r="F126">
        <f t="shared" ca="1" si="54"/>
        <v>0.20281340177472917</v>
      </c>
      <c r="G126">
        <f t="shared" ca="1" si="54"/>
        <v>0.52553032567390412</v>
      </c>
      <c r="H126">
        <f t="shared" ca="1" si="54"/>
        <v>0.58931859585021829</v>
      </c>
      <c r="I126">
        <f t="shared" ca="1" si="54"/>
        <v>5.0463765774958147E-2</v>
      </c>
      <c r="M126" t="str">
        <f t="shared" ca="1" si="34"/>
        <v>안 지정 캐릭터 PP 일반등급</v>
      </c>
      <c r="N126">
        <f t="shared" ca="1" si="35"/>
        <v>26517</v>
      </c>
      <c r="O126">
        <f t="shared" ca="1" si="36"/>
        <v>6</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1800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upn</v>
      </c>
      <c r="AB126" t="s">
        <v>92</v>
      </c>
      <c r="AC126">
        <v>75071</v>
      </c>
      <c r="AD126">
        <v>13</v>
      </c>
      <c r="AE126" t="s">
        <v>126</v>
      </c>
      <c r="AG126">
        <v>3900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v>
      </c>
      <c r="AN126" t="str">
        <f t="shared" ca="1" si="42"/>
        <v>{"dy":13,"sl":4,"tp":"upn","vl":"75071","cn":13,"pt":"GO","pr":3900}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0.72838853873542264</v>
      </c>
      <c r="E127">
        <f t="shared" ca="1" si="54"/>
        <v>9.1428404268841801E-3</v>
      </c>
      <c r="F127">
        <f t="shared" ca="1" si="54"/>
        <v>2.8634600490275997E-3</v>
      </c>
      <c r="G127">
        <f t="shared" ca="1" si="54"/>
        <v>0.24607167351744652</v>
      </c>
      <c r="H127">
        <f t="shared" ca="1" si="54"/>
        <v>0.35707834196686594</v>
      </c>
      <c r="I127">
        <f t="shared" ca="1" si="54"/>
        <v>0.11801045396716969</v>
      </c>
      <c r="M127" t="str">
        <f t="shared" ca="1" si="34"/>
        <v>안 지정 캐릭터 PP 영웅등급</v>
      </c>
      <c r="N127">
        <f t="shared" ca="1" si="35"/>
        <v>914</v>
      </c>
      <c r="O127">
        <f t="shared" ca="1" si="36"/>
        <v>3</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900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199</v>
      </c>
      <c r="W127">
        <v>1</v>
      </c>
      <c r="X127" t="s">
        <v>126</v>
      </c>
      <c r="Z127">
        <v>7100</v>
      </c>
      <c r="AA127" t="str">
        <f t="shared" ca="1" si="38"/>
        <v>fe</v>
      </c>
      <c r="AB127" t="s">
        <v>82</v>
      </c>
      <c r="AC127" t="s">
        <v>199</v>
      </c>
      <c r="AD127">
        <v>1</v>
      </c>
      <c r="AE127" t="s">
        <v>126</v>
      </c>
      <c r="AG127">
        <v>7100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잿더미 스톤해머</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v>
      </c>
      <c r="AN127" t="str">
        <f t="shared" ca="1" si="42"/>
        <v>{"dy":13,"sl":5,"tp":"fe","vl":"Equip4302","cn":1,"pt":"GO","pr":7100}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0.1477260512783648</v>
      </c>
      <c r="E128">
        <f t="shared" ca="1" si="54"/>
        <v>0.30547326396007934</v>
      </c>
      <c r="F128">
        <f t="shared" ca="1" si="54"/>
        <v>0.53761882991353005</v>
      </c>
      <c r="G128">
        <f t="shared" ca="1" si="54"/>
        <v>0.34694948854512009</v>
      </c>
      <c r="H128">
        <f t="shared" ca="1" si="54"/>
        <v>4.0575998917521505E-2</v>
      </c>
      <c r="I128">
        <f t="shared" ca="1" si="54"/>
        <v>0.75614406071589668</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208</v>
      </c>
      <c r="W128">
        <v>1</v>
      </c>
      <c r="X128" t="s">
        <v>126</v>
      </c>
      <c r="Z128">
        <v>3300</v>
      </c>
      <c r="AA128" t="str">
        <f t="shared" ca="1" si="38"/>
        <v>fe</v>
      </c>
      <c r="AB128" t="s">
        <v>82</v>
      </c>
      <c r="AC128" t="s">
        <v>208</v>
      </c>
      <c r="AD128">
        <v>1</v>
      </c>
      <c r="AE128" t="s">
        <v>126</v>
      </c>
      <c r="AG128">
        <v>3300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스켈레톤 쉴드</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v>
      </c>
      <c r="AN128" t="str">
        <f t="shared" ca="1" si="42"/>
        <v>{"dy":13,"sl":6,"tp":"fe","vl":"Equip7102","cn":1,"pt":"GO","pr":3300}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0.39773016883210077</v>
      </c>
      <c r="E129">
        <f t="shared" ca="1" si="54"/>
        <v>0.25024775599762472</v>
      </c>
      <c r="F129">
        <f t="shared" ca="1" si="54"/>
        <v>0.31054611568717894</v>
      </c>
      <c r="G129">
        <f t="shared" ca="1" si="54"/>
        <v>0.36986961945176433</v>
      </c>
      <c r="H129">
        <f t="shared" ca="1" si="54"/>
        <v>0.57658525807993544</v>
      </c>
      <c r="I129">
        <f t="shared" ca="1" si="54"/>
        <v>0.41746791916794834</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244</v>
      </c>
      <c r="W129">
        <v>1</v>
      </c>
      <c r="X129" t="s">
        <v>130</v>
      </c>
      <c r="Z129">
        <v>10</v>
      </c>
      <c r="AA129" t="str">
        <f t="shared" ca="1" si="38"/>
        <v>fe</v>
      </c>
      <c r="AB129" t="s">
        <v>82</v>
      </c>
      <c r="AC129" t="s">
        <v>244</v>
      </c>
      <c r="AD129">
        <v>1</v>
      </c>
      <c r="AE129" t="s">
        <v>130</v>
      </c>
      <c r="AG129">
        <v>10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위장용 세검</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v>
      </c>
      <c r="AN129" t="str">
        <f t="shared" ca="1" si="42"/>
        <v>{"dy":13,"sl":7,"tp":"fe","vl":"Equip1301","cn":1,"pt":"DI","pr":10}</v>
      </c>
    </row>
    <row r="130" spans="1:40">
      <c r="A130">
        <v>13</v>
      </c>
      <c r="B130">
        <v>8</v>
      </c>
      <c r="C130">
        <f t="shared" ref="C130:C193" si="55">IF(B130&lt;=9,0,
IF(B130=10,1,2))</f>
        <v>0</v>
      </c>
      <c r="D130">
        <f t="shared" ca="1" si="54"/>
        <v>0.21984199390067016</v>
      </c>
      <c r="E130">
        <f t="shared" ca="1" si="54"/>
        <v>0.31065226605256124</v>
      </c>
      <c r="F130">
        <f t="shared" ca="1" si="54"/>
        <v>0.97974749321166477</v>
      </c>
      <c r="G130">
        <f t="shared" ca="1" si="54"/>
        <v>0.31255569499389146</v>
      </c>
      <c r="H130">
        <f t="shared" ca="1" si="54"/>
        <v>0.17575302435805096</v>
      </c>
      <c r="I130">
        <f t="shared" ca="1" si="54"/>
        <v>0.53918125674019457</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0.83260115138327717</v>
      </c>
      <c r="E131">
        <f t="shared" ca="1" si="54"/>
        <v>6.247603424470749E-2</v>
      </c>
      <c r="F131">
        <f t="shared" ca="1" si="54"/>
        <v>0.13340155866391923</v>
      </c>
      <c r="G131">
        <f t="shared" ca="1" si="54"/>
        <v>0.75133905952350544</v>
      </c>
      <c r="H131">
        <f t="shared" ca="1" si="54"/>
        <v>0.68976733765918075</v>
      </c>
      <c r="I131">
        <f t="shared" ca="1" si="54"/>
        <v>0.21218171578676359</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v>
      </c>
      <c r="AN131" t="str">
        <f t="shared" ca="1" si="64"/>
        <v>{"dy":13,"sl":9}</v>
      </c>
    </row>
    <row r="132" spans="1:40">
      <c r="A132">
        <v>14</v>
      </c>
      <c r="B132">
        <v>0</v>
      </c>
      <c r="C132">
        <f t="shared" si="55"/>
        <v>0</v>
      </c>
      <c r="D132">
        <f t="shared" ref="D132:I141" ca="1" si="65">RAND()</f>
        <v>0.329627774533788</v>
      </c>
      <c r="E132">
        <f t="shared" ca="1" si="65"/>
        <v>0.7394115617126148</v>
      </c>
      <c r="F132">
        <f t="shared" ca="1" si="65"/>
        <v>0.10871821016624861</v>
      </c>
      <c r="G132">
        <f t="shared" ca="1" si="65"/>
        <v>0.99399257159500454</v>
      </c>
      <c r="H132">
        <f t="shared" ca="1" si="65"/>
        <v>0.24987644148590571</v>
      </c>
      <c r="I132">
        <f t="shared" ca="1" si="65"/>
        <v>0.3357481967003032</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130</v>
      </c>
      <c r="Z132">
        <v>149</v>
      </c>
      <c r="AA132" t="str">
        <f t="shared" ca="1" si="60"/>
        <v>bh</v>
      </c>
      <c r="AB132" t="s">
        <v>84</v>
      </c>
      <c r="AD132">
        <v>1</v>
      </c>
      <c r="AE132" t="s">
        <v>130</v>
      </c>
      <c r="AG132">
        <v>149</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v>
      </c>
      <c r="AN132" t="str">
        <f t="shared" ca="1" si="64"/>
        <v>{"dy":14,"sl":0,"tp":"bh","cn":1,"pt":"DI","pr":149}</v>
      </c>
    </row>
    <row r="133" spans="1:40">
      <c r="A133">
        <v>14</v>
      </c>
      <c r="B133">
        <v>1</v>
      </c>
      <c r="C133">
        <f t="shared" si="55"/>
        <v>0</v>
      </c>
      <c r="D133">
        <f t="shared" ca="1" si="65"/>
        <v>6.8371675844309254E-2</v>
      </c>
      <c r="E133">
        <f t="shared" ca="1" si="65"/>
        <v>0.41707965347420117</v>
      </c>
      <c r="F133">
        <f t="shared" ca="1" si="65"/>
        <v>0.28156350739774805</v>
      </c>
      <c r="G133">
        <f t="shared" ca="1" si="65"/>
        <v>0.78153634990616239</v>
      </c>
      <c r="H133">
        <f t="shared" ca="1" si="65"/>
        <v>0.20604839661674557</v>
      </c>
      <c r="I133">
        <f t="shared" ca="1" si="65"/>
        <v>0.99761781956798745</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255</v>
      </c>
      <c r="W133">
        <v>1</v>
      </c>
      <c r="X133" t="s">
        <v>130</v>
      </c>
      <c r="Z133">
        <v>11</v>
      </c>
      <c r="AA133" t="str">
        <f t="shared" ca="1" si="60"/>
        <v>fe</v>
      </c>
      <c r="AB133" t="s">
        <v>82</v>
      </c>
      <c r="AC133" t="s">
        <v>255</v>
      </c>
      <c r="AD133">
        <v>1</v>
      </c>
      <c r="AE133" t="s">
        <v>130</v>
      </c>
      <c r="AG133">
        <v>11</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울려퍼지는 여명</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v>
      </c>
      <c r="AN133" t="str">
        <f t="shared" ca="1" si="64"/>
        <v>{"dy":14,"sl":1,"tp":"fe","vl":"Equip2302","cn":1,"pt":"DI","pr":11}</v>
      </c>
    </row>
    <row r="134" spans="1:40">
      <c r="A134">
        <v>14</v>
      </c>
      <c r="B134">
        <v>2</v>
      </c>
      <c r="C134">
        <f t="shared" si="55"/>
        <v>0</v>
      </c>
      <c r="D134">
        <f t="shared" ca="1" si="65"/>
        <v>0.47959759606642871</v>
      </c>
      <c r="E134">
        <f t="shared" ca="1" si="65"/>
        <v>0.53001440243912279</v>
      </c>
      <c r="F134">
        <f t="shared" ca="1" si="65"/>
        <v>0.14349316503596743</v>
      </c>
      <c r="G134">
        <f t="shared" ca="1" si="65"/>
        <v>0.35175136416265651</v>
      </c>
      <c r="H134">
        <f t="shared" ca="1" si="65"/>
        <v>0.98336765218794298</v>
      </c>
      <c r="I134">
        <f t="shared" ca="1" si="65"/>
        <v>0.32360211867704636</v>
      </c>
      <c r="M134" t="str">
        <f t="shared" ca="1" si="56"/>
        <v>안 지정 캐릭터 PP 영웅등급</v>
      </c>
      <c r="N134">
        <f t="shared" ca="1" si="57"/>
        <v>53001</v>
      </c>
      <c r="O134">
        <f t="shared" ca="1" si="58"/>
        <v>9</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2700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uph</v>
      </c>
      <c r="AB134" t="s">
        <v>91</v>
      </c>
      <c r="AC134">
        <v>80085</v>
      </c>
      <c r="AD134">
        <v>13</v>
      </c>
      <c r="AE134" t="s">
        <v>126</v>
      </c>
      <c r="AG134">
        <v>3900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v>
      </c>
      <c r="AN134" t="str">
        <f t="shared" ca="1" si="64"/>
        <v>{"dy":14,"sl":2,"tp":"uph","vl":"80085","cn":13,"pt":"GO","pr":3900}</v>
      </c>
    </row>
    <row r="135" spans="1:40">
      <c r="A135">
        <v>14</v>
      </c>
      <c r="B135">
        <v>3</v>
      </c>
      <c r="C135">
        <f t="shared" si="55"/>
        <v>0</v>
      </c>
      <c r="D135">
        <f t="shared" ca="1" si="65"/>
        <v>0.26331255051867231</v>
      </c>
      <c r="E135">
        <f t="shared" ca="1" si="65"/>
        <v>0.96565120055254139</v>
      </c>
      <c r="F135">
        <f t="shared" ca="1" si="65"/>
        <v>0.63355752560644174</v>
      </c>
      <c r="G135">
        <f t="shared" ca="1" si="65"/>
        <v>0.32019460928007781</v>
      </c>
      <c r="H135">
        <f t="shared" ca="1" si="65"/>
        <v>0.87583306983654774</v>
      </c>
      <c r="I135">
        <f t="shared" ca="1" si="65"/>
        <v>0.80942091216554501</v>
      </c>
      <c r="M135" t="str">
        <f t="shared" ca="1" si="56"/>
        <v>안 지정 캐릭터 PP 일반등급</v>
      </c>
      <c r="N135">
        <f t="shared" ca="1" si="57"/>
        <v>96565</v>
      </c>
      <c r="O135">
        <f t="shared" ca="1" si="58"/>
        <v>14</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4200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upn</v>
      </c>
      <c r="AB135" t="s">
        <v>92</v>
      </c>
      <c r="AC135">
        <v>38810</v>
      </c>
      <c r="AD135">
        <v>11</v>
      </c>
      <c r="AE135" t="s">
        <v>126</v>
      </c>
      <c r="AG135">
        <v>3300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v>
      </c>
      <c r="AN135" t="str">
        <f t="shared" ca="1" si="64"/>
        <v>{"dy":14,"sl":3,"tp":"upn","vl":"38810","cn":11,"pt":"GO","pr":3300}</v>
      </c>
    </row>
    <row r="136" spans="1:40">
      <c r="A136">
        <v>14</v>
      </c>
      <c r="B136">
        <v>4</v>
      </c>
      <c r="C136">
        <f t="shared" si="55"/>
        <v>0</v>
      </c>
      <c r="D136">
        <f t="shared" ca="1" si="65"/>
        <v>1.9971278050567753E-2</v>
      </c>
      <c r="E136">
        <f t="shared" ca="1" si="65"/>
        <v>0.62578001853647525</v>
      </c>
      <c r="F136">
        <f t="shared" ca="1" si="65"/>
        <v>0.16627194054837446</v>
      </c>
      <c r="G136">
        <f t="shared" ca="1" si="65"/>
        <v>0.11433563957022552</v>
      </c>
      <c r="H136">
        <f t="shared" ca="1" si="65"/>
        <v>0.63966150283432321</v>
      </c>
      <c r="I136">
        <f t="shared" ca="1" si="65"/>
        <v>3.8017535198951014E-2</v>
      </c>
      <c r="M136" t="str">
        <f t="shared" ca="1" si="56"/>
        <v>안 지정 캐릭터 PP 일반등급</v>
      </c>
      <c r="N136">
        <f t="shared" ca="1" si="57"/>
        <v>62578</v>
      </c>
      <c r="O136">
        <f t="shared" ca="1" si="58"/>
        <v>10</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3000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79684</v>
      </c>
      <c r="AD136">
        <v>13</v>
      </c>
      <c r="AE136" t="s">
        <v>126</v>
      </c>
      <c r="AG136">
        <v>3900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v>
      </c>
      <c r="AN136" t="str">
        <f t="shared" ca="1" si="64"/>
        <v>{"dy":14,"sl":4,"tp":"upn","vl":"79684","cn":13,"pt":"GO","pr":3900}</v>
      </c>
    </row>
    <row r="137" spans="1:40">
      <c r="A137">
        <v>14</v>
      </c>
      <c r="B137">
        <v>5</v>
      </c>
      <c r="C137">
        <f t="shared" si="55"/>
        <v>0</v>
      </c>
      <c r="D137">
        <f t="shared" ca="1" si="65"/>
        <v>0.71141372355073174</v>
      </c>
      <c r="E137">
        <f t="shared" ca="1" si="65"/>
        <v>0.21008559134319271</v>
      </c>
      <c r="F137">
        <f t="shared" ca="1" si="65"/>
        <v>0.60153798260433378</v>
      </c>
      <c r="G137">
        <f t="shared" ca="1" si="65"/>
        <v>0.51670853195634092</v>
      </c>
      <c r="H137">
        <f t="shared" ca="1" si="65"/>
        <v>0.84580042025941482</v>
      </c>
      <c r="I137">
        <f t="shared" ca="1" si="65"/>
        <v>0.8213958348135475</v>
      </c>
      <c r="M137" t="str">
        <f t="shared" ca="1" si="56"/>
        <v>안 지정 캐릭터 PP 영웅등급</v>
      </c>
      <c r="N137">
        <f t="shared" ca="1" si="57"/>
        <v>21008</v>
      </c>
      <c r="O137">
        <f t="shared" ca="1" si="58"/>
        <v>5</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1500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202</v>
      </c>
      <c r="W137">
        <v>1</v>
      </c>
      <c r="X137" t="s">
        <v>126</v>
      </c>
      <c r="Z137">
        <v>3100</v>
      </c>
      <c r="AA137" t="str">
        <f t="shared" ca="1" si="60"/>
        <v>fe</v>
      </c>
      <c r="AB137" t="s">
        <v>82</v>
      </c>
      <c r="AC137" t="s">
        <v>202</v>
      </c>
      <c r="AD137">
        <v>1</v>
      </c>
      <c r="AE137" t="s">
        <v>126</v>
      </c>
      <c r="AG137">
        <v>3100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v>
      </c>
      <c r="AN137" t="str">
        <f t="shared" ca="1" si="64"/>
        <v>{"dy":14,"sl":5,"tp":"fe","vl":"Equip0202","cn":1,"pt":"GO","pr":3100}</v>
      </c>
    </row>
    <row r="138" spans="1:40">
      <c r="A138">
        <v>14</v>
      </c>
      <c r="B138">
        <v>6</v>
      </c>
      <c r="C138">
        <f t="shared" si="55"/>
        <v>0</v>
      </c>
      <c r="D138">
        <f t="shared" ca="1" si="65"/>
        <v>0.99671696706027135</v>
      </c>
      <c r="E138">
        <f t="shared" ca="1" si="65"/>
        <v>0.64845128137053099</v>
      </c>
      <c r="F138">
        <f t="shared" ca="1" si="65"/>
        <v>0.97278230650807462</v>
      </c>
      <c r="G138">
        <f t="shared" ca="1" si="65"/>
        <v>0.36205598144856532</v>
      </c>
      <c r="H138">
        <f t="shared" ca="1" si="65"/>
        <v>9.1830227536195963E-2</v>
      </c>
      <c r="I138">
        <f t="shared" ca="1" si="65"/>
        <v>0.61536244165571474</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198</v>
      </c>
      <c r="W138">
        <v>1</v>
      </c>
      <c r="X138" t="s">
        <v>126</v>
      </c>
      <c r="Z138">
        <v>22400</v>
      </c>
      <c r="AA138" t="str">
        <f t="shared" ca="1" si="60"/>
        <v>fe</v>
      </c>
      <c r="AB138" t="s">
        <v>82</v>
      </c>
      <c r="AC138" t="s">
        <v>198</v>
      </c>
      <c r="AD138">
        <v>1</v>
      </c>
      <c r="AE138" t="s">
        <v>126</v>
      </c>
      <c r="AG138">
        <v>22400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v>
      </c>
      <c r="AN138" t="str">
        <f t="shared" ca="1" si="64"/>
        <v>{"dy":14,"sl":6,"tp":"fe","vl":"Equip7302","cn":1,"pt":"GO","pr":22400}</v>
      </c>
    </row>
    <row r="139" spans="1:40">
      <c r="A139">
        <v>14</v>
      </c>
      <c r="B139">
        <v>7</v>
      </c>
      <c r="C139">
        <f t="shared" si="55"/>
        <v>0</v>
      </c>
      <c r="D139">
        <f t="shared" ca="1" si="65"/>
        <v>0.13313925030240137</v>
      </c>
      <c r="E139">
        <f t="shared" ca="1" si="65"/>
        <v>0.49894975757125681</v>
      </c>
      <c r="F139">
        <f t="shared" ca="1" si="65"/>
        <v>0.6029901455426433</v>
      </c>
      <c r="G139">
        <f t="shared" ca="1" si="65"/>
        <v>0.30005953865848511</v>
      </c>
      <c r="H139">
        <f t="shared" ca="1" si="65"/>
        <v>0.49296196008750182</v>
      </c>
      <c r="I139">
        <f t="shared" ca="1" si="65"/>
        <v>0.15195985234326803</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190</v>
      </c>
      <c r="W139">
        <v>1</v>
      </c>
      <c r="X139" t="s">
        <v>126</v>
      </c>
      <c r="Z139">
        <v>7800</v>
      </c>
      <c r="AA139" t="str">
        <f t="shared" ca="1" si="60"/>
        <v>fe</v>
      </c>
      <c r="AB139" t="s">
        <v>82</v>
      </c>
      <c r="AC139" t="s">
        <v>190</v>
      </c>
      <c r="AD139">
        <v>1</v>
      </c>
      <c r="AE139" t="s">
        <v>126</v>
      </c>
      <c r="AG139">
        <v>7800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스톤 버스터</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v>
      </c>
      <c r="AN139" t="str">
        <f t="shared" ca="1" si="64"/>
        <v>{"dy":14,"sl":7,"tp":"fe","vl":"Equip8101","cn":1,"pt":"GO","pr":7800}</v>
      </c>
    </row>
    <row r="140" spans="1:40">
      <c r="A140">
        <v>14</v>
      </c>
      <c r="B140">
        <v>8</v>
      </c>
      <c r="C140">
        <f t="shared" si="55"/>
        <v>0</v>
      </c>
      <c r="D140">
        <f t="shared" ca="1" si="65"/>
        <v>0.208727056447366</v>
      </c>
      <c r="E140">
        <f t="shared" ca="1" si="65"/>
        <v>0.98499217142554241</v>
      </c>
      <c r="F140">
        <f t="shared" ca="1" si="65"/>
        <v>0.19064416656537464</v>
      </c>
      <c r="G140">
        <f t="shared" ca="1" si="65"/>
        <v>0.58900666135965485</v>
      </c>
      <c r="H140">
        <f t="shared" ca="1" si="65"/>
        <v>0.88378709478787698</v>
      </c>
      <c r="I140">
        <f t="shared" ca="1" si="65"/>
        <v>0.2647089047963691</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v>
      </c>
      <c r="AN140" t="str">
        <f t="shared" ca="1" si="64"/>
        <v>{"dy":14,"sl":8}</v>
      </c>
    </row>
    <row r="141" spans="1:40">
      <c r="A141">
        <v>14</v>
      </c>
      <c r="B141">
        <v>9</v>
      </c>
      <c r="C141">
        <f t="shared" si="55"/>
        <v>0</v>
      </c>
      <c r="D141">
        <f t="shared" ca="1" si="65"/>
        <v>0.11011742593104445</v>
      </c>
      <c r="E141">
        <f t="shared" ca="1" si="65"/>
        <v>0.64665065906704911</v>
      </c>
      <c r="F141">
        <f t="shared" ca="1" si="65"/>
        <v>0.61147339620196905</v>
      </c>
      <c r="G141">
        <f t="shared" ca="1" si="65"/>
        <v>0.53035033578032686</v>
      </c>
      <c r="H141">
        <f t="shared" ca="1" si="65"/>
        <v>0.64578126719165352</v>
      </c>
      <c r="I141">
        <f t="shared" ca="1" si="65"/>
        <v>0.56145571245331061</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v>
      </c>
      <c r="AN141" t="str">
        <f t="shared" ca="1" si="64"/>
        <v>{"dy":14,"sl":9}</v>
      </c>
    </row>
    <row r="142" spans="1:40">
      <c r="A142">
        <v>15</v>
      </c>
      <c r="B142">
        <v>0</v>
      </c>
      <c r="C142">
        <f t="shared" si="55"/>
        <v>0</v>
      </c>
      <c r="D142">
        <f t="shared" ref="D142:I151" ca="1" si="66">RAND()</f>
        <v>0.61001842773090142</v>
      </c>
      <c r="E142">
        <f t="shared" ca="1" si="66"/>
        <v>4.7963146597097328E-2</v>
      </c>
      <c r="F142">
        <f t="shared" ca="1" si="66"/>
        <v>0.18708572833773163</v>
      </c>
      <c r="G142">
        <f t="shared" ca="1" si="66"/>
        <v>0.60858140276507133</v>
      </c>
      <c r="H142">
        <f t="shared" ca="1" si="66"/>
        <v>0.91791072943134389</v>
      </c>
      <c r="I142">
        <f t="shared" ca="1" si="66"/>
        <v>0.96186374340736924</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240</v>
      </c>
      <c r="W142">
        <v>1</v>
      </c>
      <c r="X142" t="s">
        <v>126</v>
      </c>
      <c r="Z142">
        <v>7700</v>
      </c>
      <c r="AA142" t="str">
        <f t="shared" ca="1" si="60"/>
        <v>fe</v>
      </c>
      <c r="AB142" t="s">
        <v>82</v>
      </c>
      <c r="AC142" t="s">
        <v>240</v>
      </c>
      <c r="AD142">
        <v>1</v>
      </c>
      <c r="AE142" t="s">
        <v>126</v>
      </c>
      <c r="AG142">
        <v>7700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왕조의 블레이드</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v>
      </c>
      <c r="AN142" t="str">
        <f t="shared" ca="1" si="64"/>
        <v>{"dy":15,"sl":0,"tp":"fe","vl":"Equip8102","cn":1,"pt":"GO","pr":7700}</v>
      </c>
    </row>
    <row r="143" spans="1:40">
      <c r="A143">
        <v>15</v>
      </c>
      <c r="B143">
        <v>1</v>
      </c>
      <c r="C143">
        <f t="shared" si="55"/>
        <v>0</v>
      </c>
      <c r="D143">
        <f t="shared" ca="1" si="66"/>
        <v>0.63938884116862527</v>
      </c>
      <c r="E143">
        <f t="shared" ca="1" si="66"/>
        <v>0.70010811468242251</v>
      </c>
      <c r="F143">
        <f t="shared" ca="1" si="66"/>
        <v>0.61306224576896617</v>
      </c>
      <c r="G143">
        <f t="shared" ca="1" si="66"/>
        <v>0.91175593300254576</v>
      </c>
      <c r="H143">
        <f t="shared" ca="1" si="66"/>
        <v>0.64360172865473597</v>
      </c>
      <c r="I143">
        <f t="shared" ca="1" si="66"/>
        <v>6.5050777035407403E-2</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245</v>
      </c>
      <c r="W143">
        <v>1</v>
      </c>
      <c r="X143" t="s">
        <v>126</v>
      </c>
      <c r="Z143">
        <v>7400</v>
      </c>
      <c r="AA143" t="str">
        <f t="shared" ca="1" si="60"/>
        <v>fe</v>
      </c>
      <c r="AB143" t="s">
        <v>82</v>
      </c>
      <c r="AC143" t="s">
        <v>245</v>
      </c>
      <c r="AD143">
        <v>1</v>
      </c>
      <c r="AE143" t="s">
        <v>126</v>
      </c>
      <c r="AG143">
        <v>7400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영롱한 반증</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v>
      </c>
      <c r="AN143" t="str">
        <f t="shared" ca="1" si="64"/>
        <v>{"dy":15,"sl":1,"tp":"fe","vl":"Equip5301","cn":1,"pt":"GO","pr":7400}</v>
      </c>
    </row>
    <row r="144" spans="1:40">
      <c r="A144">
        <v>15</v>
      </c>
      <c r="B144">
        <v>2</v>
      </c>
      <c r="C144">
        <f t="shared" si="55"/>
        <v>0</v>
      </c>
      <c r="D144">
        <f t="shared" ca="1" si="66"/>
        <v>0.53600127755445781</v>
      </c>
      <c r="E144">
        <f t="shared" ca="1" si="66"/>
        <v>0.18176324001662525</v>
      </c>
      <c r="F144">
        <f t="shared" ca="1" si="66"/>
        <v>0.27301845687398174</v>
      </c>
      <c r="G144">
        <f t="shared" ca="1" si="66"/>
        <v>0.50831283033772112</v>
      </c>
      <c r="H144">
        <f t="shared" ca="1" si="66"/>
        <v>0.45513461680932699</v>
      </c>
      <c r="I144">
        <f t="shared" ca="1" si="66"/>
        <v>0.73114342773359164</v>
      </c>
      <c r="M144" t="str">
        <f t="shared" ca="1" si="56"/>
        <v>안 지정 캐릭터 PP 영웅등급</v>
      </c>
      <c r="N144">
        <f t="shared" ca="1" si="57"/>
        <v>18176</v>
      </c>
      <c r="O144">
        <f t="shared" ca="1" si="58"/>
        <v>5</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1500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uph</v>
      </c>
      <c r="AB144" t="s">
        <v>91</v>
      </c>
      <c r="AC144">
        <v>33450</v>
      </c>
      <c r="AD144">
        <v>11</v>
      </c>
      <c r="AE144" t="s">
        <v>126</v>
      </c>
      <c r="AG144">
        <v>3300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v>
      </c>
      <c r="AN144" t="str">
        <f t="shared" ca="1" si="64"/>
        <v>{"dy":15,"sl":2,"tp":"uph","vl":"33450","cn":11,"pt":"GO","pr":3300}</v>
      </c>
    </row>
    <row r="145" spans="1:40">
      <c r="A145">
        <v>15</v>
      </c>
      <c r="B145">
        <v>3</v>
      </c>
      <c r="C145">
        <f t="shared" si="55"/>
        <v>0</v>
      </c>
      <c r="D145">
        <f t="shared" ca="1" si="66"/>
        <v>0.28965296330109891</v>
      </c>
      <c r="E145">
        <f t="shared" ca="1" si="66"/>
        <v>0.8061435887360332</v>
      </c>
      <c r="F145">
        <f t="shared" ca="1" si="66"/>
        <v>0.73440315707042514</v>
      </c>
      <c r="G145">
        <f t="shared" ca="1" si="66"/>
        <v>0.34965506815997993</v>
      </c>
      <c r="H145">
        <f t="shared" ca="1" si="66"/>
        <v>0.61844326979655273</v>
      </c>
      <c r="I145">
        <f t="shared" ca="1" si="66"/>
        <v>1.6120226952930694E-2</v>
      </c>
      <c r="M145" t="str">
        <f t="shared" ca="1" si="56"/>
        <v>안 지정 캐릭터 PP 일반등급</v>
      </c>
      <c r="N145">
        <f t="shared" ca="1" si="57"/>
        <v>80614</v>
      </c>
      <c r="O145">
        <f t="shared" ca="1" si="58"/>
        <v>12</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3600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84704</v>
      </c>
      <c r="AD145">
        <v>14</v>
      </c>
      <c r="AE145" t="s">
        <v>126</v>
      </c>
      <c r="AG145">
        <v>4200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v>
      </c>
      <c r="AN145" t="str">
        <f t="shared" ca="1" si="64"/>
        <v>{"dy":15,"sl":3,"tp":"upn","vl":"84704","cn":14,"pt":"GO","pr":4200}</v>
      </c>
    </row>
    <row r="146" spans="1:40">
      <c r="A146">
        <v>15</v>
      </c>
      <c r="B146">
        <v>4</v>
      </c>
      <c r="C146">
        <f t="shared" si="55"/>
        <v>0</v>
      </c>
      <c r="D146">
        <f t="shared" ca="1" si="66"/>
        <v>2.5801271406935999E-2</v>
      </c>
      <c r="E146">
        <f t="shared" ca="1" si="66"/>
        <v>0.8602868531723451</v>
      </c>
      <c r="F146">
        <f t="shared" ca="1" si="66"/>
        <v>0.15895991580780633</v>
      </c>
      <c r="G146">
        <f t="shared" ca="1" si="66"/>
        <v>0.9262206248271212</v>
      </c>
      <c r="H146">
        <f t="shared" ca="1" si="66"/>
        <v>0.44432423861702319</v>
      </c>
      <c r="I146">
        <f t="shared" ca="1" si="66"/>
        <v>0.49916904359528147</v>
      </c>
      <c r="M146" t="str">
        <f t="shared" ca="1" si="56"/>
        <v>안 지정 캐릭터 PP 일반등급</v>
      </c>
      <c r="N146">
        <f t="shared" ca="1" si="57"/>
        <v>86028</v>
      </c>
      <c r="O146">
        <f t="shared" ca="1" si="58"/>
        <v>13</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3900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upn</v>
      </c>
      <c r="AB146" t="s">
        <v>92</v>
      </c>
      <c r="AC146">
        <v>20169</v>
      </c>
      <c r="AD146">
        <v>10</v>
      </c>
      <c r="AE146" t="s">
        <v>126</v>
      </c>
      <c r="AG146">
        <v>3000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v>
      </c>
      <c r="AN146" t="str">
        <f t="shared" ca="1" si="64"/>
        <v>{"dy":15,"sl":4,"tp":"upn","vl":"20169","cn":10,"pt":"GO","pr":3000}</v>
      </c>
    </row>
    <row r="147" spans="1:40">
      <c r="A147">
        <v>15</v>
      </c>
      <c r="B147">
        <v>5</v>
      </c>
      <c r="C147">
        <f t="shared" si="55"/>
        <v>0</v>
      </c>
      <c r="D147">
        <f t="shared" ca="1" si="66"/>
        <v>0.11698626996953143</v>
      </c>
      <c r="E147">
        <f t="shared" ca="1" si="66"/>
        <v>0.80769227799041321</v>
      </c>
      <c r="F147">
        <f t="shared" ca="1" si="66"/>
        <v>0.74434037426830957</v>
      </c>
      <c r="G147">
        <f t="shared" ca="1" si="66"/>
        <v>0.5456174571651824</v>
      </c>
      <c r="H147">
        <f t="shared" ca="1" si="66"/>
        <v>0.84439849018867641</v>
      </c>
      <c r="I147">
        <f t="shared" ca="1" si="66"/>
        <v>0.2412676281686672</v>
      </c>
      <c r="M147" t="str">
        <f t="shared" ca="1" si="56"/>
        <v>지정 장비</v>
      </c>
      <c r="N147" t="e">
        <f t="shared" ca="1" si="57"/>
        <v>#VALUE!</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t="e">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#VALUE!</v>
      </c>
      <c r="S147" t="e">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#VALUE!</v>
      </c>
      <c r="T147" t="e">
        <f t="shared" ca="1" si="59"/>
        <v>#VALUE!</v>
      </c>
      <c r="U147" t="s">
        <v>82</v>
      </c>
      <c r="V147" t="s">
        <v>280</v>
      </c>
      <c r="W147">
        <v>1</v>
      </c>
      <c r="X147" t="s">
        <v>126</v>
      </c>
      <c r="Z147">
        <v>3300</v>
      </c>
      <c r="AA147" t="str">
        <f t="shared" ca="1" si="60"/>
        <v>fe</v>
      </c>
      <c r="AB147" t="s">
        <v>82</v>
      </c>
      <c r="AC147" t="s">
        <v>280</v>
      </c>
      <c r="AD147">
        <v>1</v>
      </c>
      <c r="AE147" t="s">
        <v>126</v>
      </c>
      <c r="AG147">
        <v>3300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T75식 레이피어</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v>
      </c>
      <c r="AN147" t="str">
        <f t="shared" ca="1" si="64"/>
        <v>{"dy":15,"sl":5,"tp":"fe","vl":"Equip5202","cn":1,"pt":"GO","pr":3300}</v>
      </c>
    </row>
    <row r="148" spans="1:40">
      <c r="A148">
        <v>15</v>
      </c>
      <c r="B148">
        <v>6</v>
      </c>
      <c r="C148">
        <f t="shared" si="55"/>
        <v>0</v>
      </c>
      <c r="D148">
        <f t="shared" ca="1" si="66"/>
        <v>0.50154184893233456</v>
      </c>
      <c r="E148">
        <f t="shared" ca="1" si="66"/>
        <v>2.3793804633683746E-2</v>
      </c>
      <c r="F148">
        <f t="shared" ca="1" si="66"/>
        <v>0.94655949750243173</v>
      </c>
      <c r="G148">
        <f t="shared" ca="1" si="66"/>
        <v>8.8585984373235283E-2</v>
      </c>
      <c r="H148">
        <f t="shared" ca="1" si="66"/>
        <v>0.73223565439165261</v>
      </c>
      <c r="I148">
        <f t="shared" ca="1" si="66"/>
        <v>0.23273605160959177</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DI</v>
      </c>
      <c r="Q148" t="e">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#VALUE!</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186</v>
      </c>
      <c r="W148">
        <v>1</v>
      </c>
      <c r="X148" t="s">
        <v>126</v>
      </c>
      <c r="Z148">
        <v>7600</v>
      </c>
      <c r="AA148" t="str">
        <f t="shared" ca="1" si="60"/>
        <v>fe</v>
      </c>
      <c r="AB148" t="s">
        <v>82</v>
      </c>
      <c r="AC148" t="s">
        <v>186</v>
      </c>
      <c r="AD148">
        <v>1</v>
      </c>
      <c r="AE148" t="s">
        <v>126</v>
      </c>
      <c r="AG148">
        <v>7600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흑진주 칼날</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v>
      </c>
      <c r="AN148" t="str">
        <f t="shared" ca="1" si="64"/>
        <v>{"dy":15,"sl":6,"tp":"fe","vl":"Equip1302","cn":1,"pt":"GO","pr":7600}</v>
      </c>
    </row>
    <row r="149" spans="1:40">
      <c r="A149">
        <v>15</v>
      </c>
      <c r="B149">
        <v>7</v>
      </c>
      <c r="C149">
        <f t="shared" si="55"/>
        <v>0</v>
      </c>
      <c r="D149">
        <f t="shared" ca="1" si="66"/>
        <v>0.51550490794875603</v>
      </c>
      <c r="E149">
        <f t="shared" ca="1" si="66"/>
        <v>0.39317789865785835</v>
      </c>
      <c r="F149">
        <f t="shared" ca="1" si="66"/>
        <v>0.38002582512770922</v>
      </c>
      <c r="G149">
        <f t="shared" ca="1" si="66"/>
        <v>0.93388557208601475</v>
      </c>
      <c r="H149">
        <f t="shared" ca="1" si="66"/>
        <v>0.7770547366844619</v>
      </c>
      <c r="I149">
        <f t="shared" ca="1" si="66"/>
        <v>0.86875762809274126</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182</v>
      </c>
      <c r="W149">
        <v>1</v>
      </c>
      <c r="X149" t="s">
        <v>126</v>
      </c>
      <c r="Z149">
        <v>5100</v>
      </c>
      <c r="AA149" t="str">
        <f t="shared" ca="1" si="60"/>
        <v>fe</v>
      </c>
      <c r="AB149" t="s">
        <v>82</v>
      </c>
      <c r="AC149" t="s">
        <v>182</v>
      </c>
      <c r="AD149">
        <v>1</v>
      </c>
      <c r="AE149" t="s">
        <v>126</v>
      </c>
      <c r="AG149">
        <v>5100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으깨어 부수는 자</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v>
      </c>
      <c r="AN149" t="str">
        <f t="shared" ca="1" si="64"/>
        <v>{"dy":15,"sl":7,"tp":"fe","vl":"Equip8002","cn":1,"pt":"GO","pr":5100}</v>
      </c>
    </row>
    <row r="150" spans="1:40">
      <c r="A150">
        <v>15</v>
      </c>
      <c r="B150">
        <v>8</v>
      </c>
      <c r="C150">
        <f t="shared" si="55"/>
        <v>0</v>
      </c>
      <c r="D150">
        <f t="shared" ca="1" si="66"/>
        <v>0.45415229141830049</v>
      </c>
      <c r="E150">
        <f t="shared" ca="1" si="66"/>
        <v>0.27218665918386586</v>
      </c>
      <c r="F150">
        <f t="shared" ca="1" si="66"/>
        <v>0.10967537140867156</v>
      </c>
      <c r="G150">
        <f t="shared" ca="1" si="66"/>
        <v>0.85783582910116396</v>
      </c>
      <c r="H150">
        <f t="shared" ca="1" si="66"/>
        <v>0.66303870746799376</v>
      </c>
      <c r="I150">
        <f t="shared" ca="1" si="66"/>
        <v>0.7719281369638219</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v>
      </c>
      <c r="AN150" t="str">
        <f t="shared" ca="1" si="64"/>
        <v>{"dy":15,"sl":8}</v>
      </c>
    </row>
    <row r="151" spans="1:40">
      <c r="A151">
        <v>15</v>
      </c>
      <c r="B151">
        <v>9</v>
      </c>
      <c r="C151">
        <f t="shared" si="55"/>
        <v>0</v>
      </c>
      <c r="D151">
        <f t="shared" ca="1" si="66"/>
        <v>0.29855054289096561</v>
      </c>
      <c r="E151">
        <f t="shared" ca="1" si="66"/>
        <v>0.83210926587252798</v>
      </c>
      <c r="F151">
        <f t="shared" ca="1" si="66"/>
        <v>0.35440392074301041</v>
      </c>
      <c r="G151">
        <f t="shared" ca="1" si="66"/>
        <v>0.53073238400294787</v>
      </c>
      <c r="H151">
        <f t="shared" ca="1" si="66"/>
        <v>0.10496208366234117</v>
      </c>
      <c r="I151">
        <f t="shared" ca="1" si="66"/>
        <v>0.2916577675004407</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v>
      </c>
      <c r="AN151" t="str">
        <f t="shared" ca="1" si="64"/>
        <v>{"dy":15,"sl":9}</v>
      </c>
    </row>
    <row r="152" spans="1:40">
      <c r="A152">
        <v>16</v>
      </c>
      <c r="B152">
        <v>0</v>
      </c>
      <c r="C152">
        <f t="shared" si="55"/>
        <v>0</v>
      </c>
      <c r="D152">
        <f t="shared" ref="D152:I161" ca="1" si="67">RAND()</f>
        <v>0.56200796301640532</v>
      </c>
      <c r="E152">
        <f t="shared" ca="1" si="67"/>
        <v>3.0395489940062137E-2</v>
      </c>
      <c r="F152">
        <f t="shared" ca="1" si="67"/>
        <v>0.76877034263771771</v>
      </c>
      <c r="G152">
        <f t="shared" ca="1" si="67"/>
        <v>0.86141564415975014</v>
      </c>
      <c r="H152">
        <f t="shared" ca="1" si="67"/>
        <v>0.59886627318595609</v>
      </c>
      <c r="I152">
        <f t="shared" ca="1" si="67"/>
        <v>0.25782513171285582</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207</v>
      </c>
      <c r="W152">
        <v>1</v>
      </c>
      <c r="X152" t="s">
        <v>126</v>
      </c>
      <c r="Z152">
        <v>3400</v>
      </c>
      <c r="AA152" t="str">
        <f t="shared" ca="1" si="60"/>
        <v>fe</v>
      </c>
      <c r="AB152" t="s">
        <v>82</v>
      </c>
      <c r="AC152" t="s">
        <v>207</v>
      </c>
      <c r="AD152">
        <v>1</v>
      </c>
      <c r="AE152" t="s">
        <v>126</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야만인의 분노</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v>
      </c>
      <c r="AN152" t="str">
        <f t="shared" ca="1" si="64"/>
        <v>{"dy":16,"sl":0,"tp":"fe","vl":"Equip0201","cn":1,"pt":"GO","pr":3400}</v>
      </c>
    </row>
    <row r="153" spans="1:40">
      <c r="A153">
        <v>16</v>
      </c>
      <c r="B153">
        <v>1</v>
      </c>
      <c r="C153">
        <f t="shared" si="55"/>
        <v>0</v>
      </c>
      <c r="D153">
        <f t="shared" ca="1" si="67"/>
        <v>0.73543460412553929</v>
      </c>
      <c r="E153">
        <f t="shared" ca="1" si="67"/>
        <v>0.35875202860501854</v>
      </c>
      <c r="F153">
        <f t="shared" ca="1" si="67"/>
        <v>0.34973650865117079</v>
      </c>
      <c r="G153">
        <f t="shared" ca="1" si="67"/>
        <v>0.1765709666160713</v>
      </c>
      <c r="H153">
        <f t="shared" ca="1" si="67"/>
        <v>0.46191533171722055</v>
      </c>
      <c r="I153">
        <f t="shared" ca="1" si="67"/>
        <v>7.7836238375792233E-2</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e">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#VALUE!</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179</v>
      </c>
      <c r="W153">
        <v>1</v>
      </c>
      <c r="X153" t="s">
        <v>126</v>
      </c>
      <c r="Z153">
        <v>1200</v>
      </c>
      <c r="AA153" t="str">
        <f t="shared" ca="1" si="60"/>
        <v>fe</v>
      </c>
      <c r="AB153" t="s">
        <v>82</v>
      </c>
      <c r="AC153" t="s">
        <v>179</v>
      </c>
      <c r="AD153">
        <v>1</v>
      </c>
      <c r="AE153" t="s">
        <v>126</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v>
      </c>
      <c r="AN153" t="str">
        <f t="shared" ca="1" si="64"/>
        <v>{"dy":16,"sl":1,"tp":"fe","vl":"Equip3102","cn":1,"pt":"GO","pr":1200}</v>
      </c>
    </row>
    <row r="154" spans="1:40">
      <c r="A154">
        <v>16</v>
      </c>
      <c r="B154">
        <v>2</v>
      </c>
      <c r="C154">
        <f t="shared" si="55"/>
        <v>0</v>
      </c>
      <c r="D154">
        <f t="shared" ca="1" si="67"/>
        <v>0.33928420462721165</v>
      </c>
      <c r="E154">
        <f t="shared" ca="1" si="67"/>
        <v>0.41619155195988944</v>
      </c>
      <c r="F154">
        <f t="shared" ca="1" si="67"/>
        <v>0.73886998728891218</v>
      </c>
      <c r="G154">
        <f t="shared" ca="1" si="67"/>
        <v>0.90941210523149707</v>
      </c>
      <c r="H154">
        <f t="shared" ca="1" si="67"/>
        <v>0.18731760640019446</v>
      </c>
      <c r="I154">
        <f t="shared" ca="1" si="67"/>
        <v>0.89755577646369167</v>
      </c>
      <c r="M154" t="str">
        <f t="shared" ca="1" si="56"/>
        <v>안 지정 캐릭터 PP 영웅등급</v>
      </c>
      <c r="N154">
        <f t="shared" ca="1" si="57"/>
        <v>41619</v>
      </c>
      <c r="O154">
        <f t="shared" ca="1" si="58"/>
        <v>7</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2100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126</v>
      </c>
      <c r="AG154">
        <v>2700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v>
      </c>
      <c r="AN154" t="str">
        <f t="shared" ca="1" si="64"/>
        <v>{"dy":16,"sl":2,"tp":"uph","vl":"11315","cn":9,"pt":"GO","pr":2700}</v>
      </c>
    </row>
    <row r="155" spans="1:40">
      <c r="A155">
        <v>16</v>
      </c>
      <c r="B155">
        <v>3</v>
      </c>
      <c r="C155">
        <f t="shared" si="55"/>
        <v>0</v>
      </c>
      <c r="D155">
        <f t="shared" ca="1" si="67"/>
        <v>0.22315721535490163</v>
      </c>
      <c r="E155">
        <f t="shared" ca="1" si="67"/>
        <v>0.12421023247809404</v>
      </c>
      <c r="F155">
        <f t="shared" ca="1" si="67"/>
        <v>0.16882782098308668</v>
      </c>
      <c r="G155">
        <f t="shared" ca="1" si="67"/>
        <v>0.64971395314559499</v>
      </c>
      <c r="H155">
        <f t="shared" ca="1" si="67"/>
        <v>0.63852409402506105</v>
      </c>
      <c r="I155">
        <f t="shared" ca="1" si="67"/>
        <v>0.25563410306889989</v>
      </c>
      <c r="M155" t="str">
        <f t="shared" ca="1" si="56"/>
        <v>안 지정 캐릭터 PP 영웅등급</v>
      </c>
      <c r="N155">
        <f t="shared" ca="1" si="57"/>
        <v>12421</v>
      </c>
      <c r="O155">
        <f t="shared" ca="1" si="58"/>
        <v>4</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1200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uph</v>
      </c>
      <c r="AB155" t="s">
        <v>91</v>
      </c>
      <c r="AC155">
        <v>85863</v>
      </c>
      <c r="AD155">
        <v>14</v>
      </c>
      <c r="AE155" t="s">
        <v>126</v>
      </c>
      <c r="AG155">
        <v>4200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v>
      </c>
      <c r="AN155" t="str">
        <f t="shared" ca="1" si="64"/>
        <v>{"dy":16,"sl":3,"tp":"uph","vl":"85863","cn":14,"pt":"GO","pr":4200}</v>
      </c>
    </row>
    <row r="156" spans="1:40">
      <c r="A156">
        <v>16</v>
      </c>
      <c r="B156">
        <v>4</v>
      </c>
      <c r="C156">
        <f t="shared" si="55"/>
        <v>0</v>
      </c>
      <c r="D156">
        <f t="shared" ca="1" si="67"/>
        <v>0.42688507835569256</v>
      </c>
      <c r="E156">
        <f t="shared" ca="1" si="67"/>
        <v>0.22414123882384462</v>
      </c>
      <c r="F156">
        <f t="shared" ca="1" si="67"/>
        <v>0.15529232152683536</v>
      </c>
      <c r="G156">
        <f t="shared" ca="1" si="67"/>
        <v>0.54929589513334354</v>
      </c>
      <c r="H156">
        <f t="shared" ca="1" si="67"/>
        <v>0.8525105670588734</v>
      </c>
      <c r="I156">
        <f t="shared" ca="1" si="67"/>
        <v>0.9906296940842273</v>
      </c>
      <c r="M156" t="str">
        <f t="shared" ca="1" si="56"/>
        <v>안 지정 캐릭터 PP 일반등급</v>
      </c>
      <c r="N156">
        <f t="shared" ca="1" si="57"/>
        <v>22414</v>
      </c>
      <c r="O156">
        <f t="shared" ca="1" si="58"/>
        <v>5</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1500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v>
      </c>
      <c r="AN156" t="str">
        <f t="shared" ca="1" si="64"/>
        <v>{"dy":16,"sl":4,"tp":"upn","vl":"83631","cn":14,"pt":"GO","pr":4200}</v>
      </c>
    </row>
    <row r="157" spans="1:40">
      <c r="A157">
        <v>16</v>
      </c>
      <c r="B157">
        <v>5</v>
      </c>
      <c r="C157">
        <f t="shared" si="55"/>
        <v>0</v>
      </c>
      <c r="D157">
        <f t="shared" ca="1" si="67"/>
        <v>0.74886184660289201</v>
      </c>
      <c r="E157">
        <f t="shared" ca="1" si="67"/>
        <v>4.5268771779901851E-2</v>
      </c>
      <c r="F157">
        <f t="shared" ca="1" si="67"/>
        <v>0.99227478708600714</v>
      </c>
      <c r="G157">
        <f t="shared" ca="1" si="67"/>
        <v>0.92105942748855807</v>
      </c>
      <c r="H157">
        <f t="shared" ca="1" si="67"/>
        <v>0.37638547713326453</v>
      </c>
      <c r="I157">
        <f t="shared" ca="1" si="67"/>
        <v>0.38270198552884183</v>
      </c>
      <c r="M157" t="str">
        <f t="shared" ca="1" si="56"/>
        <v>안 지정 캐릭터 PP 영웅등급</v>
      </c>
      <c r="N157">
        <f t="shared" ca="1" si="57"/>
        <v>4526</v>
      </c>
      <c r="O157">
        <f t="shared" ca="1" si="58"/>
        <v>3</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900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190</v>
      </c>
      <c r="W157">
        <v>1</v>
      </c>
      <c r="X157" t="s">
        <v>126</v>
      </c>
      <c r="Z157">
        <v>7900</v>
      </c>
      <c r="AA157" t="str">
        <f t="shared" ca="1" si="60"/>
        <v>fe</v>
      </c>
      <c r="AB157" t="s">
        <v>82</v>
      </c>
      <c r="AC157" t="s">
        <v>190</v>
      </c>
      <c r="AD157">
        <v>1</v>
      </c>
      <c r="AE157" t="s">
        <v>126</v>
      </c>
      <c r="AG157">
        <v>7900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스톤 버스터</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v>
      </c>
      <c r="AN157" t="str">
        <f t="shared" ca="1" si="64"/>
        <v>{"dy":16,"sl":5,"tp":"fe","vl":"Equip8101","cn":1,"pt":"GO","pr":7900}</v>
      </c>
    </row>
    <row r="158" spans="1:40">
      <c r="A158">
        <v>16</v>
      </c>
      <c r="B158">
        <v>6</v>
      </c>
      <c r="C158">
        <f t="shared" si="55"/>
        <v>0</v>
      </c>
      <c r="D158">
        <f t="shared" ca="1" si="67"/>
        <v>0.55203266810729379</v>
      </c>
      <c r="E158">
        <f t="shared" ca="1" si="67"/>
        <v>0.20519253245582703</v>
      </c>
      <c r="F158">
        <f t="shared" ca="1" si="67"/>
        <v>0.24030282756589916</v>
      </c>
      <c r="G158">
        <f t="shared" ca="1" si="67"/>
        <v>0.21412235025224713</v>
      </c>
      <c r="H158">
        <f t="shared" ca="1" si="67"/>
        <v>0.61789272065067169</v>
      </c>
      <c r="I158">
        <f t="shared" ca="1" si="67"/>
        <v>0.79778556880940199</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DI</v>
      </c>
      <c r="Q158" t="e">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#VALUE!</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194</v>
      </c>
      <c r="W158">
        <v>1</v>
      </c>
      <c r="X158" t="s">
        <v>126</v>
      </c>
      <c r="Z158">
        <v>2100</v>
      </c>
      <c r="AA158" t="str">
        <f t="shared" ca="1" si="60"/>
        <v>fe</v>
      </c>
      <c r="AB158" t="s">
        <v>82</v>
      </c>
      <c r="AC158" t="s">
        <v>194</v>
      </c>
      <c r="AD158">
        <v>1</v>
      </c>
      <c r="AE158" t="s">
        <v>126</v>
      </c>
      <c r="AG158">
        <v>2100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까마귀 리볼버</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v>
      </c>
      <c r="AN158" t="str">
        <f t="shared" ca="1" si="64"/>
        <v>{"dy":16,"sl":6,"tp":"fe","vl":"Equip6001","cn":1,"pt":"GO","pr":2100}</v>
      </c>
    </row>
    <row r="159" spans="1:40">
      <c r="A159">
        <v>16</v>
      </c>
      <c r="B159">
        <v>7</v>
      </c>
      <c r="C159">
        <f t="shared" si="55"/>
        <v>0</v>
      </c>
      <c r="D159">
        <f t="shared" ca="1" si="67"/>
        <v>0.52156144888919687</v>
      </c>
      <c r="E159">
        <f t="shared" ca="1" si="67"/>
        <v>0.81780906195412062</v>
      </c>
      <c r="F159">
        <f t="shared" ca="1" si="67"/>
        <v>0.99933977034887755</v>
      </c>
      <c r="G159">
        <f t="shared" ca="1" si="67"/>
        <v>0.35493190206902137</v>
      </c>
      <c r="H159">
        <f t="shared" ca="1" si="67"/>
        <v>0.97834821596700461</v>
      </c>
      <c r="I159">
        <f t="shared" ca="1" si="67"/>
        <v>0.11144712305120719</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242</v>
      </c>
      <c r="W159">
        <v>1</v>
      </c>
      <c r="X159" t="s">
        <v>126</v>
      </c>
      <c r="Z159">
        <v>29300</v>
      </c>
      <c r="AA159" t="str">
        <f t="shared" ca="1" si="60"/>
        <v>fe</v>
      </c>
      <c r="AB159" t="s">
        <v>82</v>
      </c>
      <c r="AC159" t="s">
        <v>242</v>
      </c>
      <c r="AD159">
        <v>1</v>
      </c>
      <c r="AE159" t="s">
        <v>126</v>
      </c>
      <c r="AG159">
        <v>29300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스톰 브링어</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v>
      </c>
      <c r="AN159" t="str">
        <f t="shared" ca="1" si="64"/>
        <v>{"dy":16,"sl":7,"tp":"fe","vl":"Equip8202","cn":1,"pt":"GO","pr":29300}</v>
      </c>
    </row>
    <row r="160" spans="1:40">
      <c r="A160">
        <v>16</v>
      </c>
      <c r="B160">
        <v>8</v>
      </c>
      <c r="C160">
        <f t="shared" si="55"/>
        <v>0</v>
      </c>
      <c r="D160">
        <f t="shared" ca="1" si="67"/>
        <v>0.52015902427962502</v>
      </c>
      <c r="E160">
        <f t="shared" ca="1" si="67"/>
        <v>0.83772739154355769</v>
      </c>
      <c r="F160">
        <f t="shared" ca="1" si="67"/>
        <v>0.98893102192225157</v>
      </c>
      <c r="G160">
        <f t="shared" ca="1" si="67"/>
        <v>0.70791415848841444</v>
      </c>
      <c r="H160">
        <f t="shared" ca="1" si="67"/>
        <v>0.90541112679668179</v>
      </c>
      <c r="I160">
        <f t="shared" ca="1" si="67"/>
        <v>9.1407950930853854E-2</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v>
      </c>
      <c r="AN160" t="str">
        <f t="shared" ca="1" si="64"/>
        <v>{"dy":16,"sl":8}</v>
      </c>
    </row>
    <row r="161" spans="1:40">
      <c r="A161">
        <v>16</v>
      </c>
      <c r="B161">
        <v>9</v>
      </c>
      <c r="C161">
        <f t="shared" si="55"/>
        <v>0</v>
      </c>
      <c r="D161">
        <f t="shared" ca="1" si="67"/>
        <v>0.82848750823484096</v>
      </c>
      <c r="E161">
        <f t="shared" ca="1" si="67"/>
        <v>0.55614370726228901</v>
      </c>
      <c r="F161">
        <f t="shared" ca="1" si="67"/>
        <v>2.4281706311408802E-2</v>
      </c>
      <c r="G161">
        <f t="shared" ca="1" si="67"/>
        <v>0.63688438004835479</v>
      </c>
      <c r="H161">
        <f t="shared" ca="1" si="67"/>
        <v>2.1762137582428398E-3</v>
      </c>
      <c r="I161">
        <f t="shared" ca="1" si="67"/>
        <v>0.49896583743643097</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v>
      </c>
      <c r="AN161" t="str">
        <f t="shared" ca="1" si="64"/>
        <v>{"dy":16,"sl":9}</v>
      </c>
    </row>
    <row r="162" spans="1:40">
      <c r="A162">
        <v>17</v>
      </c>
      <c r="B162">
        <v>0</v>
      </c>
      <c r="C162">
        <f t="shared" si="55"/>
        <v>0</v>
      </c>
      <c r="D162">
        <f t="shared" ref="D162:I171" ca="1" si="68">RAND()</f>
        <v>0.22770006812842325</v>
      </c>
      <c r="E162">
        <f t="shared" ca="1" si="68"/>
        <v>0.57679927192648428</v>
      </c>
      <c r="F162">
        <f t="shared" ca="1" si="68"/>
        <v>5.3596007192884265E-2</v>
      </c>
      <c r="G162">
        <f t="shared" ca="1" si="68"/>
        <v>0.67269961385751653</v>
      </c>
      <c r="H162">
        <f t="shared" ca="1" si="68"/>
        <v>2.6311554043670471E-2</v>
      </c>
      <c r="I162">
        <f t="shared" ca="1" si="68"/>
        <v>0.26832334184973428</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190</v>
      </c>
      <c r="W162">
        <v>1</v>
      </c>
      <c r="X162" t="s">
        <v>126</v>
      </c>
      <c r="Z162">
        <v>8300</v>
      </c>
      <c r="AA162" t="str">
        <f t="shared" ca="1" si="60"/>
        <v>fe</v>
      </c>
      <c r="AB162" t="s">
        <v>82</v>
      </c>
      <c r="AC162" t="s">
        <v>190</v>
      </c>
      <c r="AD162">
        <v>1</v>
      </c>
      <c r="AE162" t="s">
        <v>126</v>
      </c>
      <c r="AG162">
        <v>8300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스톤 버스터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v>
      </c>
      <c r="AN162" t="str">
        <f t="shared" ca="1" si="64"/>
        <v>{"dy":17,"sl":0,"tp":"fe","vl":"Equip8101","cn":1,"pt":"GO","pr":8300}</v>
      </c>
    </row>
    <row r="163" spans="1:40">
      <c r="A163">
        <v>17</v>
      </c>
      <c r="B163">
        <v>1</v>
      </c>
      <c r="C163">
        <f t="shared" si="55"/>
        <v>0</v>
      </c>
      <c r="D163">
        <f t="shared" ca="1" si="68"/>
        <v>1.9457179901997468E-2</v>
      </c>
      <c r="E163">
        <f t="shared" ca="1" si="68"/>
        <v>0.42559949741343595</v>
      </c>
      <c r="F163">
        <f t="shared" ca="1" si="68"/>
        <v>0.67066614654750034</v>
      </c>
      <c r="G163">
        <f t="shared" ca="1" si="68"/>
        <v>0.64867335648487756</v>
      </c>
      <c r="H163">
        <f t="shared" ca="1" si="68"/>
        <v>0.52713730000794012</v>
      </c>
      <c r="I163">
        <f t="shared" ca="1" si="68"/>
        <v>0.6427956343480058</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184</v>
      </c>
      <c r="W163">
        <v>1</v>
      </c>
      <c r="X163" t="s">
        <v>130</v>
      </c>
      <c r="Z163">
        <v>4</v>
      </c>
      <c r="AA163" t="str">
        <f t="shared" ca="1" si="60"/>
        <v>fe</v>
      </c>
      <c r="AB163" t="s">
        <v>82</v>
      </c>
      <c r="AC163" t="s">
        <v>184</v>
      </c>
      <c r="AD163">
        <v>1</v>
      </c>
      <c r="AE163" t="s">
        <v>130</v>
      </c>
      <c r="AG163">
        <v>4</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이중 날개 활</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v>
      </c>
      <c r="AN163" t="str">
        <f t="shared" ca="1" si="64"/>
        <v>{"dy":17,"sl":1,"tp":"fe","vl":"Equip2201","cn":1,"pt":"DI","pr":4}</v>
      </c>
    </row>
    <row r="164" spans="1:40">
      <c r="A164">
        <v>17</v>
      </c>
      <c r="B164">
        <v>2</v>
      </c>
      <c r="C164">
        <f t="shared" si="55"/>
        <v>0</v>
      </c>
      <c r="D164">
        <f t="shared" ca="1" si="68"/>
        <v>0.50928261135580921</v>
      </c>
      <c r="E164">
        <f t="shared" ca="1" si="68"/>
        <v>0.40555498992238814</v>
      </c>
      <c r="F164">
        <f t="shared" ca="1" si="68"/>
        <v>0.965316032816537</v>
      </c>
      <c r="G164">
        <f t="shared" ca="1" si="68"/>
        <v>0.69345133576143247</v>
      </c>
      <c r="H164">
        <f t="shared" ca="1" si="68"/>
        <v>0.95889254628027998</v>
      </c>
      <c r="I164">
        <f t="shared" ca="1" si="68"/>
        <v>0.88596092521734693</v>
      </c>
      <c r="M164" t="str">
        <f t="shared" ca="1" si="56"/>
        <v>안 지정 캐릭터 PP 영웅등급</v>
      </c>
      <c r="N164">
        <f t="shared" ca="1" si="57"/>
        <v>40555</v>
      </c>
      <c r="O164">
        <f t="shared" ca="1" si="58"/>
        <v>7</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2100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uph</v>
      </c>
      <c r="AB164" t="s">
        <v>91</v>
      </c>
      <c r="AC164">
        <v>86575</v>
      </c>
      <c r="AD164">
        <v>14</v>
      </c>
      <c r="AE164" t="s">
        <v>126</v>
      </c>
      <c r="AG164">
        <v>4200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v>
      </c>
      <c r="AN164" t="str">
        <f t="shared" ca="1" si="64"/>
        <v>{"dy":17,"sl":2,"tp":"uph","vl":"86575","cn":14,"pt":"GO","pr":4200}</v>
      </c>
    </row>
    <row r="165" spans="1:40">
      <c r="A165">
        <v>17</v>
      </c>
      <c r="B165">
        <v>3</v>
      </c>
      <c r="C165">
        <f t="shared" si="55"/>
        <v>0</v>
      </c>
      <c r="D165">
        <f t="shared" ca="1" si="68"/>
        <v>0.6375116832384925</v>
      </c>
      <c r="E165">
        <f t="shared" ca="1" si="68"/>
        <v>0.86676390592328467</v>
      </c>
      <c r="F165">
        <f t="shared" ca="1" si="68"/>
        <v>0.18868898799452249</v>
      </c>
      <c r="G165">
        <f t="shared" ca="1" si="68"/>
        <v>0.16958775908385859</v>
      </c>
      <c r="H165">
        <f t="shared" ca="1" si="68"/>
        <v>0.12498378342634575</v>
      </c>
      <c r="I165">
        <f t="shared" ca="1" si="68"/>
        <v>0.29503283599389873</v>
      </c>
      <c r="M165" t="str">
        <f t="shared" ca="1" si="56"/>
        <v>안 지정 캐릭터 PP 일반등급</v>
      </c>
      <c r="N165">
        <f t="shared" ca="1" si="57"/>
        <v>86676</v>
      </c>
      <c r="O165">
        <f t="shared" ca="1" si="58"/>
        <v>13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upn</v>
      </c>
      <c r="AB165" t="s">
        <v>92</v>
      </c>
      <c r="AC165">
        <v>24840</v>
      </c>
      <c r="AD165">
        <v>10</v>
      </c>
      <c r="AE165" t="s">
        <v>126</v>
      </c>
      <c r="AG165">
        <v>3000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v>
      </c>
      <c r="AN165" t="str">
        <f t="shared" ca="1" si="64"/>
        <v>{"dy":17,"sl":3,"tp":"upn","vl":"24840","cn":10,"pt":"GO","pr":3000}</v>
      </c>
    </row>
    <row r="166" spans="1:40">
      <c r="A166">
        <v>17</v>
      </c>
      <c r="B166">
        <v>4</v>
      </c>
      <c r="C166">
        <f t="shared" si="55"/>
        <v>0</v>
      </c>
      <c r="D166">
        <f t="shared" ca="1" si="68"/>
        <v>0.41728183769327509</v>
      </c>
      <c r="E166">
        <f t="shared" ca="1" si="68"/>
        <v>6.5554180895680547E-2</v>
      </c>
      <c r="F166">
        <f t="shared" ca="1" si="68"/>
        <v>0.41478530644167266</v>
      </c>
      <c r="G166">
        <f t="shared" ca="1" si="68"/>
        <v>4.6813724003222923E-3</v>
      </c>
      <c r="H166">
        <f t="shared" ca="1" si="68"/>
        <v>6.1351309936840903E-2</v>
      </c>
      <c r="I166">
        <f t="shared" ca="1" si="68"/>
        <v>2.8756748039732827E-2</v>
      </c>
      <c r="M166" t="str">
        <f t="shared" ca="1" si="56"/>
        <v>안 지정 캐릭터 PP 일반등급</v>
      </c>
      <c r="N166">
        <f t="shared" ca="1" si="57"/>
        <v>6555</v>
      </c>
      <c r="O166">
        <f t="shared" ca="1" si="58"/>
        <v>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upn</v>
      </c>
      <c r="AB166" t="s">
        <v>92</v>
      </c>
      <c r="AC166">
        <v>10498</v>
      </c>
      <c r="AD166">
        <v>9</v>
      </c>
      <c r="AE166" t="s">
        <v>126</v>
      </c>
      <c r="AG166">
        <v>2700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v>
      </c>
      <c r="AN166" t="str">
        <f t="shared" ca="1" si="64"/>
        <v>{"dy":17,"sl":4,"tp":"upn","vl":"10498","cn":9,"pt":"GO","pr":2700}</v>
      </c>
    </row>
    <row r="167" spans="1:40">
      <c r="A167">
        <v>17</v>
      </c>
      <c r="B167">
        <v>5</v>
      </c>
      <c r="C167">
        <f t="shared" si="55"/>
        <v>0</v>
      </c>
      <c r="D167">
        <f t="shared" ca="1" si="68"/>
        <v>0.86031950945505098</v>
      </c>
      <c r="E167">
        <f t="shared" ca="1" si="68"/>
        <v>0.72892978996523805</v>
      </c>
      <c r="F167">
        <f t="shared" ca="1" si="68"/>
        <v>3.0672563180276224E-3</v>
      </c>
      <c r="G167">
        <f t="shared" ca="1" si="68"/>
        <v>0.26049190800136557</v>
      </c>
      <c r="H167">
        <f t="shared" ca="1" si="68"/>
        <v>0.69980722711562271</v>
      </c>
      <c r="I167">
        <f t="shared" ca="1" si="68"/>
        <v>0.90704942200253325</v>
      </c>
      <c r="M167" t="str">
        <f t="shared" ca="1" si="56"/>
        <v>안 지정 캐릭터 PP 일반등급</v>
      </c>
      <c r="N167">
        <f t="shared" ca="1" si="57"/>
        <v>72892</v>
      </c>
      <c r="O167">
        <f t="shared" ca="1" si="58"/>
        <v>11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3300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208</v>
      </c>
      <c r="W167">
        <v>1</v>
      </c>
      <c r="X167" t="s">
        <v>126</v>
      </c>
      <c r="Z167">
        <v>3100</v>
      </c>
      <c r="AA167" t="str">
        <f t="shared" ca="1" si="60"/>
        <v>fe</v>
      </c>
      <c r="AB167" t="s">
        <v>82</v>
      </c>
      <c r="AC167" t="s">
        <v>208</v>
      </c>
      <c r="AD167">
        <v>1</v>
      </c>
      <c r="AE167" t="s">
        <v>126</v>
      </c>
      <c r="AG167">
        <v>3100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스켈레톤 쉴드</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v>
      </c>
      <c r="AN167" t="str">
        <f t="shared" ca="1" si="64"/>
        <v>{"dy":17,"sl":5,"tp":"fe","vl":"Equip7102","cn":1,"pt":"GO","pr":3100}</v>
      </c>
    </row>
    <row r="168" spans="1:40">
      <c r="A168">
        <v>17</v>
      </c>
      <c r="B168">
        <v>6</v>
      </c>
      <c r="C168">
        <f t="shared" si="55"/>
        <v>0</v>
      </c>
      <c r="D168">
        <f t="shared" ca="1" si="68"/>
        <v>0.27350175179166947</v>
      </c>
      <c r="E168">
        <f t="shared" ca="1" si="68"/>
        <v>0.57353545577179099</v>
      </c>
      <c r="F168">
        <f t="shared" ca="1" si="68"/>
        <v>0.34954277094867781</v>
      </c>
      <c r="G168">
        <f t="shared" ca="1" si="68"/>
        <v>9.8814999632688361E-2</v>
      </c>
      <c r="H168">
        <f t="shared" ca="1" si="68"/>
        <v>0.89720918220720602</v>
      </c>
      <c r="I168">
        <f t="shared" ca="1" si="68"/>
        <v>0.46560503141577081</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DI</v>
      </c>
      <c r="Q168" t="e">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#VALUE!</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183</v>
      </c>
      <c r="W168">
        <v>1</v>
      </c>
      <c r="X168" t="s">
        <v>130</v>
      </c>
      <c r="Z168">
        <v>14</v>
      </c>
      <c r="AA168" t="str">
        <f t="shared" ca="1" si="60"/>
        <v>fe</v>
      </c>
      <c r="AB168" t="s">
        <v>82</v>
      </c>
      <c r="AC168" t="s">
        <v>183</v>
      </c>
      <c r="AD168">
        <v>1</v>
      </c>
      <c r="AE168" t="s">
        <v>130</v>
      </c>
      <c r="AG168">
        <v>14</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v>
      </c>
      <c r="AN168" t="str">
        <f t="shared" ca="1" si="64"/>
        <v>{"dy":17,"sl":6,"tp":"fe","vl":"Equip7201","cn":1,"pt":"DI","pr":14}</v>
      </c>
    </row>
    <row r="169" spans="1:40">
      <c r="A169">
        <v>17</v>
      </c>
      <c r="B169">
        <v>7</v>
      </c>
      <c r="C169">
        <f t="shared" si="55"/>
        <v>0</v>
      </c>
      <c r="D169">
        <f t="shared" ca="1" si="68"/>
        <v>0.27153347350779622</v>
      </c>
      <c r="E169">
        <f t="shared" ca="1" si="68"/>
        <v>0.2492466830051342</v>
      </c>
      <c r="F169">
        <f t="shared" ca="1" si="68"/>
        <v>4.4218858749491052E-2</v>
      </c>
      <c r="G169">
        <f t="shared" ca="1" si="68"/>
        <v>0.1150508608405717</v>
      </c>
      <c r="H169">
        <f t="shared" ca="1" si="68"/>
        <v>0.64113103338891786</v>
      </c>
      <c r="I169">
        <f t="shared" ca="1" si="68"/>
        <v>0.14782255932302468</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DI</v>
      </c>
      <c r="Q169" t="e">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#VALUE!</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114</v>
      </c>
      <c r="W169">
        <v>1</v>
      </c>
      <c r="X169" t="s">
        <v>126</v>
      </c>
      <c r="Z169">
        <v>1000</v>
      </c>
      <c r="AA169" t="str">
        <f t="shared" ca="1" si="60"/>
        <v>fe</v>
      </c>
      <c r="AB169" t="s">
        <v>82</v>
      </c>
      <c r="AC169" t="s">
        <v>114</v>
      </c>
      <c r="AD169">
        <v>1</v>
      </c>
      <c r="AE169" t="s">
        <v>126</v>
      </c>
      <c r="AG169">
        <v>1000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이국의 무기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v>
      </c>
      <c r="AN169" t="str">
        <f t="shared" ca="1" si="64"/>
        <v>{"dy":17,"sl":7,"tp":"fe","vl":"Equip0102","cn":1,"pt":"GO","pr":1000}</v>
      </c>
    </row>
    <row r="170" spans="1:40">
      <c r="A170">
        <v>17</v>
      </c>
      <c r="B170">
        <v>8</v>
      </c>
      <c r="C170">
        <f t="shared" si="55"/>
        <v>0</v>
      </c>
      <c r="D170">
        <f t="shared" ca="1" si="68"/>
        <v>0.7631445667847786</v>
      </c>
      <c r="E170">
        <f t="shared" ca="1" si="68"/>
        <v>0.99988757552302387</v>
      </c>
      <c r="F170">
        <f t="shared" ca="1" si="68"/>
        <v>0.96666297500791898</v>
      </c>
      <c r="G170">
        <f t="shared" ca="1" si="68"/>
        <v>9.1613688888020128E-2</v>
      </c>
      <c r="H170">
        <f t="shared" ca="1" si="68"/>
        <v>0.59039782351835313</v>
      </c>
      <c r="I170">
        <f t="shared" ca="1" si="68"/>
        <v>0.50474602045289763</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v>
      </c>
      <c r="AN170" t="str">
        <f t="shared" ca="1" si="64"/>
        <v>{"dy":17,"sl":8}</v>
      </c>
    </row>
    <row r="171" spans="1:40">
      <c r="A171">
        <v>17</v>
      </c>
      <c r="B171">
        <v>9</v>
      </c>
      <c r="C171">
        <f t="shared" si="55"/>
        <v>0</v>
      </c>
      <c r="D171">
        <f t="shared" ca="1" si="68"/>
        <v>0.72575452512893501</v>
      </c>
      <c r="E171">
        <f t="shared" ca="1" si="68"/>
        <v>0.32079414696945852</v>
      </c>
      <c r="F171">
        <f t="shared" ca="1" si="68"/>
        <v>0.54282413938123752</v>
      </c>
      <c r="G171">
        <f t="shared" ca="1" si="68"/>
        <v>0.25303436278505842</v>
      </c>
      <c r="H171">
        <f t="shared" ca="1" si="68"/>
        <v>0.21798373021572992</v>
      </c>
      <c r="I171">
        <f t="shared" ca="1" si="68"/>
        <v>0.46764027377854323</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v>
      </c>
      <c r="AN171" t="str">
        <f t="shared" ca="1" si="64"/>
        <v>{"dy":17,"sl":9}</v>
      </c>
    </row>
    <row r="172" spans="1:40">
      <c r="A172">
        <v>18</v>
      </c>
      <c r="B172">
        <v>0</v>
      </c>
      <c r="C172">
        <f t="shared" si="55"/>
        <v>0</v>
      </c>
      <c r="D172">
        <f t="shared" ref="D172:I181" ca="1" si="69">RAND()</f>
        <v>0.12280164291026785</v>
      </c>
      <c r="E172">
        <f t="shared" ca="1" si="69"/>
        <v>9.7758984768136714E-2</v>
      </c>
      <c r="F172">
        <f t="shared" ca="1" si="69"/>
        <v>0.86189141792812574</v>
      </c>
      <c r="G172">
        <f t="shared" ca="1" si="69"/>
        <v>0.20322721782345765</v>
      </c>
      <c r="H172">
        <f t="shared" ca="1" si="69"/>
        <v>0.23183688410768599</v>
      </c>
      <c r="I172">
        <f t="shared" ca="1" si="69"/>
        <v>0.37002205887105322</v>
      </c>
      <c r="M172" t="str">
        <f t="shared" ca="1" si="56"/>
        <v>지정 장비</v>
      </c>
      <c r="N172" t="e">
        <f t="shared" ca="1" si="57"/>
        <v>#VALUE!</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e">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#VALUE!</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#VALUE!</v>
      </c>
      <c r="S172" t="e">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#VALUE!</v>
      </c>
      <c r="T172" t="e">
        <f t="shared" ca="1" si="59"/>
        <v>#VALUE!</v>
      </c>
      <c r="U172" t="s">
        <v>82</v>
      </c>
      <c r="V172" t="s">
        <v>186</v>
      </c>
      <c r="W172">
        <v>1</v>
      </c>
      <c r="X172" t="s">
        <v>126</v>
      </c>
      <c r="Z172">
        <v>7300</v>
      </c>
      <c r="AA172" t="str">
        <f t="shared" ca="1" si="60"/>
        <v>fe</v>
      </c>
      <c r="AB172" t="s">
        <v>82</v>
      </c>
      <c r="AC172" t="s">
        <v>186</v>
      </c>
      <c r="AD172">
        <v>1</v>
      </c>
      <c r="AE172" t="s">
        <v>126</v>
      </c>
      <c r="AG172">
        <v>7300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흑진주 칼날</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v>
      </c>
      <c r="AN172" t="str">
        <f t="shared" ca="1" si="64"/>
        <v>{"dy":18,"sl":0,"tp":"fe","vl":"Equip1302","cn":1,"pt":"GO","pr":7300}</v>
      </c>
    </row>
    <row r="173" spans="1:40">
      <c r="A173">
        <v>18</v>
      </c>
      <c r="B173">
        <v>1</v>
      </c>
      <c r="C173">
        <f t="shared" si="55"/>
        <v>0</v>
      </c>
      <c r="D173">
        <f t="shared" ca="1" si="69"/>
        <v>0.25256116125925787</v>
      </c>
      <c r="E173">
        <f t="shared" ca="1" si="69"/>
        <v>0.14288332980852081</v>
      </c>
      <c r="F173">
        <f t="shared" ca="1" si="69"/>
        <v>0.64088660150529653</v>
      </c>
      <c r="G173">
        <f t="shared" ca="1" si="69"/>
        <v>0.80682729170853507</v>
      </c>
      <c r="H173">
        <f t="shared" ca="1" si="69"/>
        <v>0.26404995483132854</v>
      </c>
      <c r="I173">
        <f t="shared" ca="1" si="69"/>
        <v>0.69067853022679127</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258</v>
      </c>
      <c r="W173">
        <v>1</v>
      </c>
      <c r="X173" t="s">
        <v>126</v>
      </c>
      <c r="Z173">
        <v>2000</v>
      </c>
      <c r="AA173" t="str">
        <f t="shared" ca="1" si="60"/>
        <v>fe</v>
      </c>
      <c r="AB173" t="s">
        <v>82</v>
      </c>
      <c r="AC173" t="s">
        <v>258</v>
      </c>
      <c r="AD173">
        <v>1</v>
      </c>
      <c r="AE173" t="s">
        <v>126</v>
      </c>
      <c r="AG173">
        <v>2000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SMG28</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v>
      </c>
      <c r="AN173" t="str">
        <f t="shared" ca="1" si="64"/>
        <v>{"dy":18,"sl":1,"tp":"fe","vl":"Equip6002","cn":1,"pt":"GO","pr":2000}</v>
      </c>
    </row>
    <row r="174" spans="1:40">
      <c r="A174">
        <v>18</v>
      </c>
      <c r="B174">
        <v>2</v>
      </c>
      <c r="C174">
        <f t="shared" si="55"/>
        <v>0</v>
      </c>
      <c r="D174">
        <f t="shared" ca="1" si="69"/>
        <v>0.25859924118240696</v>
      </c>
      <c r="E174">
        <f t="shared" ca="1" si="69"/>
        <v>0.76780778540032579</v>
      </c>
      <c r="F174">
        <f t="shared" ca="1" si="69"/>
        <v>4.3073770217935126E-2</v>
      </c>
      <c r="G174">
        <f t="shared" ca="1" si="69"/>
        <v>0.34058156056452515</v>
      </c>
      <c r="H174">
        <f t="shared" ca="1" si="69"/>
        <v>0.80122743385710993</v>
      </c>
      <c r="I174">
        <f t="shared" ca="1" si="69"/>
        <v>0.55739579787380722</v>
      </c>
      <c r="M174" t="str">
        <f t="shared" ca="1" si="56"/>
        <v>안 지정 캐릭터 PP 영웅등급</v>
      </c>
      <c r="N174">
        <f t="shared" ca="1" si="57"/>
        <v>76780</v>
      </c>
      <c r="O174">
        <f t="shared" ca="1" si="58"/>
        <v>12</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3600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uph</v>
      </c>
      <c r="AB174" t="s">
        <v>91</v>
      </c>
      <c r="AC174">
        <v>22126</v>
      </c>
      <c r="AD174">
        <v>10</v>
      </c>
      <c r="AE174" t="s">
        <v>126</v>
      </c>
      <c r="AG174">
        <v>3000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v>
      </c>
      <c r="AN174" t="str">
        <f t="shared" ca="1" si="64"/>
        <v>{"dy":18,"sl":2,"tp":"uph","vl":"22126","cn":10,"pt":"GO","pr":3000}</v>
      </c>
    </row>
    <row r="175" spans="1:40">
      <c r="A175">
        <v>18</v>
      </c>
      <c r="B175">
        <v>3</v>
      </c>
      <c r="C175">
        <f t="shared" si="55"/>
        <v>0</v>
      </c>
      <c r="D175">
        <f t="shared" ca="1" si="69"/>
        <v>0.88232300493754146</v>
      </c>
      <c r="E175">
        <f t="shared" ca="1" si="69"/>
        <v>0.85310557168327628</v>
      </c>
      <c r="F175">
        <f t="shared" ca="1" si="69"/>
        <v>2.8366682340653981E-2</v>
      </c>
      <c r="G175">
        <f t="shared" ca="1" si="69"/>
        <v>0.1809961269169047</v>
      </c>
      <c r="H175">
        <f t="shared" ca="1" si="69"/>
        <v>0.43576101043485016</v>
      </c>
      <c r="I175">
        <f t="shared" ca="1" si="69"/>
        <v>0.67286357826032439</v>
      </c>
      <c r="M175" t="str">
        <f t="shared" ca="1" si="56"/>
        <v>안 지정 캐릭터 PP 일반등급</v>
      </c>
      <c r="N175">
        <f t="shared" ca="1" si="57"/>
        <v>85310</v>
      </c>
      <c r="O175">
        <f t="shared" ca="1" si="58"/>
        <v>13</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3900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3427</v>
      </c>
      <c r="AD175">
        <v>9</v>
      </c>
      <c r="AE175" t="s">
        <v>126</v>
      </c>
      <c r="AG175">
        <v>2700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v>
      </c>
      <c r="AN175" t="str">
        <f t="shared" ca="1" si="64"/>
        <v>{"dy":18,"sl":3,"tp":"upn","vl":"3427","cn":9,"pt":"GO","pr":2700}</v>
      </c>
    </row>
    <row r="176" spans="1:40">
      <c r="A176">
        <v>18</v>
      </c>
      <c r="B176">
        <v>4</v>
      </c>
      <c r="C176">
        <f t="shared" si="55"/>
        <v>0</v>
      </c>
      <c r="D176">
        <f t="shared" ca="1" si="69"/>
        <v>0.38331354714948851</v>
      </c>
      <c r="E176">
        <f t="shared" ca="1" si="69"/>
        <v>0.50333316690886509</v>
      </c>
      <c r="F176">
        <f t="shared" ca="1" si="69"/>
        <v>0.3177130283218873</v>
      </c>
      <c r="G176">
        <f t="shared" ca="1" si="69"/>
        <v>0.67862065440155184</v>
      </c>
      <c r="H176">
        <f t="shared" ca="1" si="69"/>
        <v>0.37794658574735296</v>
      </c>
      <c r="I176">
        <f t="shared" ca="1" si="69"/>
        <v>0.21703290957872812</v>
      </c>
      <c r="M176" t="str">
        <f t="shared" ca="1" si="56"/>
        <v>안 지정 캐릭터 PP 일반등급</v>
      </c>
      <c r="N176">
        <f t="shared" ca="1" si="57"/>
        <v>50333</v>
      </c>
      <c r="O176">
        <f t="shared" ca="1" si="58"/>
        <v>9</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2700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upn</v>
      </c>
      <c r="AB176" t="s">
        <v>92</v>
      </c>
      <c r="AC176">
        <v>85725</v>
      </c>
      <c r="AD176">
        <v>14</v>
      </c>
      <c r="AE176" t="s">
        <v>126</v>
      </c>
      <c r="AG176">
        <v>4200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v>
      </c>
      <c r="AN176" t="str">
        <f t="shared" ca="1" si="64"/>
        <v>{"dy":18,"sl":4,"tp":"upn","vl":"85725","cn":14,"pt":"GO","pr":4200}</v>
      </c>
    </row>
    <row r="177" spans="1:40">
      <c r="A177">
        <v>18</v>
      </c>
      <c r="B177">
        <v>5</v>
      </c>
      <c r="C177">
        <f t="shared" si="55"/>
        <v>0</v>
      </c>
      <c r="D177">
        <f t="shared" ca="1" si="69"/>
        <v>0.8193809821976118</v>
      </c>
      <c r="E177">
        <f t="shared" ca="1" si="69"/>
        <v>0.51255417224758049</v>
      </c>
      <c r="F177">
        <f t="shared" ca="1" si="69"/>
        <v>0.85643997299463248</v>
      </c>
      <c r="G177">
        <f t="shared" ca="1" si="69"/>
        <v>0.7183864348711686</v>
      </c>
      <c r="H177">
        <f t="shared" ca="1" si="69"/>
        <v>0.33038844588726013</v>
      </c>
      <c r="I177">
        <f t="shared" ca="1" si="69"/>
        <v>0.54339490058305739</v>
      </c>
      <c r="M177" t="str">
        <f t="shared" ca="1" si="56"/>
        <v>안 지정 캐릭터 PP 일반등급</v>
      </c>
      <c r="N177">
        <f t="shared" ca="1" si="57"/>
        <v>51255</v>
      </c>
      <c r="O177">
        <f t="shared" ca="1" si="58"/>
        <v>9</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2700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252</v>
      </c>
      <c r="AD177">
        <v>1</v>
      </c>
      <c r="AE177" t="s">
        <v>126</v>
      </c>
      <c r="AG177">
        <v>1500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노장의 친구</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v>
      </c>
      <c r="AN177" t="str">
        <f t="shared" ca="1" si="64"/>
        <v>{"dy":18,"sl":5,"tp":"fe","vl":"Equip5101","cn":1,"pt":"GO","pr":1500}</v>
      </c>
    </row>
    <row r="178" spans="1:40">
      <c r="A178">
        <v>18</v>
      </c>
      <c r="B178">
        <v>6</v>
      </c>
      <c r="C178">
        <f t="shared" si="55"/>
        <v>0</v>
      </c>
      <c r="D178">
        <f t="shared" ca="1" si="69"/>
        <v>0.70525423868897485</v>
      </c>
      <c r="E178">
        <f t="shared" ca="1" si="69"/>
        <v>0.64045188090834393</v>
      </c>
      <c r="F178">
        <f t="shared" ca="1" si="69"/>
        <v>0.7730821276873735</v>
      </c>
      <c r="G178">
        <f t="shared" ca="1" si="69"/>
        <v>6.5674703574075455E-2</v>
      </c>
      <c r="H178">
        <f t="shared" ca="1" si="69"/>
        <v>6.4563083118989617E-2</v>
      </c>
      <c r="I178">
        <f t="shared" ca="1" si="69"/>
        <v>0.23087339987522104</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e">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#VALUE!</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185</v>
      </c>
      <c r="W178">
        <v>1</v>
      </c>
      <c r="X178" t="s">
        <v>126</v>
      </c>
      <c r="Z178">
        <v>3600</v>
      </c>
      <c r="AA178" t="str">
        <f t="shared" ca="1" si="60"/>
        <v>fe</v>
      </c>
      <c r="AB178" t="s">
        <v>82</v>
      </c>
      <c r="AC178" t="s">
        <v>185</v>
      </c>
      <c r="AD178">
        <v>1</v>
      </c>
      <c r="AE178" t="s">
        <v>126</v>
      </c>
      <c r="AG178">
        <v>3600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버블 블래스터</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v>
      </c>
      <c r="AN178" t="str">
        <f t="shared" ca="1" si="64"/>
        <v>{"dy":18,"sl":6,"tp":"fe","vl":"Equip6102","cn":1,"pt":"GO","pr":3600}</v>
      </c>
    </row>
    <row r="179" spans="1:40">
      <c r="A179">
        <v>18</v>
      </c>
      <c r="B179">
        <v>7</v>
      </c>
      <c r="C179">
        <f t="shared" si="55"/>
        <v>0</v>
      </c>
      <c r="D179">
        <f t="shared" ca="1" si="69"/>
        <v>0.84595899208339298</v>
      </c>
      <c r="E179">
        <f t="shared" ca="1" si="69"/>
        <v>0.57615562037347501</v>
      </c>
      <c r="F179">
        <f t="shared" ca="1" si="69"/>
        <v>0.81954171912058449</v>
      </c>
      <c r="G179">
        <f t="shared" ca="1" si="69"/>
        <v>0.7892337673988894</v>
      </c>
      <c r="H179">
        <f t="shared" ca="1" si="69"/>
        <v>0.36938670420601749</v>
      </c>
      <c r="I179">
        <f t="shared" ca="1" si="69"/>
        <v>0.91114828354344246</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302</v>
      </c>
      <c r="W179">
        <v>1</v>
      </c>
      <c r="X179" t="s">
        <v>126</v>
      </c>
      <c r="Z179">
        <v>4500</v>
      </c>
      <c r="AA179" t="str">
        <f t="shared" ca="1" si="60"/>
        <v>fe</v>
      </c>
      <c r="AB179" t="s">
        <v>82</v>
      </c>
      <c r="AC179" t="s">
        <v>302</v>
      </c>
      <c r="AD179">
        <v>1</v>
      </c>
      <c r="AE179" t="s">
        <v>126</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v>
      </c>
      <c r="AN179" t="str">
        <f t="shared" ca="1" si="64"/>
        <v>{"dy":18,"sl":7,"tp":"fe","vl":"Equip8001","cn":1,"pt":"GO","pr":4500}</v>
      </c>
    </row>
    <row r="180" spans="1:40">
      <c r="A180">
        <v>18</v>
      </c>
      <c r="B180">
        <v>8</v>
      </c>
      <c r="C180">
        <f t="shared" si="55"/>
        <v>0</v>
      </c>
      <c r="D180">
        <f t="shared" ca="1" si="69"/>
        <v>4.4169309081948938E-2</v>
      </c>
      <c r="E180">
        <f t="shared" ca="1" si="69"/>
        <v>0.78371033823831193</v>
      </c>
      <c r="F180">
        <f t="shared" ca="1" si="69"/>
        <v>0.7120904806729963</v>
      </c>
      <c r="G180">
        <f t="shared" ca="1" si="69"/>
        <v>0.46639087222888498</v>
      </c>
      <c r="H180">
        <f t="shared" ca="1" si="69"/>
        <v>0.11332370782897894</v>
      </c>
      <c r="I180">
        <f t="shared" ca="1" si="69"/>
        <v>0.92573265538902383</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v>
      </c>
      <c r="AN180" t="str">
        <f t="shared" ca="1" si="64"/>
        <v>{"dy":18,"sl":8}</v>
      </c>
    </row>
    <row r="181" spans="1:40">
      <c r="A181">
        <v>18</v>
      </c>
      <c r="B181">
        <v>9</v>
      </c>
      <c r="C181">
        <f t="shared" si="55"/>
        <v>0</v>
      </c>
      <c r="D181">
        <f t="shared" ca="1" si="69"/>
        <v>0.30033094115420855</v>
      </c>
      <c r="E181">
        <f t="shared" ca="1" si="69"/>
        <v>2.3868002217819484E-2</v>
      </c>
      <c r="F181">
        <f t="shared" ca="1" si="69"/>
        <v>0.65168458105437499</v>
      </c>
      <c r="G181">
        <f t="shared" ca="1" si="69"/>
        <v>7.2844080261318389E-2</v>
      </c>
      <c r="H181">
        <f t="shared" ca="1" si="69"/>
        <v>0.48151858878431886</v>
      </c>
      <c r="I181">
        <f t="shared" ca="1" si="69"/>
        <v>5.1089560848161186E-2</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v>
      </c>
      <c r="AN181" t="str">
        <f t="shared" ca="1" si="64"/>
        <v>{"dy":18,"sl":9}</v>
      </c>
    </row>
    <row r="182" spans="1:40">
      <c r="A182">
        <v>19</v>
      </c>
      <c r="B182">
        <v>0</v>
      </c>
      <c r="C182">
        <f t="shared" si="55"/>
        <v>0</v>
      </c>
      <c r="D182">
        <f t="shared" ref="D182:I191" ca="1" si="70">RAND()</f>
        <v>0.7545473682652114</v>
      </c>
      <c r="E182">
        <f t="shared" ca="1" si="70"/>
        <v>0.80821893642700959</v>
      </c>
      <c r="F182">
        <f t="shared" ca="1" si="70"/>
        <v>0.46351423255301094</v>
      </c>
      <c r="G182">
        <f t="shared" ca="1" si="70"/>
        <v>0.27021044651094139</v>
      </c>
      <c r="H182">
        <f t="shared" ca="1" si="70"/>
        <v>0.95048091721320449</v>
      </c>
      <c r="I182">
        <f t="shared" ca="1" si="70"/>
        <v>0.51405091890082766</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e">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#VALUE!</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297</v>
      </c>
      <c r="W182">
        <v>1</v>
      </c>
      <c r="X182" t="s">
        <v>126</v>
      </c>
      <c r="Z182">
        <v>1300</v>
      </c>
      <c r="AA182" t="str">
        <f t="shared" ca="1" si="60"/>
        <v>fe</v>
      </c>
      <c r="AB182" t="s">
        <v>82</v>
      </c>
      <c r="AC182" t="s">
        <v>297</v>
      </c>
      <c r="AD182">
        <v>1</v>
      </c>
      <c r="AE182" t="s">
        <v>126</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v>
      </c>
      <c r="AN182" t="str">
        <f t="shared" ca="1" si="64"/>
        <v>{"dy":19,"sl":0,"tp":"fe","vl":"Equip2101","cn":1,"pt":"GO","pr":1300}</v>
      </c>
    </row>
    <row r="183" spans="1:40">
      <c r="A183">
        <v>19</v>
      </c>
      <c r="B183">
        <v>1</v>
      </c>
      <c r="C183">
        <f t="shared" si="55"/>
        <v>0</v>
      </c>
      <c r="D183">
        <f t="shared" ca="1" si="70"/>
        <v>0.66049513372371249</v>
      </c>
      <c r="E183">
        <f t="shared" ca="1" si="70"/>
        <v>0.36695308082427369</v>
      </c>
      <c r="F183">
        <f t="shared" ca="1" si="70"/>
        <v>0.53193476650635385</v>
      </c>
      <c r="G183">
        <f t="shared" ca="1" si="70"/>
        <v>0.89334703684434158</v>
      </c>
      <c r="H183">
        <f t="shared" ca="1" si="70"/>
        <v>0.76156342299200541</v>
      </c>
      <c r="I183">
        <f t="shared" ca="1" si="70"/>
        <v>0.30584014882084476</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249</v>
      </c>
      <c r="W183">
        <v>1</v>
      </c>
      <c r="X183" t="s">
        <v>130</v>
      </c>
      <c r="Z183">
        <v>15</v>
      </c>
      <c r="AA183" t="str">
        <f t="shared" ca="1" si="60"/>
        <v>fe</v>
      </c>
      <c r="AB183" t="s">
        <v>82</v>
      </c>
      <c r="AC183" t="s">
        <v>249</v>
      </c>
      <c r="AD183">
        <v>1</v>
      </c>
      <c r="AE183" t="s">
        <v>130</v>
      </c>
      <c r="AG183">
        <v>15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v>
      </c>
      <c r="AN183" t="str">
        <f t="shared" ca="1" si="64"/>
        <v>{"dy":19,"sl":1,"tp":"fe","vl":"Equip7202","cn":1,"pt":"DI","pr":15}</v>
      </c>
    </row>
    <row r="184" spans="1:40">
      <c r="A184">
        <v>19</v>
      </c>
      <c r="B184">
        <v>2</v>
      </c>
      <c r="C184">
        <f t="shared" si="55"/>
        <v>0</v>
      </c>
      <c r="D184">
        <f t="shared" ca="1" si="70"/>
        <v>0.86413222919898858</v>
      </c>
      <c r="E184">
        <f t="shared" ca="1" si="70"/>
        <v>0.58456283021275701</v>
      </c>
      <c r="F184">
        <f t="shared" ca="1" si="70"/>
        <v>0.25864621821143985</v>
      </c>
      <c r="G184">
        <f t="shared" ca="1" si="70"/>
        <v>0.90847171392824366</v>
      </c>
      <c r="H184">
        <f t="shared" ca="1" si="70"/>
        <v>0.5689570404611598</v>
      </c>
      <c r="I184">
        <f t="shared" ca="1" si="70"/>
        <v>0.80227717202267479</v>
      </c>
      <c r="M184" t="str">
        <f t="shared" ca="1" si="56"/>
        <v>안 지정 캐릭터 PP 영웅등급</v>
      </c>
      <c r="N184">
        <f t="shared" ca="1" si="57"/>
        <v>58456</v>
      </c>
      <c r="O184">
        <f t="shared" ca="1" si="58"/>
        <v>10</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3000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uph</v>
      </c>
      <c r="AB184" t="s">
        <v>91</v>
      </c>
      <c r="AC184">
        <v>57917</v>
      </c>
      <c r="AD184">
        <v>12</v>
      </c>
      <c r="AE184" t="s">
        <v>126</v>
      </c>
      <c r="AG184">
        <v>3600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v>
      </c>
      <c r="AN184" t="str">
        <f t="shared" ca="1" si="64"/>
        <v>{"dy":19,"sl":2,"tp":"uph","vl":"57917","cn":12,"pt":"GO","pr":3600}</v>
      </c>
    </row>
    <row r="185" spans="1:40">
      <c r="A185">
        <v>19</v>
      </c>
      <c r="B185">
        <v>3</v>
      </c>
      <c r="C185">
        <f t="shared" si="55"/>
        <v>0</v>
      </c>
      <c r="D185">
        <f t="shared" ca="1" si="70"/>
        <v>0.11300580192299048</v>
      </c>
      <c r="E185">
        <f t="shared" ca="1" si="70"/>
        <v>0.67539401007089661</v>
      </c>
      <c r="F185">
        <f t="shared" ca="1" si="70"/>
        <v>0.63134301187124631</v>
      </c>
      <c r="G185">
        <f t="shared" ca="1" si="70"/>
        <v>4.8792816613807632E-2</v>
      </c>
      <c r="H185">
        <f t="shared" ca="1" si="70"/>
        <v>0.3140292102240273</v>
      </c>
      <c r="I185">
        <f t="shared" ca="1" si="70"/>
        <v>0.80265965311841325</v>
      </c>
      <c r="M185" t="str">
        <f t="shared" ca="1" si="56"/>
        <v>안 지정 캐릭터 PP 영웅등급</v>
      </c>
      <c r="N185">
        <f t="shared" ca="1" si="57"/>
        <v>67539</v>
      </c>
      <c r="O185">
        <f t="shared" ca="1" si="58"/>
        <v>11</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3300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v>
      </c>
      <c r="AN185" t="str">
        <f t="shared" ca="1" si="64"/>
        <v>{"dy":19,"sl":3,"tp":"upn","vl":"13618","cn":9,"pt":"GO","pr":2700}</v>
      </c>
    </row>
    <row r="186" spans="1:40">
      <c r="A186">
        <v>19</v>
      </c>
      <c r="B186">
        <v>4</v>
      </c>
      <c r="C186">
        <f t="shared" si="55"/>
        <v>0</v>
      </c>
      <c r="D186">
        <f t="shared" ca="1" si="70"/>
        <v>0.57171172796161618</v>
      </c>
      <c r="E186">
        <f t="shared" ca="1" si="70"/>
        <v>0.48755964567887822</v>
      </c>
      <c r="F186">
        <f t="shared" ca="1" si="70"/>
        <v>0.66732147523695329</v>
      </c>
      <c r="G186">
        <f t="shared" ca="1" si="70"/>
        <v>0.543791754161561</v>
      </c>
      <c r="H186">
        <f t="shared" ca="1" si="70"/>
        <v>0.77412167523134801</v>
      </c>
      <c r="I186">
        <f t="shared" ca="1" si="70"/>
        <v>0.2998704295749024</v>
      </c>
      <c r="M186" t="str">
        <f t="shared" ca="1" si="56"/>
        <v>안 지정 캐릭터 PP 일반등급</v>
      </c>
      <c r="N186">
        <f t="shared" ca="1" si="57"/>
        <v>48755</v>
      </c>
      <c r="O186">
        <f t="shared" ca="1" si="58"/>
        <v>8</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2400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upn</v>
      </c>
      <c r="AB186" t="s">
        <v>92</v>
      </c>
      <c r="AC186">
        <v>52601</v>
      </c>
      <c r="AD186">
        <v>12</v>
      </c>
      <c r="AE186" t="s">
        <v>126</v>
      </c>
      <c r="AG186">
        <v>3600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v>
      </c>
      <c r="AN186" t="str">
        <f t="shared" ca="1" si="64"/>
        <v>{"dy":19,"sl":4,"tp":"upn","vl":"52601","cn":12,"pt":"GO","pr":3600}</v>
      </c>
    </row>
    <row r="187" spans="1:40">
      <c r="A187">
        <v>19</v>
      </c>
      <c r="B187">
        <v>5</v>
      </c>
      <c r="C187">
        <f t="shared" si="55"/>
        <v>0</v>
      </c>
      <c r="D187">
        <f t="shared" ca="1" si="70"/>
        <v>8.862424692540205E-2</v>
      </c>
      <c r="E187">
        <f t="shared" ca="1" si="70"/>
        <v>0.72534760730689984</v>
      </c>
      <c r="F187">
        <f t="shared" ca="1" si="70"/>
        <v>0.13363273158186506</v>
      </c>
      <c r="G187">
        <f t="shared" ca="1" si="70"/>
        <v>0.57605325966058374</v>
      </c>
      <c r="H187">
        <f t="shared" ca="1" si="70"/>
        <v>0.54549037672513889</v>
      </c>
      <c r="I187">
        <f t="shared" ca="1" si="70"/>
        <v>0.59910157764911875</v>
      </c>
      <c r="M187" t="str">
        <f t="shared" ca="1" si="56"/>
        <v>지정 장비</v>
      </c>
      <c r="N187" t="e">
        <f t="shared" ca="1" si="57"/>
        <v>#VALUE!</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t="e">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#VALUE!</v>
      </c>
      <c r="S187" t="e">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#VALUE!</v>
      </c>
      <c r="T187" t="e">
        <f t="shared" ca="1" si="59"/>
        <v>#VALUE!</v>
      </c>
      <c r="U187" t="s">
        <v>82</v>
      </c>
      <c r="V187" t="s">
        <v>244</v>
      </c>
      <c r="W187">
        <v>1</v>
      </c>
      <c r="X187" t="s">
        <v>126</v>
      </c>
      <c r="Z187">
        <v>7100</v>
      </c>
      <c r="AA187" t="str">
        <f t="shared" ca="1" si="60"/>
        <v>fe</v>
      </c>
      <c r="AB187" t="s">
        <v>82</v>
      </c>
      <c r="AC187" t="s">
        <v>244</v>
      </c>
      <c r="AD187">
        <v>1</v>
      </c>
      <c r="AE187" t="s">
        <v>126</v>
      </c>
      <c r="AG187">
        <v>7100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위장용 세검</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v>
      </c>
      <c r="AN187" t="str">
        <f t="shared" ca="1" si="64"/>
        <v>{"dy":19,"sl":5,"tp":"fe","vl":"Equip1301","cn":1,"pt":"GO","pr":7100}</v>
      </c>
    </row>
    <row r="188" spans="1:40">
      <c r="A188">
        <v>19</v>
      </c>
      <c r="B188">
        <v>6</v>
      </c>
      <c r="C188">
        <f t="shared" si="55"/>
        <v>0</v>
      </c>
      <c r="D188">
        <f t="shared" ca="1" si="70"/>
        <v>0.78688423462204671</v>
      </c>
      <c r="E188">
        <f t="shared" ca="1" si="70"/>
        <v>0.10066412965684468</v>
      </c>
      <c r="F188">
        <f t="shared" ca="1" si="70"/>
        <v>0.34479915454726628</v>
      </c>
      <c r="G188">
        <f t="shared" ca="1" si="70"/>
        <v>0.38081450449965215</v>
      </c>
      <c r="H188">
        <f t="shared" ca="1" si="70"/>
        <v>0.47500128975522238</v>
      </c>
      <c r="I188">
        <f t="shared" ca="1" si="70"/>
        <v>0.3201046024670311</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111</v>
      </c>
      <c r="W188">
        <v>1</v>
      </c>
      <c r="X188" t="s">
        <v>126</v>
      </c>
      <c r="Z188">
        <v>3300</v>
      </c>
      <c r="AA188" t="str">
        <f t="shared" ca="1" si="60"/>
        <v>fe</v>
      </c>
      <c r="AB188" t="s">
        <v>82</v>
      </c>
      <c r="AC188" t="s">
        <v>111</v>
      </c>
      <c r="AD188">
        <v>1</v>
      </c>
      <c r="AE188" t="s">
        <v>126</v>
      </c>
      <c r="AG188">
        <v>3300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빅 바디</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v>
      </c>
      <c r="AN188" t="str">
        <f t="shared" ca="1" si="64"/>
        <v>{"dy":19,"sl":6,"tp":"fe","vl":"Equip6101","cn":1,"pt":"GO","pr":3300}</v>
      </c>
    </row>
    <row r="189" spans="1:40">
      <c r="A189">
        <v>19</v>
      </c>
      <c r="B189">
        <v>7</v>
      </c>
      <c r="C189">
        <f t="shared" si="55"/>
        <v>0</v>
      </c>
      <c r="D189">
        <f t="shared" ca="1" si="70"/>
        <v>0.65635103764793423</v>
      </c>
      <c r="E189">
        <f t="shared" ca="1" si="70"/>
        <v>0.50225974153987096</v>
      </c>
      <c r="F189">
        <f t="shared" ca="1" si="70"/>
        <v>0.88276941494661165</v>
      </c>
      <c r="G189">
        <f t="shared" ca="1" si="70"/>
        <v>0.32875296438138868</v>
      </c>
      <c r="H189">
        <f t="shared" ca="1" si="70"/>
        <v>0.54708206318740515</v>
      </c>
      <c r="I189">
        <f t="shared" ca="1" si="70"/>
        <v>0.78628666973795414</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182</v>
      </c>
      <c r="W189">
        <v>1</v>
      </c>
      <c r="X189" t="s">
        <v>126</v>
      </c>
      <c r="Z189">
        <v>5200</v>
      </c>
      <c r="AA189" t="str">
        <f t="shared" ca="1" si="60"/>
        <v>fe</v>
      </c>
      <c r="AB189" t="s">
        <v>82</v>
      </c>
      <c r="AC189" t="s">
        <v>182</v>
      </c>
      <c r="AD189">
        <v>1</v>
      </c>
      <c r="AE189" t="s">
        <v>126</v>
      </c>
      <c r="AG189">
        <v>5200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으깨어 부수는 자</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v>
      </c>
      <c r="AN189" t="str">
        <f t="shared" ca="1" si="64"/>
        <v>{"dy":19,"sl":7,"tp":"fe","vl":"Equip8002","cn":1,"pt":"GO","pr":5200}</v>
      </c>
    </row>
    <row r="190" spans="1:40">
      <c r="A190">
        <v>19</v>
      </c>
      <c r="B190">
        <v>8</v>
      </c>
      <c r="C190">
        <f t="shared" si="55"/>
        <v>0</v>
      </c>
      <c r="D190">
        <f t="shared" ca="1" si="70"/>
        <v>0.91851829469245849</v>
      </c>
      <c r="E190">
        <f t="shared" ca="1" si="70"/>
        <v>0.16175868435450191</v>
      </c>
      <c r="F190">
        <f t="shared" ca="1" si="70"/>
        <v>0.9133231239575117</v>
      </c>
      <c r="G190">
        <f t="shared" ca="1" si="70"/>
        <v>0.78337318764796249</v>
      </c>
      <c r="H190">
        <f t="shared" ca="1" si="70"/>
        <v>1.520364175967881E-2</v>
      </c>
      <c r="I190">
        <f t="shared" ca="1" si="70"/>
        <v>5.0024784859195148E-2</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v>
      </c>
      <c r="AN190" t="str">
        <f t="shared" ca="1" si="64"/>
        <v>{"dy":19,"sl":8}</v>
      </c>
    </row>
    <row r="191" spans="1:40">
      <c r="A191">
        <v>19</v>
      </c>
      <c r="B191">
        <v>9</v>
      </c>
      <c r="C191">
        <f t="shared" si="55"/>
        <v>0</v>
      </c>
      <c r="D191">
        <f t="shared" ca="1" si="70"/>
        <v>0.4295026156146603</v>
      </c>
      <c r="E191">
        <f t="shared" ca="1" si="70"/>
        <v>0.15042959223454844</v>
      </c>
      <c r="F191">
        <f t="shared" ca="1" si="70"/>
        <v>0.28969353253265839</v>
      </c>
      <c r="G191">
        <f t="shared" ca="1" si="70"/>
        <v>2.2389579718844477E-2</v>
      </c>
      <c r="H191">
        <f t="shared" ca="1" si="70"/>
        <v>0.56871261016430774</v>
      </c>
      <c r="I191">
        <f t="shared" ca="1" si="70"/>
        <v>0.19122350006845767</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v>
      </c>
      <c r="AN191" t="str">
        <f t="shared" ca="1" si="64"/>
        <v>{"dy":19,"sl":9}</v>
      </c>
    </row>
    <row r="192" spans="1:40">
      <c r="A192">
        <v>20</v>
      </c>
      <c r="B192">
        <v>0</v>
      </c>
      <c r="C192">
        <f t="shared" si="55"/>
        <v>0</v>
      </c>
      <c r="D192">
        <f t="shared" ref="D192:I201" ca="1" si="71">RAND()</f>
        <v>5.3789273403082483E-2</v>
      </c>
      <c r="E192">
        <f t="shared" ca="1" si="71"/>
        <v>0.68941049386632103</v>
      </c>
      <c r="F192">
        <f t="shared" ca="1" si="71"/>
        <v>0.62033671975325488</v>
      </c>
      <c r="G192">
        <f t="shared" ca="1" si="71"/>
        <v>0.91797893803586794</v>
      </c>
      <c r="H192">
        <f t="shared" ca="1" si="71"/>
        <v>0.46337652827404341</v>
      </c>
      <c r="I192">
        <f t="shared" ca="1" si="71"/>
        <v>0.61626736576569219</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193</v>
      </c>
      <c r="W192">
        <v>1</v>
      </c>
      <c r="X192" t="s">
        <v>126</v>
      </c>
      <c r="Z192">
        <v>1200</v>
      </c>
      <c r="AA192" t="str">
        <f t="shared" ca="1" si="60"/>
        <v>fe</v>
      </c>
      <c r="AB192" t="s">
        <v>82</v>
      </c>
      <c r="AC192" t="s">
        <v>193</v>
      </c>
      <c r="AD192">
        <v>1</v>
      </c>
      <c r="AE192" t="s">
        <v>126</v>
      </c>
      <c r="AG192">
        <v>1200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몬스터 세포</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v>
      </c>
      <c r="AN192" t="str">
        <f t="shared" ca="1" si="64"/>
        <v>{"dy":20,"sl":0,"tp":"fe","vl":"Equip2102","cn":1,"pt":"GO","pr":1200}</v>
      </c>
    </row>
    <row r="193" spans="1:40">
      <c r="A193">
        <v>20</v>
      </c>
      <c r="B193">
        <v>1</v>
      </c>
      <c r="C193">
        <f t="shared" si="55"/>
        <v>0</v>
      </c>
      <c r="D193">
        <f t="shared" ca="1" si="71"/>
        <v>0.26704716829111541</v>
      </c>
      <c r="E193">
        <f t="shared" ca="1" si="71"/>
        <v>8.2914747137214029E-2</v>
      </c>
      <c r="F193">
        <f t="shared" ca="1" si="71"/>
        <v>0.17385551992142867</v>
      </c>
      <c r="G193">
        <f t="shared" ca="1" si="71"/>
        <v>0.64485325351244738</v>
      </c>
      <c r="H193">
        <f t="shared" ca="1" si="71"/>
        <v>0.75396569138316738</v>
      </c>
      <c r="I193">
        <f t="shared" ca="1" si="71"/>
        <v>0.57545624618406332</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280</v>
      </c>
      <c r="W193">
        <v>1</v>
      </c>
      <c r="X193" t="s">
        <v>130</v>
      </c>
      <c r="Z193">
        <v>5</v>
      </c>
      <c r="AA193" t="str">
        <f t="shared" ca="1" si="60"/>
        <v>fe</v>
      </c>
      <c r="AB193" t="s">
        <v>82</v>
      </c>
      <c r="AC193" t="s">
        <v>280</v>
      </c>
      <c r="AD193">
        <v>1</v>
      </c>
      <c r="AE193" t="s">
        <v>130</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v>
      </c>
      <c r="AN193" t="str">
        <f t="shared" ca="1" si="64"/>
        <v>{"dy":20,"sl":1,"tp":"fe","vl":"Equip5202","cn":1,"pt":"DI","pr":5}</v>
      </c>
    </row>
    <row r="194" spans="1:40">
      <c r="A194">
        <v>20</v>
      </c>
      <c r="B194">
        <v>2</v>
      </c>
      <c r="C194">
        <f t="shared" ref="C194:C257" si="72">IF(B194&lt;=9,0,
IF(B194=10,1,2))</f>
        <v>0</v>
      </c>
      <c r="D194">
        <f t="shared" ca="1" si="71"/>
        <v>0.21167279867155331</v>
      </c>
      <c r="E194">
        <f t="shared" ca="1" si="71"/>
        <v>0.13293511787248113</v>
      </c>
      <c r="F194">
        <f t="shared" ca="1" si="71"/>
        <v>0.38310896054877752</v>
      </c>
      <c r="G194">
        <f t="shared" ca="1" si="71"/>
        <v>5.6684118204329614E-2</v>
      </c>
      <c r="H194">
        <f t="shared" ca="1" si="71"/>
        <v>0.86618716830002529</v>
      </c>
      <c r="I194">
        <f t="shared" ca="1" si="71"/>
        <v>0.49168376342607623</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13293</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4</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1200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uph</v>
      </c>
      <c r="AB194" t="s">
        <v>91</v>
      </c>
      <c r="AC194">
        <v>88102</v>
      </c>
      <c r="AD194">
        <v>14</v>
      </c>
      <c r="AE194" t="s">
        <v>126</v>
      </c>
      <c r="AG194">
        <v>4200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{"dy":20,"sl":2,"tp":"uph","vl":"88102","cn":14,"pt":"GO","pr":4200}</v>
      </c>
    </row>
    <row r="195" spans="1:40">
      <c r="A195">
        <v>20</v>
      </c>
      <c r="B195">
        <v>3</v>
      </c>
      <c r="C195">
        <f t="shared" si="72"/>
        <v>0</v>
      </c>
      <c r="D195">
        <f t="shared" ca="1" si="71"/>
        <v>0.86411480704749144</v>
      </c>
      <c r="E195">
        <f t="shared" ca="1" si="71"/>
        <v>0.28983795940290791</v>
      </c>
      <c r="F195">
        <f t="shared" ca="1" si="71"/>
        <v>0.68399483792604077</v>
      </c>
      <c r="G195">
        <f t="shared" ca="1" si="71"/>
        <v>0.59465945983000223</v>
      </c>
      <c r="H195">
        <f t="shared" ca="1" si="71"/>
        <v>0.1930856537672454</v>
      </c>
      <c r="I195">
        <f t="shared" ca="1" si="71"/>
        <v>0.60469350821247092</v>
      </c>
      <c r="M195" t="str">
        <f t="shared" ca="1" si="73"/>
        <v>안 지정 캐릭터 PP 일반등급</v>
      </c>
      <c r="N195">
        <f t="shared" ca="1" si="74"/>
        <v>28983</v>
      </c>
      <c r="O195">
        <f t="shared" ca="1" si="75"/>
        <v>6</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1800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upn</v>
      </c>
      <c r="AB195" t="s">
        <v>92</v>
      </c>
      <c r="AC195">
        <v>69160</v>
      </c>
      <c r="AD195">
        <v>13</v>
      </c>
      <c r="AE195" t="s">
        <v>126</v>
      </c>
      <c r="AG195">
        <v>3900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v>
      </c>
      <c r="AN195" t="str">
        <f t="shared" ca="1" si="81"/>
        <v>{"dy":20,"sl":3,"tp":"upn","vl":"69160","cn":13,"pt":"GO","pr":3900}</v>
      </c>
    </row>
    <row r="196" spans="1:40">
      <c r="A196">
        <v>20</v>
      </c>
      <c r="B196">
        <v>4</v>
      </c>
      <c r="C196">
        <f t="shared" si="72"/>
        <v>0</v>
      </c>
      <c r="D196">
        <f t="shared" ca="1" si="71"/>
        <v>0.80972614197650816</v>
      </c>
      <c r="E196">
        <f t="shared" ca="1" si="71"/>
        <v>0.67951497010097206</v>
      </c>
      <c r="F196">
        <f t="shared" ca="1" si="71"/>
        <v>0.41087984196202787</v>
      </c>
      <c r="G196">
        <f t="shared" ca="1" si="71"/>
        <v>0.20682419299055455</v>
      </c>
      <c r="H196">
        <f t="shared" ca="1" si="71"/>
        <v>0.70391378846872477</v>
      </c>
      <c r="I196">
        <f t="shared" ca="1" si="71"/>
        <v>0.82408625662907298</v>
      </c>
      <c r="M196" t="str">
        <f t="shared" ca="1" si="73"/>
        <v>안 지정 캐릭터 PP 일반등급</v>
      </c>
      <c r="N196">
        <f t="shared" ca="1" si="74"/>
        <v>67951</v>
      </c>
      <c r="O196">
        <f t="shared" ca="1" si="75"/>
        <v>11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3300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upn</v>
      </c>
      <c r="AB196" t="s">
        <v>92</v>
      </c>
      <c r="AC196">
        <v>81403</v>
      </c>
      <c r="AD196">
        <v>13</v>
      </c>
      <c r="AE196" t="s">
        <v>126</v>
      </c>
      <c r="AG196">
        <v>3900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v>
      </c>
      <c r="AN196" t="str">
        <f t="shared" ca="1" si="81"/>
        <v>{"dy":20,"sl":4,"tp":"upn","vl":"81403","cn":13,"pt":"GO","pr":3900}</v>
      </c>
    </row>
    <row r="197" spans="1:40">
      <c r="A197">
        <v>20</v>
      </c>
      <c r="B197">
        <v>5</v>
      </c>
      <c r="C197">
        <f t="shared" si="72"/>
        <v>0</v>
      </c>
      <c r="D197">
        <f t="shared" ca="1" si="71"/>
        <v>0.59709516476115798</v>
      </c>
      <c r="E197">
        <f t="shared" ca="1" si="71"/>
        <v>0.37467313304372762</v>
      </c>
      <c r="F197">
        <f t="shared" ca="1" si="71"/>
        <v>1.8638637517833234E-2</v>
      </c>
      <c r="G197">
        <f t="shared" ca="1" si="71"/>
        <v>0.60746191716182552</v>
      </c>
      <c r="H197">
        <f t="shared" ca="1" si="71"/>
        <v>0.81799773444275381</v>
      </c>
      <c r="I197">
        <f t="shared" ca="1" si="71"/>
        <v>0.72321657556850283</v>
      </c>
      <c r="M197" t="str">
        <f t="shared" ca="1" si="73"/>
        <v>안 지정 캐릭터 PP 영웅등급</v>
      </c>
      <c r="N197">
        <f t="shared" ca="1" si="74"/>
        <v>37467</v>
      </c>
      <c r="O197">
        <f t="shared" ca="1" si="75"/>
        <v>7</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2100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253</v>
      </c>
      <c r="W197">
        <v>1</v>
      </c>
      <c r="X197" t="s">
        <v>126</v>
      </c>
      <c r="Z197">
        <v>800</v>
      </c>
      <c r="AA197" t="str">
        <f t="shared" ca="1" si="77"/>
        <v>fe</v>
      </c>
      <c r="AB197" t="s">
        <v>82</v>
      </c>
      <c r="AC197" t="s">
        <v>253</v>
      </c>
      <c r="AD197">
        <v>1</v>
      </c>
      <c r="AE197" t="s">
        <v>126</v>
      </c>
      <c r="AG197">
        <v>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용사의 단검</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v>
      </c>
      <c r="AN197" t="str">
        <f t="shared" ca="1" si="81"/>
        <v>{"dy":20,"sl":5,"tp":"fe","vl":"Equip1001","cn":1,"pt":"GO","pr":800}</v>
      </c>
    </row>
    <row r="198" spans="1:40">
      <c r="A198">
        <v>20</v>
      </c>
      <c r="B198">
        <v>6</v>
      </c>
      <c r="C198">
        <f t="shared" si="72"/>
        <v>0</v>
      </c>
      <c r="D198">
        <f t="shared" ca="1" si="71"/>
        <v>0.10238494559800582</v>
      </c>
      <c r="E198">
        <f t="shared" ca="1" si="71"/>
        <v>0.9213122547769409</v>
      </c>
      <c r="F198">
        <f t="shared" ca="1" si="71"/>
        <v>0.76766904157416294</v>
      </c>
      <c r="G198">
        <f t="shared" ca="1" si="71"/>
        <v>0.9827284882994527</v>
      </c>
      <c r="H198">
        <f t="shared" ca="1" si="71"/>
        <v>0.80739600619226304</v>
      </c>
      <c r="I198">
        <f t="shared" ca="1" si="71"/>
        <v>0.21247636599687059</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208</v>
      </c>
      <c r="W198">
        <v>1</v>
      </c>
      <c r="X198" t="s">
        <v>126</v>
      </c>
      <c r="Z198">
        <v>3800</v>
      </c>
      <c r="AA198" t="str">
        <f t="shared" ca="1" si="77"/>
        <v>fe</v>
      </c>
      <c r="AB198" t="s">
        <v>82</v>
      </c>
      <c r="AC198" t="s">
        <v>208</v>
      </c>
      <c r="AD198">
        <v>1</v>
      </c>
      <c r="AE198" t="s">
        <v>126</v>
      </c>
      <c r="AG198">
        <v>3800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스켈레톤 쉴드</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v>
      </c>
      <c r="AN198" t="str">
        <f t="shared" ca="1" si="81"/>
        <v>{"dy":20,"sl":6,"tp":"fe","vl":"Equip7102","cn":1,"pt":"GO","pr":3800}</v>
      </c>
    </row>
    <row r="199" spans="1:40">
      <c r="A199">
        <v>20</v>
      </c>
      <c r="B199">
        <v>7</v>
      </c>
      <c r="C199">
        <f t="shared" si="72"/>
        <v>0</v>
      </c>
      <c r="D199">
        <f t="shared" ca="1" si="71"/>
        <v>0.81346246137525713</v>
      </c>
      <c r="E199">
        <f t="shared" ca="1" si="71"/>
        <v>2.3001455857700415E-2</v>
      </c>
      <c r="F199">
        <f t="shared" ca="1" si="71"/>
        <v>0.730704106653566</v>
      </c>
      <c r="G199">
        <f t="shared" ca="1" si="71"/>
        <v>0.10147415601865872</v>
      </c>
      <c r="H199">
        <f t="shared" ca="1" si="71"/>
        <v>0.1825998287212296</v>
      </c>
      <c r="I199">
        <f t="shared" ca="1" si="71"/>
        <v>0.24648243180053253</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DI</v>
      </c>
      <c r="Q199" t="e">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#VALUE!</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302</v>
      </c>
      <c r="W199">
        <v>1</v>
      </c>
      <c r="X199" t="s">
        <v>126</v>
      </c>
      <c r="Z199">
        <v>4600</v>
      </c>
      <c r="AA199" t="str">
        <f t="shared" ca="1" si="77"/>
        <v>fe</v>
      </c>
      <c r="AB199" t="s">
        <v>82</v>
      </c>
      <c r="AC199" t="s">
        <v>302</v>
      </c>
      <c r="AD199">
        <v>1</v>
      </c>
      <c r="AE199" t="s">
        <v>126</v>
      </c>
      <c r="AG199">
        <v>4600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운명의 대검</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v>
      </c>
      <c r="AN199" t="str">
        <f t="shared" ca="1" si="81"/>
        <v>{"dy":20,"sl":7,"tp":"fe","vl":"Equip8001","cn":1,"pt":"GO","pr":4600}</v>
      </c>
    </row>
    <row r="200" spans="1:40">
      <c r="A200">
        <v>20</v>
      </c>
      <c r="B200">
        <v>8</v>
      </c>
      <c r="C200">
        <f t="shared" si="72"/>
        <v>0</v>
      </c>
      <c r="D200">
        <f t="shared" ca="1" si="71"/>
        <v>0.98603920641337583</v>
      </c>
      <c r="E200">
        <f t="shared" ca="1" si="71"/>
        <v>0.75674430249002322</v>
      </c>
      <c r="F200">
        <f t="shared" ca="1" si="71"/>
        <v>0.6909981438479923</v>
      </c>
      <c r="G200">
        <f t="shared" ca="1" si="71"/>
        <v>0.45324965243351589</v>
      </c>
      <c r="H200">
        <f t="shared" ca="1" si="71"/>
        <v>0.46591186466909429</v>
      </c>
      <c r="I200">
        <f t="shared" ca="1" si="71"/>
        <v>0.49153965106321029</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v>
      </c>
      <c r="AN200" t="str">
        <f t="shared" ca="1" si="81"/>
        <v>{"dy":20,"sl":8}</v>
      </c>
    </row>
    <row r="201" spans="1:40">
      <c r="A201">
        <v>20</v>
      </c>
      <c r="B201">
        <v>9</v>
      </c>
      <c r="C201">
        <f t="shared" si="72"/>
        <v>0</v>
      </c>
      <c r="D201">
        <f t="shared" ca="1" si="71"/>
        <v>0.17142548369624344</v>
      </c>
      <c r="E201">
        <f t="shared" ca="1" si="71"/>
        <v>0.83160678530557963</v>
      </c>
      <c r="F201">
        <f t="shared" ca="1" si="71"/>
        <v>0.22228840748496315</v>
      </c>
      <c r="G201">
        <f t="shared" ca="1" si="71"/>
        <v>0.75688554821433929</v>
      </c>
      <c r="H201">
        <f t="shared" ca="1" si="71"/>
        <v>0.39626090378660972</v>
      </c>
      <c r="I201">
        <f t="shared" ca="1" si="71"/>
        <v>0.83178007809498899</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v>
      </c>
      <c r="AN201" t="str">
        <f t="shared" ca="1" si="81"/>
        <v>{"dy":20,"sl":9}</v>
      </c>
    </row>
    <row r="202" spans="1:40">
      <c r="A202">
        <v>21</v>
      </c>
      <c r="B202">
        <v>0</v>
      </c>
      <c r="C202">
        <f t="shared" si="72"/>
        <v>0</v>
      </c>
      <c r="D202">
        <f t="shared" ref="D202:I211" ca="1" si="82">RAND()</f>
        <v>0.39442357665805783</v>
      </c>
      <c r="E202">
        <f t="shared" ca="1" si="82"/>
        <v>0.95953878338714316</v>
      </c>
      <c r="F202">
        <f t="shared" ca="1" si="82"/>
        <v>0.421687470615283</v>
      </c>
      <c r="G202">
        <f t="shared" ca="1" si="82"/>
        <v>0.9413038934575676</v>
      </c>
      <c r="H202">
        <f t="shared" ca="1" si="82"/>
        <v>4.0965974898600432E-2</v>
      </c>
      <c r="I202">
        <f t="shared" ca="1" si="82"/>
        <v>0.10920414112999799</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199</v>
      </c>
      <c r="W202">
        <v>1</v>
      </c>
      <c r="X202" t="s">
        <v>130</v>
      </c>
      <c r="Z202">
        <v>11</v>
      </c>
      <c r="AA202" t="str">
        <f t="shared" ca="1" si="77"/>
        <v>fe</v>
      </c>
      <c r="AB202" t="s">
        <v>82</v>
      </c>
      <c r="AC202" t="s">
        <v>199</v>
      </c>
      <c r="AD202">
        <v>1</v>
      </c>
      <c r="AE202" t="s">
        <v>130</v>
      </c>
      <c r="AG202">
        <v>11</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잿더미 스톤해머</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v>
      </c>
      <c r="AN202" t="str">
        <f t="shared" ca="1" si="81"/>
        <v>{"dy":21,"sl":0,"tp":"fe","vl":"Equip4302","cn":1,"pt":"DI","pr":11}</v>
      </c>
    </row>
    <row r="203" spans="1:40">
      <c r="A203">
        <v>21</v>
      </c>
      <c r="B203">
        <v>1</v>
      </c>
      <c r="C203">
        <f t="shared" si="72"/>
        <v>0</v>
      </c>
      <c r="D203">
        <f t="shared" ca="1" si="82"/>
        <v>0.95046581690239063</v>
      </c>
      <c r="E203">
        <f t="shared" ca="1" si="82"/>
        <v>0.45192838530072932</v>
      </c>
      <c r="F203">
        <f t="shared" ca="1" si="82"/>
        <v>0.1781617199690444</v>
      </c>
      <c r="G203">
        <f t="shared" ca="1" si="82"/>
        <v>0.37664422650687646</v>
      </c>
      <c r="H203">
        <f t="shared" ca="1" si="82"/>
        <v>0.1462385062317022</v>
      </c>
      <c r="I203">
        <f t="shared" ca="1" si="82"/>
        <v>0.94082204702254768</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e">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#VALUE!</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261</v>
      </c>
      <c r="W203">
        <v>1</v>
      </c>
      <c r="X203" t="s">
        <v>126</v>
      </c>
      <c r="Z203">
        <v>1200</v>
      </c>
      <c r="AA203" t="str">
        <f t="shared" ca="1" si="77"/>
        <v>fe</v>
      </c>
      <c r="AB203" t="s">
        <v>82</v>
      </c>
      <c r="AC203" t="s">
        <v>261</v>
      </c>
      <c r="AD203">
        <v>1</v>
      </c>
      <c r="AE203" t="s">
        <v>126</v>
      </c>
      <c r="AG203">
        <v>1200</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별의 계시</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v>
      </c>
      <c r="AN203" t="str">
        <f t="shared" ca="1" si="81"/>
        <v>{"dy":21,"sl":1,"tp":"fe","vl":"Equip4101","cn":1,"pt":"GO","pr":1200}</v>
      </c>
    </row>
    <row r="204" spans="1:40">
      <c r="A204">
        <v>21</v>
      </c>
      <c r="B204">
        <v>2</v>
      </c>
      <c r="C204">
        <f t="shared" si="72"/>
        <v>0</v>
      </c>
      <c r="D204">
        <f t="shared" ca="1" si="82"/>
        <v>8.266818372174356E-2</v>
      </c>
      <c r="E204">
        <f t="shared" ca="1" si="82"/>
        <v>0.76437958657275806</v>
      </c>
      <c r="F204">
        <f t="shared" ca="1" si="82"/>
        <v>0.35552868971415053</v>
      </c>
      <c r="G204">
        <f t="shared" ca="1" si="82"/>
        <v>0.88805370745042123</v>
      </c>
      <c r="H204">
        <f t="shared" ca="1" si="82"/>
        <v>0.99894285663102389</v>
      </c>
      <c r="I204">
        <f t="shared" ca="1" si="82"/>
        <v>0.27764221696972602</v>
      </c>
      <c r="M204" t="str">
        <f t="shared" ca="1" si="73"/>
        <v>안 지정 캐릭터 PP 영웅등급</v>
      </c>
      <c r="N204">
        <f t="shared" ca="1" si="74"/>
        <v>76437</v>
      </c>
      <c r="O204">
        <f t="shared" ca="1" si="75"/>
        <v>12</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3600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uph</v>
      </c>
      <c r="AB204" t="s">
        <v>91</v>
      </c>
      <c r="AC204">
        <v>6467</v>
      </c>
      <c r="AD204">
        <v>9</v>
      </c>
      <c r="AE204" t="s">
        <v>126</v>
      </c>
      <c r="AG204">
        <v>2700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v>
      </c>
      <c r="AN204" t="str">
        <f t="shared" ca="1" si="81"/>
        <v>{"dy":21,"sl":2,"tp":"uph","vl":"6467","cn":9,"pt":"GO","pr":2700}</v>
      </c>
    </row>
    <row r="205" spans="1:40">
      <c r="A205">
        <v>21</v>
      </c>
      <c r="B205">
        <v>3</v>
      </c>
      <c r="C205">
        <f t="shared" si="72"/>
        <v>0</v>
      </c>
      <c r="D205">
        <f t="shared" ca="1" si="82"/>
        <v>2.250958788017754E-2</v>
      </c>
      <c r="E205">
        <f t="shared" ca="1" si="82"/>
        <v>0.80034619268612084</v>
      </c>
      <c r="F205">
        <f t="shared" ca="1" si="82"/>
        <v>0.17108273380362826</v>
      </c>
      <c r="G205">
        <f t="shared" ca="1" si="82"/>
        <v>0.8503200732624947</v>
      </c>
      <c r="H205">
        <f t="shared" ca="1" si="82"/>
        <v>0.43309691906333769</v>
      </c>
      <c r="I205">
        <f t="shared" ca="1" si="82"/>
        <v>0.85592829615213406</v>
      </c>
      <c r="M205" t="str">
        <f t="shared" ca="1" si="73"/>
        <v>안 지정 캐릭터 PP 영웅등급</v>
      </c>
      <c r="N205">
        <f t="shared" ca="1" si="74"/>
        <v>80034</v>
      </c>
      <c r="O205">
        <f t="shared" ca="1" si="75"/>
        <v>12</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3600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upn</v>
      </c>
      <c r="AB205" t="s">
        <v>92</v>
      </c>
      <c r="AC205">
        <v>43155</v>
      </c>
      <c r="AD205">
        <v>11</v>
      </c>
      <c r="AE205" t="s">
        <v>126</v>
      </c>
      <c r="AG205">
        <v>3300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v>
      </c>
      <c r="AN205" t="str">
        <f t="shared" ca="1" si="81"/>
        <v>{"dy":21,"sl":3,"tp":"upn","vl":"43155","cn":11,"pt":"GO","pr":3300}</v>
      </c>
    </row>
    <row r="206" spans="1:40">
      <c r="A206">
        <v>21</v>
      </c>
      <c r="B206">
        <v>4</v>
      </c>
      <c r="C206">
        <f t="shared" si="72"/>
        <v>0</v>
      </c>
      <c r="D206">
        <f t="shared" ca="1" si="82"/>
        <v>0.95956492212591327</v>
      </c>
      <c r="E206">
        <f t="shared" ca="1" si="82"/>
        <v>0.94036826462992817</v>
      </c>
      <c r="F206">
        <f t="shared" ca="1" si="82"/>
        <v>0.71152879037543348</v>
      </c>
      <c r="G206">
        <f t="shared" ca="1" si="82"/>
        <v>0.50067030739801033</v>
      </c>
      <c r="H206">
        <f t="shared" ca="1" si="82"/>
        <v>0.76554060341980856</v>
      </c>
      <c r="I206">
        <f t="shared" ca="1" si="82"/>
        <v>0.24555227226165144</v>
      </c>
      <c r="M206" t="str">
        <f t="shared" ca="1" si="73"/>
        <v>안 지정 캐릭터 PP 일반등급</v>
      </c>
      <c r="N206">
        <f t="shared" ca="1" si="74"/>
        <v>94036</v>
      </c>
      <c r="O206">
        <f t="shared" ca="1" si="75"/>
        <v>14</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4200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upn</v>
      </c>
      <c r="AB206" t="s">
        <v>92</v>
      </c>
      <c r="AC206">
        <v>94861</v>
      </c>
      <c r="AD206">
        <v>14</v>
      </c>
      <c r="AE206" t="s">
        <v>126</v>
      </c>
      <c r="AG206">
        <v>4200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v>
      </c>
      <c r="AN206" t="str">
        <f t="shared" ca="1" si="81"/>
        <v>{"dy":21,"sl":4,"tp":"upn","vl":"94861","cn":14,"pt":"GO","pr":4200}</v>
      </c>
    </row>
    <row r="207" spans="1:40">
      <c r="A207">
        <v>21</v>
      </c>
      <c r="B207">
        <v>5</v>
      </c>
      <c r="C207">
        <f t="shared" si="72"/>
        <v>0</v>
      </c>
      <c r="D207">
        <f t="shared" ca="1" si="82"/>
        <v>5.3701152473237923E-2</v>
      </c>
      <c r="E207">
        <f t="shared" ca="1" si="82"/>
        <v>0.73627665392196606</v>
      </c>
      <c r="F207">
        <f t="shared" ca="1" si="82"/>
        <v>0.25603734603462425</v>
      </c>
      <c r="G207">
        <f t="shared" ca="1" si="82"/>
        <v>0.47662074269395049</v>
      </c>
      <c r="H207">
        <f t="shared" ca="1" si="82"/>
        <v>0.80975138634417787</v>
      </c>
      <c r="I207">
        <f t="shared" ca="1" si="82"/>
        <v>6.9580470565563046E-2</v>
      </c>
      <c r="M207" t="str">
        <f t="shared" ca="1" si="73"/>
        <v>지정 장비</v>
      </c>
      <c r="N207" t="e">
        <f t="shared" ca="1" si="74"/>
        <v>#VALUE!</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#VALUE!</v>
      </c>
      <c r="S207" t="e">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#VALUE!</v>
      </c>
      <c r="T207" t="e">
        <f t="shared" ca="1" si="76"/>
        <v>#VALUE!</v>
      </c>
      <c r="U207" t="s">
        <v>82</v>
      </c>
      <c r="V207" t="s">
        <v>112</v>
      </c>
      <c r="W207">
        <v>1</v>
      </c>
      <c r="X207" t="s">
        <v>126</v>
      </c>
      <c r="Z207">
        <v>700</v>
      </c>
      <c r="AA207" t="str">
        <f t="shared" ca="1" si="77"/>
        <v>fe</v>
      </c>
      <c r="AB207" t="s">
        <v>82</v>
      </c>
      <c r="AC207" t="s">
        <v>112</v>
      </c>
      <c r="AD207">
        <v>1</v>
      </c>
      <c r="AE207" t="s">
        <v>126</v>
      </c>
      <c r="AG207">
        <v>700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석공의 망치</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v>
      </c>
      <c r="AN207" t="str">
        <f t="shared" ca="1" si="81"/>
        <v>{"dy":21,"sl":5,"tp":"fe","vl":"Equip4001","cn":1,"pt":"GO","pr":700}</v>
      </c>
    </row>
    <row r="208" spans="1:40">
      <c r="A208">
        <v>21</v>
      </c>
      <c r="B208">
        <v>6</v>
      </c>
      <c r="C208">
        <f t="shared" si="72"/>
        <v>0</v>
      </c>
      <c r="D208">
        <f t="shared" ca="1" si="82"/>
        <v>0.24775516064488701</v>
      </c>
      <c r="E208">
        <f t="shared" ca="1" si="82"/>
        <v>0.29053132871096676</v>
      </c>
      <c r="F208">
        <f t="shared" ca="1" si="82"/>
        <v>0.84898255621456908</v>
      </c>
      <c r="G208">
        <f t="shared" ca="1" si="82"/>
        <v>0.57368491897487528</v>
      </c>
      <c r="H208">
        <f t="shared" ca="1" si="82"/>
        <v>0.80806882443836991</v>
      </c>
      <c r="I208">
        <f t="shared" ca="1" si="82"/>
        <v>0.36927926636186814</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189</v>
      </c>
      <c r="W208">
        <v>1</v>
      </c>
      <c r="X208" t="s">
        <v>126</v>
      </c>
      <c r="Z208">
        <v>900</v>
      </c>
      <c r="AA208" t="str">
        <f t="shared" ca="1" si="77"/>
        <v>fe</v>
      </c>
      <c r="AB208" t="s">
        <v>82</v>
      </c>
      <c r="AC208" t="s">
        <v>189</v>
      </c>
      <c r="AD208">
        <v>1</v>
      </c>
      <c r="AE208" t="s">
        <v>126</v>
      </c>
      <c r="AG208">
        <v>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블레이드 보우</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v>
      </c>
      <c r="AN208" t="str">
        <f t="shared" ca="1" si="81"/>
        <v>{"dy":21,"sl":6,"tp":"fe","vl":"Equip2002","cn":1,"pt":"GO","pr":900}</v>
      </c>
    </row>
    <row r="209" spans="1:40">
      <c r="A209">
        <v>21</v>
      </c>
      <c r="B209">
        <v>7</v>
      </c>
      <c r="C209">
        <f t="shared" si="72"/>
        <v>0</v>
      </c>
      <c r="D209">
        <f t="shared" ca="1" si="82"/>
        <v>0.8033426132284659</v>
      </c>
      <c r="E209">
        <f t="shared" ca="1" si="82"/>
        <v>0.37094311009114556</v>
      </c>
      <c r="F209">
        <f t="shared" ca="1" si="82"/>
        <v>3.6496073864578094E-5</v>
      </c>
      <c r="G209">
        <f t="shared" ca="1" si="82"/>
        <v>0.89318130379437743</v>
      </c>
      <c r="H209">
        <f t="shared" ca="1" si="82"/>
        <v>0.87421857064429898</v>
      </c>
      <c r="I209">
        <f t="shared" ca="1" si="82"/>
        <v>0.1107286755529252</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197</v>
      </c>
      <c r="W209">
        <v>1</v>
      </c>
      <c r="X209" t="s">
        <v>126</v>
      </c>
      <c r="Z209">
        <v>7800</v>
      </c>
      <c r="AA209" t="str">
        <f t="shared" ca="1" si="77"/>
        <v>fe</v>
      </c>
      <c r="AB209" t="s">
        <v>82</v>
      </c>
      <c r="AC209" t="s">
        <v>197</v>
      </c>
      <c r="AD209">
        <v>1</v>
      </c>
      <c r="AE209" t="s">
        <v>126</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v>
      </c>
      <c r="AN209" t="str">
        <f t="shared" ca="1" si="81"/>
        <v>{"dy":21,"sl":7,"tp":"fe","vl":"Equip3301","cn":1,"pt":"GO","pr":7800}</v>
      </c>
    </row>
    <row r="210" spans="1:40">
      <c r="A210">
        <v>21</v>
      </c>
      <c r="B210">
        <v>8</v>
      </c>
      <c r="C210">
        <f t="shared" si="72"/>
        <v>0</v>
      </c>
      <c r="D210">
        <f t="shared" ca="1" si="82"/>
        <v>4.6713415843732675E-2</v>
      </c>
      <c r="E210">
        <f t="shared" ca="1" si="82"/>
        <v>0.54184009096932673</v>
      </c>
      <c r="F210">
        <f t="shared" ca="1" si="82"/>
        <v>0.15389969130088077</v>
      </c>
      <c r="G210">
        <f t="shared" ca="1" si="82"/>
        <v>0.59889625139808356</v>
      </c>
      <c r="H210">
        <f t="shared" ca="1" si="82"/>
        <v>0.29869239362734035</v>
      </c>
      <c r="I210">
        <f t="shared" ca="1" si="82"/>
        <v>0.64919410049201876</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v>
      </c>
      <c r="AN210" t="str">
        <f t="shared" ca="1" si="81"/>
        <v>{"dy":21,"sl":8}</v>
      </c>
    </row>
    <row r="211" spans="1:40">
      <c r="A211">
        <v>21</v>
      </c>
      <c r="B211">
        <v>9</v>
      </c>
      <c r="C211">
        <f t="shared" si="72"/>
        <v>0</v>
      </c>
      <c r="D211">
        <f t="shared" ca="1" si="82"/>
        <v>0.1973880553914833</v>
      </c>
      <c r="E211">
        <f t="shared" ca="1" si="82"/>
        <v>0.76178054076536617</v>
      </c>
      <c r="F211">
        <f t="shared" ca="1" si="82"/>
        <v>0.1099235220801994</v>
      </c>
      <c r="G211">
        <f t="shared" ca="1" si="82"/>
        <v>0.14145866305832766</v>
      </c>
      <c r="H211">
        <f t="shared" ca="1" si="82"/>
        <v>0.70745530932626277</v>
      </c>
      <c r="I211">
        <f t="shared" ca="1" si="82"/>
        <v>0.94778125412986591</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v>
      </c>
      <c r="AN211" t="str">
        <f t="shared" ca="1" si="81"/>
        <v>{"dy":21,"sl":9}</v>
      </c>
    </row>
    <row r="212" spans="1:40">
      <c r="A212">
        <v>22</v>
      </c>
      <c r="B212">
        <v>0</v>
      </c>
      <c r="C212">
        <f t="shared" si="72"/>
        <v>0</v>
      </c>
      <c r="D212">
        <f t="shared" ref="D212:I221" ca="1" si="83">RAND()</f>
        <v>0.78253909194690474</v>
      </c>
      <c r="E212">
        <f t="shared" ca="1" si="83"/>
        <v>0.23014900049303821</v>
      </c>
      <c r="F212">
        <f t="shared" ca="1" si="83"/>
        <v>0.93336428150916362</v>
      </c>
      <c r="G212">
        <f t="shared" ca="1" si="83"/>
        <v>0.8958861601489696</v>
      </c>
      <c r="H212">
        <f t="shared" ca="1" si="83"/>
        <v>0.66486155500075184</v>
      </c>
      <c r="I212">
        <f t="shared" ca="1" si="83"/>
        <v>0.70651480098476971</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179</v>
      </c>
      <c r="W212">
        <v>1</v>
      </c>
      <c r="X212" t="s">
        <v>126</v>
      </c>
      <c r="Z212">
        <v>1400</v>
      </c>
      <c r="AA212" t="str">
        <f t="shared" ca="1" si="77"/>
        <v>fe</v>
      </c>
      <c r="AB212" t="s">
        <v>82</v>
      </c>
      <c r="AC212" t="s">
        <v>179</v>
      </c>
      <c r="AD212">
        <v>1</v>
      </c>
      <c r="AE212" t="s">
        <v>126</v>
      </c>
      <c r="AG212">
        <v>1400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흑마법의 지팡이</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v>
      </c>
      <c r="AN212" t="str">
        <f t="shared" ca="1" si="81"/>
        <v>{"dy":22,"sl":0,"tp":"fe","vl":"Equip3102","cn":1,"pt":"GO","pr":1400}</v>
      </c>
    </row>
    <row r="213" spans="1:40">
      <c r="A213">
        <v>22</v>
      </c>
      <c r="B213">
        <v>1</v>
      </c>
      <c r="C213">
        <f t="shared" si="72"/>
        <v>0</v>
      </c>
      <c r="D213">
        <f t="shared" ca="1" si="83"/>
        <v>0.61830097918355653</v>
      </c>
      <c r="E213">
        <f t="shared" ca="1" si="83"/>
        <v>0.16808070279229814</v>
      </c>
      <c r="F213">
        <f t="shared" ca="1" si="83"/>
        <v>0.13301317130495016</v>
      </c>
      <c r="G213">
        <f t="shared" ca="1" si="83"/>
        <v>0.34033480776576097</v>
      </c>
      <c r="H213">
        <f t="shared" ca="1" si="83"/>
        <v>0.58336618800082052</v>
      </c>
      <c r="I213">
        <f t="shared" ca="1" si="83"/>
        <v>0.69404732625633503</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e">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#VALUE!</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302</v>
      </c>
      <c r="W213">
        <v>1</v>
      </c>
      <c r="X213" t="s">
        <v>126</v>
      </c>
      <c r="Z213">
        <v>5000</v>
      </c>
      <c r="AA213" t="str">
        <f t="shared" ca="1" si="77"/>
        <v>fe</v>
      </c>
      <c r="AB213" t="s">
        <v>82</v>
      </c>
      <c r="AC213" t="s">
        <v>302</v>
      </c>
      <c r="AD213">
        <v>1</v>
      </c>
      <c r="AE213" t="s">
        <v>126</v>
      </c>
      <c r="AG213">
        <v>5000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운명의 대검</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v>
      </c>
      <c r="AN213" t="str">
        <f t="shared" ca="1" si="81"/>
        <v>{"dy":22,"sl":1,"tp":"fe","vl":"Equip8001","cn":1,"pt":"GO","pr":5000}</v>
      </c>
    </row>
    <row r="214" spans="1:40">
      <c r="A214">
        <v>22</v>
      </c>
      <c r="B214">
        <v>2</v>
      </c>
      <c r="C214">
        <f t="shared" si="72"/>
        <v>0</v>
      </c>
      <c r="D214">
        <f t="shared" ca="1" si="83"/>
        <v>0.9536920859232193</v>
      </c>
      <c r="E214">
        <f t="shared" ca="1" si="83"/>
        <v>0.46345142607397993</v>
      </c>
      <c r="F214">
        <f t="shared" ca="1" si="83"/>
        <v>0.53261643176633111</v>
      </c>
      <c r="G214">
        <f t="shared" ca="1" si="83"/>
        <v>0.26430541904816429</v>
      </c>
      <c r="H214">
        <f t="shared" ca="1" si="83"/>
        <v>0.94253164223881369</v>
      </c>
      <c r="I214">
        <f t="shared" ca="1" si="83"/>
        <v>0.69416729569557301</v>
      </c>
      <c r="M214" t="str">
        <f t="shared" ca="1" si="73"/>
        <v>안 지정 캐릭터 PP 영웅등급</v>
      </c>
      <c r="N214">
        <f t="shared" ca="1" si="74"/>
        <v>46345</v>
      </c>
      <c r="O214">
        <f t="shared" ca="1" si="75"/>
        <v>8</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2400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uph</v>
      </c>
      <c r="AB214" t="s">
        <v>91</v>
      </c>
      <c r="AC214">
        <v>92746</v>
      </c>
      <c r="AD214">
        <v>14</v>
      </c>
      <c r="AE214" t="s">
        <v>126</v>
      </c>
      <c r="AG214">
        <v>4200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v>
      </c>
      <c r="AN214" t="str">
        <f t="shared" ca="1" si="81"/>
        <v>{"dy":22,"sl":2,"tp":"uph","vl":"92746","cn":14,"pt":"GO","pr":4200}</v>
      </c>
    </row>
    <row r="215" spans="1:40">
      <c r="A215">
        <v>22</v>
      </c>
      <c r="B215">
        <v>3</v>
      </c>
      <c r="C215">
        <f t="shared" si="72"/>
        <v>0</v>
      </c>
      <c r="D215">
        <f t="shared" ca="1" si="83"/>
        <v>0.32310022497323665</v>
      </c>
      <c r="E215">
        <f t="shared" ca="1" si="83"/>
        <v>0.26239973677666861</v>
      </c>
      <c r="F215">
        <f t="shared" ca="1" si="83"/>
        <v>0.44869635578115341</v>
      </c>
      <c r="G215">
        <f t="shared" ca="1" si="83"/>
        <v>1.9636542075910923E-2</v>
      </c>
      <c r="H215">
        <f t="shared" ca="1" si="83"/>
        <v>0.93987473502628716</v>
      </c>
      <c r="I215">
        <f t="shared" ca="1" si="83"/>
        <v>0.14325248277618918</v>
      </c>
      <c r="M215" t="str">
        <f t="shared" ca="1" si="73"/>
        <v>안 지정 캐릭터 PP 일반등급</v>
      </c>
      <c r="N215">
        <f t="shared" ca="1" si="74"/>
        <v>26239</v>
      </c>
      <c r="O215">
        <f t="shared" ca="1" si="75"/>
        <v>6</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1800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uph</v>
      </c>
      <c r="AB215" t="s">
        <v>91</v>
      </c>
      <c r="AC215">
        <v>38584</v>
      </c>
      <c r="AD215">
        <v>11</v>
      </c>
      <c r="AE215" t="s">
        <v>126</v>
      </c>
      <c r="AG215">
        <v>3300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v>
      </c>
      <c r="AN215" t="str">
        <f t="shared" ca="1" si="81"/>
        <v>{"dy":22,"sl":3,"tp":"uph","vl":"38584","cn":11,"pt":"GO","pr":3300}</v>
      </c>
    </row>
    <row r="216" spans="1:40">
      <c r="A216">
        <v>22</v>
      </c>
      <c r="B216">
        <v>4</v>
      </c>
      <c r="C216">
        <f t="shared" si="72"/>
        <v>0</v>
      </c>
      <c r="D216">
        <f t="shared" ca="1" si="83"/>
        <v>0.82626950368169394</v>
      </c>
      <c r="E216">
        <f t="shared" ca="1" si="83"/>
        <v>0.61912046533216913</v>
      </c>
      <c r="F216">
        <f t="shared" ca="1" si="83"/>
        <v>0.44549488189642861</v>
      </c>
      <c r="G216">
        <f t="shared" ca="1" si="83"/>
        <v>0.71516944886649414</v>
      </c>
      <c r="H216">
        <f t="shared" ca="1" si="83"/>
        <v>0.81055077587732061</v>
      </c>
      <c r="I216">
        <f t="shared" ca="1" si="83"/>
        <v>0.322900689488552</v>
      </c>
      <c r="M216" t="str">
        <f t="shared" ca="1" si="73"/>
        <v>안 지정 캐릭터 PP 일반등급</v>
      </c>
      <c r="N216">
        <f t="shared" ca="1" si="74"/>
        <v>61912</v>
      </c>
      <c r="O216">
        <f t="shared" ca="1" si="75"/>
        <v>10</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3000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v>
      </c>
      <c r="AN216" t="str">
        <f t="shared" ca="1" si="81"/>
        <v>{"dy":22,"sl":4,"tp":"upn","vl":"45187","cn":11,"pt":"GO","pr":3300}</v>
      </c>
    </row>
    <row r="217" spans="1:40">
      <c r="A217">
        <v>22</v>
      </c>
      <c r="B217">
        <v>5</v>
      </c>
      <c r="C217">
        <f t="shared" si="72"/>
        <v>0</v>
      </c>
      <c r="D217">
        <f t="shared" ca="1" si="83"/>
        <v>0.98497792513783</v>
      </c>
      <c r="E217">
        <f t="shared" ca="1" si="83"/>
        <v>0.3530836217086728</v>
      </c>
      <c r="F217">
        <f t="shared" ca="1" si="83"/>
        <v>0.31899979070028306</v>
      </c>
      <c r="G217">
        <f t="shared" ca="1" si="83"/>
        <v>0.60491261922368178</v>
      </c>
      <c r="H217">
        <f t="shared" ca="1" si="83"/>
        <v>0.43552272035744588</v>
      </c>
      <c r="I217">
        <f t="shared" ca="1" si="83"/>
        <v>0.67552759050250311</v>
      </c>
      <c r="M217" t="str">
        <f t="shared" ca="1" si="73"/>
        <v>안 지정 캐릭터 PP 일반등급</v>
      </c>
      <c r="N217">
        <f t="shared" ca="1" si="74"/>
        <v>35308</v>
      </c>
      <c r="O217">
        <f t="shared" ca="1" si="75"/>
        <v>7</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2100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191</v>
      </c>
      <c r="AD217">
        <v>1</v>
      </c>
      <c r="AE217" t="s">
        <v>130</v>
      </c>
      <c r="AG217">
        <v>11</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오디세이 픽액스</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v>
      </c>
      <c r="AN217" t="str">
        <f t="shared" ca="1" si="81"/>
        <v>{"dy":22,"sl":5,"tp":"fe","vl":"Equip0302","cn":1,"pt":"DI","pr":11}</v>
      </c>
    </row>
    <row r="218" spans="1:40">
      <c r="A218">
        <v>22</v>
      </c>
      <c r="B218">
        <v>6</v>
      </c>
      <c r="C218">
        <f t="shared" si="72"/>
        <v>0</v>
      </c>
      <c r="D218">
        <f t="shared" ca="1" si="83"/>
        <v>0.53099796682242184</v>
      </c>
      <c r="E218">
        <f t="shared" ca="1" si="83"/>
        <v>7.3468461645755934E-3</v>
      </c>
      <c r="F218">
        <f t="shared" ca="1" si="83"/>
        <v>3.685426237527123E-2</v>
      </c>
      <c r="G218">
        <f t="shared" ca="1" si="83"/>
        <v>1.217764116804676E-2</v>
      </c>
      <c r="H218">
        <f t="shared" ca="1" si="83"/>
        <v>0.45142584349317905</v>
      </c>
      <c r="I218">
        <f t="shared" ca="1" si="83"/>
        <v>8.9608699152852855E-2</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e">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#VALUE!</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256</v>
      </c>
      <c r="W218">
        <v>1</v>
      </c>
      <c r="X218" t="s">
        <v>126</v>
      </c>
      <c r="Z218">
        <v>3900</v>
      </c>
      <c r="AA218" t="str">
        <f t="shared" ca="1" si="77"/>
        <v>fe</v>
      </c>
      <c r="AB218" t="s">
        <v>82</v>
      </c>
      <c r="AC218" t="s">
        <v>256</v>
      </c>
      <c r="AD218">
        <v>1</v>
      </c>
      <c r="AE218" t="s">
        <v>126</v>
      </c>
      <c r="AG218">
        <v>3900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용력의 방패</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v>
      </c>
      <c r="AN218" t="str">
        <f t="shared" ca="1" si="81"/>
        <v>{"dy":22,"sl":6,"tp":"fe","vl":"Equip7101","cn":1,"pt":"GO","pr":3900}</v>
      </c>
    </row>
    <row r="219" spans="1:40">
      <c r="A219">
        <v>22</v>
      </c>
      <c r="B219">
        <v>7</v>
      </c>
      <c r="C219">
        <f t="shared" si="72"/>
        <v>0</v>
      </c>
      <c r="D219">
        <f t="shared" ca="1" si="83"/>
        <v>0.20623822619830123</v>
      </c>
      <c r="E219">
        <f t="shared" ca="1" si="83"/>
        <v>0.4161377118247741</v>
      </c>
      <c r="F219">
        <f t="shared" ca="1" si="83"/>
        <v>0.75582883465807849</v>
      </c>
      <c r="G219">
        <f t="shared" ca="1" si="83"/>
        <v>0.20784326349020621</v>
      </c>
      <c r="H219">
        <f t="shared" ca="1" si="83"/>
        <v>0.87333985039538997</v>
      </c>
      <c r="I219">
        <f t="shared" ca="1" si="83"/>
        <v>3.4183281341507721E-3</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DI</v>
      </c>
      <c r="Q219" t="e">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#VALUE!</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248</v>
      </c>
      <c r="W219">
        <v>1</v>
      </c>
      <c r="X219" t="s">
        <v>126</v>
      </c>
      <c r="Z219">
        <v>800</v>
      </c>
      <c r="AA219" t="str">
        <f t="shared" ca="1" si="77"/>
        <v>fe</v>
      </c>
      <c r="AB219" t="s">
        <v>82</v>
      </c>
      <c r="AC219" t="s">
        <v>248</v>
      </c>
      <c r="AD219">
        <v>1</v>
      </c>
      <c r="AE219" t="s">
        <v>126</v>
      </c>
      <c r="AG219">
        <v>800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숨겨온 원한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v>
      </c>
      <c r="AN219" t="str">
        <f t="shared" ca="1" si="81"/>
        <v>{"dy":22,"sl":7,"tp":"fe","vl":"Equip1002","cn":1,"pt":"GO","pr":800}</v>
      </c>
    </row>
    <row r="220" spans="1:40">
      <c r="A220">
        <v>22</v>
      </c>
      <c r="B220">
        <v>8</v>
      </c>
      <c r="C220">
        <f t="shared" si="72"/>
        <v>0</v>
      </c>
      <c r="D220">
        <f t="shared" ca="1" si="83"/>
        <v>0.49927384062772506</v>
      </c>
      <c r="E220">
        <f t="shared" ca="1" si="83"/>
        <v>0.53274023391950065</v>
      </c>
      <c r="F220">
        <f t="shared" ca="1" si="83"/>
        <v>0.59463723347870401</v>
      </c>
      <c r="G220">
        <f t="shared" ca="1" si="83"/>
        <v>0.92445139098859563</v>
      </c>
      <c r="H220">
        <f t="shared" ca="1" si="83"/>
        <v>0.72750678077291708</v>
      </c>
      <c r="I220">
        <f t="shared" ca="1" si="83"/>
        <v>0.52599767570120082</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v>
      </c>
      <c r="AN220" t="str">
        <f t="shared" ca="1" si="81"/>
        <v>{"dy":22,"sl":8}</v>
      </c>
    </row>
    <row r="221" spans="1:40">
      <c r="A221">
        <v>22</v>
      </c>
      <c r="B221">
        <v>9</v>
      </c>
      <c r="C221">
        <f t="shared" si="72"/>
        <v>0</v>
      </c>
      <c r="D221">
        <f t="shared" ca="1" si="83"/>
        <v>0.21842433697654617</v>
      </c>
      <c r="E221">
        <f t="shared" ca="1" si="83"/>
        <v>0.31605297795675191</v>
      </c>
      <c r="F221">
        <f t="shared" ca="1" si="83"/>
        <v>0.18095963567914219</v>
      </c>
      <c r="G221">
        <f t="shared" ca="1" si="83"/>
        <v>0.1531290919675653</v>
      </c>
      <c r="H221">
        <f t="shared" ca="1" si="83"/>
        <v>0.20976244086061313</v>
      </c>
      <c r="I221">
        <f t="shared" ca="1" si="83"/>
        <v>0.84348247646998553</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v>
      </c>
      <c r="AN221" t="str">
        <f t="shared" ca="1" si="81"/>
        <v>{"dy":22,"sl":9}</v>
      </c>
    </row>
    <row r="222" spans="1:40">
      <c r="A222">
        <v>23</v>
      </c>
      <c r="B222">
        <v>0</v>
      </c>
      <c r="C222">
        <f t="shared" si="72"/>
        <v>0</v>
      </c>
      <c r="D222">
        <f t="shared" ref="D222:I231" ca="1" si="84">RAND()</f>
        <v>0.28063486987569142</v>
      </c>
      <c r="E222">
        <f t="shared" ca="1" si="84"/>
        <v>0.25613019030819684</v>
      </c>
      <c r="F222">
        <f t="shared" ca="1" si="84"/>
        <v>0.1372383452835354</v>
      </c>
      <c r="G222">
        <f t="shared" ca="1" si="84"/>
        <v>0.41919948027217102</v>
      </c>
      <c r="H222">
        <f t="shared" ca="1" si="84"/>
        <v>0.67375732292679302</v>
      </c>
      <c r="I222">
        <f t="shared" ca="1" si="84"/>
        <v>0.66964900789412674</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e">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#VALUE!</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202</v>
      </c>
      <c r="W222">
        <v>1</v>
      </c>
      <c r="X222" t="s">
        <v>126</v>
      </c>
      <c r="Z222">
        <v>3400</v>
      </c>
      <c r="AA222" t="str">
        <f t="shared" ca="1" si="77"/>
        <v>fe</v>
      </c>
      <c r="AB222" t="s">
        <v>82</v>
      </c>
      <c r="AC222" t="s">
        <v>202</v>
      </c>
      <c r="AD222">
        <v>1</v>
      </c>
      <c r="AE222" t="s">
        <v>126</v>
      </c>
      <c r="AG222">
        <v>3400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은빛 유산</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v>
      </c>
      <c r="AN222" t="str">
        <f t="shared" ca="1" si="81"/>
        <v>{"dy":23,"sl":0,"tp":"fe","vl":"Equip0202","cn":1,"pt":"GO","pr":3400}</v>
      </c>
    </row>
    <row r="223" spans="1:40">
      <c r="A223">
        <v>23</v>
      </c>
      <c r="B223">
        <v>1</v>
      </c>
      <c r="C223">
        <f t="shared" si="72"/>
        <v>0</v>
      </c>
      <c r="D223">
        <f t="shared" ca="1" si="84"/>
        <v>0.7074591883940814</v>
      </c>
      <c r="E223">
        <f t="shared" ca="1" si="84"/>
        <v>0.7907728757444662</v>
      </c>
      <c r="F223">
        <f t="shared" ca="1" si="84"/>
        <v>0.13736817298436732</v>
      </c>
      <c r="G223">
        <f t="shared" ca="1" si="84"/>
        <v>0.65587893251839968</v>
      </c>
      <c r="H223">
        <f t="shared" ca="1" si="84"/>
        <v>0.69802217847193071</v>
      </c>
      <c r="I223">
        <f t="shared" ca="1" si="84"/>
        <v>0.80067018252495537</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245</v>
      </c>
      <c r="W223">
        <v>1</v>
      </c>
      <c r="X223" t="s">
        <v>126</v>
      </c>
      <c r="Z223">
        <v>7000</v>
      </c>
      <c r="AA223" t="str">
        <f t="shared" ca="1" si="77"/>
        <v>fe</v>
      </c>
      <c r="AB223" t="s">
        <v>82</v>
      </c>
      <c r="AC223" t="s">
        <v>245</v>
      </c>
      <c r="AD223">
        <v>1</v>
      </c>
      <c r="AE223" t="s">
        <v>126</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v>
      </c>
      <c r="AN223" t="str">
        <f t="shared" ca="1" si="81"/>
        <v>{"dy":23,"sl":1,"tp":"fe","vl":"Equip5301","cn":1,"pt":"GO","pr":7000}</v>
      </c>
    </row>
    <row r="224" spans="1:40">
      <c r="A224">
        <v>23</v>
      </c>
      <c r="B224">
        <v>2</v>
      </c>
      <c r="C224">
        <f t="shared" si="72"/>
        <v>0</v>
      </c>
      <c r="D224">
        <f t="shared" ca="1" si="84"/>
        <v>0.50697798552076678</v>
      </c>
      <c r="E224">
        <f t="shared" ca="1" si="84"/>
        <v>0.92775341727006888</v>
      </c>
      <c r="F224">
        <f t="shared" ca="1" si="84"/>
        <v>0.58799338797388268</v>
      </c>
      <c r="G224">
        <f t="shared" ca="1" si="84"/>
        <v>0.93167757072815438</v>
      </c>
      <c r="H224">
        <f t="shared" ca="1" si="84"/>
        <v>0.2927249868336963</v>
      </c>
      <c r="I224">
        <f t="shared" ca="1" si="84"/>
        <v>0.17214765726136105</v>
      </c>
      <c r="M224" t="str">
        <f t="shared" ca="1" si="73"/>
        <v>안 지정 캐릭터 PP 영웅등급</v>
      </c>
      <c r="N224">
        <f t="shared" ca="1" si="74"/>
        <v>92775</v>
      </c>
      <c r="O224">
        <f t="shared" ca="1" si="75"/>
        <v>14</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4200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uph</v>
      </c>
      <c r="AB224" t="s">
        <v>91</v>
      </c>
      <c r="AC224">
        <v>98118</v>
      </c>
      <c r="AD224">
        <v>14</v>
      </c>
      <c r="AE224" t="s">
        <v>126</v>
      </c>
      <c r="AG224">
        <v>4200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v>
      </c>
      <c r="AN224" t="str">
        <f t="shared" ca="1" si="81"/>
        <v>{"dy":23,"sl":2,"tp":"uph","vl":"98118","cn":14,"pt":"GO","pr":4200}</v>
      </c>
    </row>
    <row r="225" spans="1:40">
      <c r="A225">
        <v>23</v>
      </c>
      <c r="B225">
        <v>3</v>
      </c>
      <c r="C225">
        <f t="shared" si="72"/>
        <v>0</v>
      </c>
      <c r="D225">
        <f t="shared" ca="1" si="84"/>
        <v>0.48428853260019056</v>
      </c>
      <c r="E225">
        <f t="shared" ca="1" si="84"/>
        <v>0.69777103728500856</v>
      </c>
      <c r="F225">
        <f t="shared" ca="1" si="84"/>
        <v>0.54155080475714634</v>
      </c>
      <c r="G225">
        <f t="shared" ca="1" si="84"/>
        <v>0.81945662062638924</v>
      </c>
      <c r="H225">
        <f t="shared" ca="1" si="84"/>
        <v>0.68403419899790785</v>
      </c>
      <c r="I225">
        <f t="shared" ca="1" si="84"/>
        <v>0.62152377856668595</v>
      </c>
      <c r="M225" t="str">
        <f t="shared" ca="1" si="73"/>
        <v>안 지정 캐릭터 PP 일반등급</v>
      </c>
      <c r="N225">
        <f t="shared" ca="1" si="74"/>
        <v>69777</v>
      </c>
      <c r="O225">
        <f t="shared" ca="1" si="75"/>
        <v>11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3300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upn</v>
      </c>
      <c r="AB225" t="s">
        <v>92</v>
      </c>
      <c r="AC225">
        <v>10153</v>
      </c>
      <c r="AD225">
        <v>9</v>
      </c>
      <c r="AE225" t="s">
        <v>126</v>
      </c>
      <c r="AG225">
        <v>2700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v>
      </c>
      <c r="AN225" t="str">
        <f t="shared" ca="1" si="81"/>
        <v>{"dy":23,"sl":3,"tp":"upn","vl":"10153","cn":9,"pt":"GO","pr":2700}</v>
      </c>
    </row>
    <row r="226" spans="1:40">
      <c r="A226">
        <v>23</v>
      </c>
      <c r="B226">
        <v>4</v>
      </c>
      <c r="C226">
        <f t="shared" si="72"/>
        <v>0</v>
      </c>
      <c r="D226">
        <f t="shared" ca="1" si="84"/>
        <v>0.53275679047364577</v>
      </c>
      <c r="E226">
        <f t="shared" ca="1" si="84"/>
        <v>0.82318817517041265</v>
      </c>
      <c r="F226">
        <f t="shared" ca="1" si="84"/>
        <v>0.86557572918373837</v>
      </c>
      <c r="G226">
        <f t="shared" ca="1" si="84"/>
        <v>0.60879103598486772</v>
      </c>
      <c r="H226">
        <f t="shared" ca="1" si="84"/>
        <v>9.9283167787202031E-2</v>
      </c>
      <c r="I226">
        <f t="shared" ca="1" si="84"/>
        <v>0.96036979458439797</v>
      </c>
      <c r="M226" t="str">
        <f t="shared" ca="1" si="73"/>
        <v>안 지정 캐릭터 PP 일반등급</v>
      </c>
      <c r="N226">
        <f t="shared" ca="1" si="74"/>
        <v>82318</v>
      </c>
      <c r="O226">
        <f t="shared" ca="1" si="75"/>
        <v>12</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3600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upn</v>
      </c>
      <c r="AB226" t="s">
        <v>92</v>
      </c>
      <c r="AC226">
        <v>98421</v>
      </c>
      <c r="AD226">
        <v>14</v>
      </c>
      <c r="AE226" t="s">
        <v>126</v>
      </c>
      <c r="AG226">
        <v>4200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v>
      </c>
      <c r="AN226" t="str">
        <f t="shared" ca="1" si="81"/>
        <v>{"dy":23,"sl":4,"tp":"upn","vl":"98421","cn":14,"pt":"GO","pr":4200}</v>
      </c>
    </row>
    <row r="227" spans="1:40">
      <c r="A227">
        <v>23</v>
      </c>
      <c r="B227">
        <v>5</v>
      </c>
      <c r="C227">
        <f t="shared" si="72"/>
        <v>0</v>
      </c>
      <c r="D227">
        <f t="shared" ca="1" si="84"/>
        <v>0.14848917476305001</v>
      </c>
      <c r="E227">
        <f t="shared" ca="1" si="84"/>
        <v>0.77950714285283718</v>
      </c>
      <c r="F227">
        <f t="shared" ca="1" si="84"/>
        <v>0.30833248241362532</v>
      </c>
      <c r="G227">
        <f t="shared" ca="1" si="84"/>
        <v>7.6429901577271808E-3</v>
      </c>
      <c r="H227">
        <f t="shared" ca="1" si="84"/>
        <v>0.24280772348533164</v>
      </c>
      <c r="I227">
        <f t="shared" ca="1" si="84"/>
        <v>0.19104907263623239</v>
      </c>
      <c r="M227" t="str">
        <f t="shared" ca="1" si="73"/>
        <v>지정 장비</v>
      </c>
      <c r="N227" t="e">
        <f t="shared" ca="1" si="74"/>
        <v>#VALUE!</v>
      </c>
      <c r="O227">
        <f t="shared" ca="1" si="75"/>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DI</v>
      </c>
      <c r="Q227" t="e">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#VALUE!</v>
      </c>
      <c r="R227" t="e">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#VALUE!</v>
      </c>
      <c r="S227" t="e">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#VALUE!</v>
      </c>
      <c r="T227" t="e">
        <f t="shared" ca="1" si="76"/>
        <v>#VALUE!</v>
      </c>
      <c r="U227" t="s">
        <v>82</v>
      </c>
      <c r="V227" t="s">
        <v>204</v>
      </c>
      <c r="W227">
        <v>1</v>
      </c>
      <c r="X227" t="s">
        <v>126</v>
      </c>
      <c r="Z227">
        <v>1700</v>
      </c>
      <c r="AA227" t="str">
        <f t="shared" ca="1" si="77"/>
        <v>fe</v>
      </c>
      <c r="AB227" t="s">
        <v>82</v>
      </c>
      <c r="AC227" t="s">
        <v>204</v>
      </c>
      <c r="AD227">
        <v>1</v>
      </c>
      <c r="AE227" t="s">
        <v>126</v>
      </c>
      <c r="AG227">
        <v>1700</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템플러 쉴드</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v>
      </c>
      <c r="AN227" t="str">
        <f t="shared" ca="1" si="81"/>
        <v>{"dy":23,"sl":5,"tp":"fe","vl":"Equip7001","cn":1,"pt":"GO","pr":1700}</v>
      </c>
    </row>
    <row r="228" spans="1:40">
      <c r="A228">
        <v>23</v>
      </c>
      <c r="B228">
        <v>6</v>
      </c>
      <c r="C228">
        <f t="shared" si="72"/>
        <v>0</v>
      </c>
      <c r="D228">
        <f t="shared" ca="1" si="84"/>
        <v>0.86968611470381751</v>
      </c>
      <c r="E228">
        <f t="shared" ca="1" si="84"/>
        <v>0.97960902841461472</v>
      </c>
      <c r="F228">
        <f t="shared" ca="1" si="84"/>
        <v>0.46201471069765854</v>
      </c>
      <c r="G228">
        <f t="shared" ca="1" si="84"/>
        <v>0.38768289023659896</v>
      </c>
      <c r="H228">
        <f t="shared" ca="1" si="84"/>
        <v>0.9315423705333975</v>
      </c>
      <c r="I228">
        <f t="shared" ca="1" si="84"/>
        <v>0.56445820554133552</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257</v>
      </c>
      <c r="W228">
        <v>1</v>
      </c>
      <c r="X228" t="s">
        <v>126</v>
      </c>
      <c r="Z228">
        <v>3500</v>
      </c>
      <c r="AA228" t="str">
        <f t="shared" ca="1" si="77"/>
        <v>fe</v>
      </c>
      <c r="AB228" t="s">
        <v>82</v>
      </c>
      <c r="AC228" t="s">
        <v>257</v>
      </c>
      <c r="AD228">
        <v>1</v>
      </c>
      <c r="AE228" t="s">
        <v>126</v>
      </c>
      <c r="AG228">
        <v>3500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작은 별 완드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v>
      </c>
      <c r="AN228" t="str">
        <f t="shared" ca="1" si="81"/>
        <v>{"dy":23,"sl":6,"tp":"fe","vl":"Equip3202","cn":1,"pt":"GO","pr":3500}</v>
      </c>
    </row>
    <row r="229" spans="1:40">
      <c r="A229">
        <v>23</v>
      </c>
      <c r="B229">
        <v>7</v>
      </c>
      <c r="C229">
        <f t="shared" si="72"/>
        <v>0</v>
      </c>
      <c r="D229">
        <f t="shared" ca="1" si="84"/>
        <v>0.66144051392410552</v>
      </c>
      <c r="E229">
        <f t="shared" ca="1" si="84"/>
        <v>0.49617877205355032</v>
      </c>
      <c r="F229">
        <f t="shared" ca="1" si="84"/>
        <v>0.53335163328258406</v>
      </c>
      <c r="G229">
        <f t="shared" ca="1" si="84"/>
        <v>0.16616279824672053</v>
      </c>
      <c r="H229">
        <f t="shared" ca="1" si="84"/>
        <v>0.52259001038808406</v>
      </c>
      <c r="I229">
        <f t="shared" ca="1" si="84"/>
        <v>0.13853523753981145</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DI</v>
      </c>
      <c r="Q229" t="e">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#VALUE!</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201</v>
      </c>
      <c r="W229">
        <v>1</v>
      </c>
      <c r="X229" t="s">
        <v>126</v>
      </c>
      <c r="Z229">
        <v>74200</v>
      </c>
      <c r="AA229" t="str">
        <f t="shared" ca="1" si="77"/>
        <v>fe</v>
      </c>
      <c r="AB229" t="s">
        <v>82</v>
      </c>
      <c r="AC229" t="s">
        <v>201</v>
      </c>
      <c r="AD229">
        <v>1</v>
      </c>
      <c r="AE229" t="s">
        <v>126</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v>
      </c>
      <c r="AN229" t="str">
        <f t="shared" ca="1" si="81"/>
        <v>{"dy":23,"sl":7,"tp":"fe","vl":"Equip8302","cn":1,"pt":"GO","pr":74200}</v>
      </c>
    </row>
    <row r="230" spans="1:40">
      <c r="A230">
        <v>23</v>
      </c>
      <c r="B230">
        <v>8</v>
      </c>
      <c r="C230">
        <f t="shared" si="72"/>
        <v>0</v>
      </c>
      <c r="D230">
        <f t="shared" ca="1" si="84"/>
        <v>0.36545254070064637</v>
      </c>
      <c r="E230">
        <f t="shared" ca="1" si="84"/>
        <v>9.1356541137559755E-2</v>
      </c>
      <c r="F230">
        <f t="shared" ca="1" si="84"/>
        <v>0.25490750606617796</v>
      </c>
      <c r="G230">
        <f t="shared" ca="1" si="84"/>
        <v>0.14349019661330142</v>
      </c>
      <c r="H230">
        <f t="shared" ca="1" si="84"/>
        <v>0.28879931327547603</v>
      </c>
      <c r="I230">
        <f t="shared" ca="1" si="84"/>
        <v>0.1161857857491494</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v>
      </c>
      <c r="AN230" t="str">
        <f t="shared" ca="1" si="81"/>
        <v>{"dy":23,"sl":8}</v>
      </c>
    </row>
    <row r="231" spans="1:40">
      <c r="A231">
        <v>23</v>
      </c>
      <c r="B231">
        <v>9</v>
      </c>
      <c r="C231">
        <f t="shared" si="72"/>
        <v>0</v>
      </c>
      <c r="D231">
        <f t="shared" ca="1" si="84"/>
        <v>0.39821051766942095</v>
      </c>
      <c r="E231">
        <f t="shared" ca="1" si="84"/>
        <v>0.90907627904902544</v>
      </c>
      <c r="F231">
        <f t="shared" ca="1" si="84"/>
        <v>0.88695893938463766</v>
      </c>
      <c r="G231">
        <f t="shared" ca="1" si="84"/>
        <v>0.21204569961309794</v>
      </c>
      <c r="H231">
        <f t="shared" ca="1" si="84"/>
        <v>0.33808195702714405</v>
      </c>
      <c r="I231">
        <f t="shared" ca="1" si="84"/>
        <v>0.41664678771151853</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v>
      </c>
      <c r="AN231" t="str">
        <f t="shared" ca="1" si="81"/>
        <v>{"dy":23,"sl":9}</v>
      </c>
    </row>
    <row r="232" spans="1:40">
      <c r="A232">
        <v>24</v>
      </c>
      <c r="B232">
        <v>0</v>
      </c>
      <c r="C232">
        <f t="shared" si="72"/>
        <v>0</v>
      </c>
      <c r="D232">
        <f t="shared" ref="D232:I241" ca="1" si="85">RAND()</f>
        <v>0.40701728471384824</v>
      </c>
      <c r="E232">
        <f t="shared" ca="1" si="85"/>
        <v>0.54760412238090672</v>
      </c>
      <c r="F232">
        <f t="shared" ca="1" si="85"/>
        <v>5.3447496934947769E-2</v>
      </c>
      <c r="G232">
        <f t="shared" ca="1" si="85"/>
        <v>0.78472285015242316</v>
      </c>
      <c r="H232">
        <f t="shared" ca="1" si="85"/>
        <v>0.84570679660519565</v>
      </c>
      <c r="I232">
        <f t="shared" ca="1" si="85"/>
        <v>8.0775395635695024E-2</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130</v>
      </c>
      <c r="Z232">
        <v>29</v>
      </c>
      <c r="AA232" t="str">
        <f t="shared" ca="1" si="77"/>
        <v>bn</v>
      </c>
      <c r="AB232" t="s">
        <v>83</v>
      </c>
      <c r="AD232">
        <v>1</v>
      </c>
      <c r="AE232" t="s">
        <v>130</v>
      </c>
      <c r="AG232">
        <v>29</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v>
      </c>
      <c r="AN232" t="str">
        <f t="shared" ca="1" si="81"/>
        <v>{"dy":24,"sl":0,"tp":"bn","cn":1,"pt":"DI","pr":29}</v>
      </c>
    </row>
    <row r="233" spans="1:40">
      <c r="A233">
        <v>24</v>
      </c>
      <c r="B233">
        <v>1</v>
      </c>
      <c r="C233">
        <f t="shared" si="72"/>
        <v>0</v>
      </c>
      <c r="D233">
        <f t="shared" ca="1" si="85"/>
        <v>0.21550795475036522</v>
      </c>
      <c r="E233">
        <f t="shared" ca="1" si="85"/>
        <v>0.92206015911632411</v>
      </c>
      <c r="F233">
        <f t="shared" ca="1" si="85"/>
        <v>0.29880964301952384</v>
      </c>
      <c r="G233">
        <f t="shared" ca="1" si="85"/>
        <v>0.63971705140368018</v>
      </c>
      <c r="H233">
        <f t="shared" ca="1" si="85"/>
        <v>0.55851071217982884</v>
      </c>
      <c r="I233">
        <f t="shared" ca="1" si="85"/>
        <v>0.51341610680849215</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250</v>
      </c>
      <c r="W233">
        <v>1</v>
      </c>
      <c r="X233" t="s">
        <v>126</v>
      </c>
      <c r="Z233">
        <v>1000</v>
      </c>
      <c r="AA233" t="str">
        <f t="shared" ca="1" si="77"/>
        <v>fe</v>
      </c>
      <c r="AB233" t="s">
        <v>82</v>
      </c>
      <c r="AC233" t="s">
        <v>250</v>
      </c>
      <c r="AD233">
        <v>1</v>
      </c>
      <c r="AE233" t="s">
        <v>126</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불안정한 절단기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v>
      </c>
      <c r="AN233" t="str">
        <f t="shared" ca="1" si="81"/>
        <v>{"dy":24,"sl":1,"tp":"fe","vl":"Equip0101","cn":1,"pt":"GO","pr":1000}</v>
      </c>
    </row>
    <row r="234" spans="1:40">
      <c r="A234">
        <v>24</v>
      </c>
      <c r="B234">
        <v>2</v>
      </c>
      <c r="C234">
        <f t="shared" si="72"/>
        <v>0</v>
      </c>
      <c r="D234">
        <f t="shared" ca="1" si="85"/>
        <v>0.2419180832677601</v>
      </c>
      <c r="E234">
        <f t="shared" ca="1" si="85"/>
        <v>0.46352914850250881</v>
      </c>
      <c r="F234">
        <f t="shared" ca="1" si="85"/>
        <v>0.25269972258848339</v>
      </c>
      <c r="G234">
        <f t="shared" ca="1" si="85"/>
        <v>0.23359418247644004</v>
      </c>
      <c r="H234">
        <f t="shared" ca="1" si="85"/>
        <v>5.6271295311551062E-2</v>
      </c>
      <c r="I234">
        <f t="shared" ca="1" si="85"/>
        <v>0.40726812437151438</v>
      </c>
      <c r="M234" t="str">
        <f t="shared" ca="1" si="73"/>
        <v>안 지정 캐릭터 PP 영웅등급</v>
      </c>
      <c r="N234">
        <f t="shared" ca="1" si="74"/>
        <v>46352</v>
      </c>
      <c r="O234">
        <f t="shared" ca="1" si="75"/>
        <v>8</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2400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12</v>
      </c>
      <c r="AE234" t="s">
        <v>126</v>
      </c>
      <c r="AG234">
        <v>3600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v>
      </c>
      <c r="AN234" t="str">
        <f t="shared" ca="1" si="81"/>
        <v>{"dy":24,"sl":2,"tp":"uph","vl":"52405","cn":12,"pt":"GO","pr":3600}</v>
      </c>
    </row>
    <row r="235" spans="1:40">
      <c r="A235">
        <v>24</v>
      </c>
      <c r="B235">
        <v>3</v>
      </c>
      <c r="C235">
        <f t="shared" si="72"/>
        <v>0</v>
      </c>
      <c r="D235">
        <f t="shared" ca="1" si="85"/>
        <v>0.85624294656782385</v>
      </c>
      <c r="E235">
        <f t="shared" ca="1" si="85"/>
        <v>0.9931512896635003</v>
      </c>
      <c r="F235">
        <f t="shared" ca="1" si="85"/>
        <v>0.63763807615601553</v>
      </c>
      <c r="G235">
        <f t="shared" ca="1" si="85"/>
        <v>9.2713445669769246E-2</v>
      </c>
      <c r="H235">
        <f t="shared" ca="1" si="85"/>
        <v>0.719360979454442</v>
      </c>
      <c r="I235">
        <f t="shared" ca="1" si="85"/>
        <v>0.53666744446043202</v>
      </c>
      <c r="M235" t="str">
        <f t="shared" ca="1" si="73"/>
        <v>안 지정 캐릭터 PP 일반등급</v>
      </c>
      <c r="N235">
        <f t="shared" ca="1" si="74"/>
        <v>99315</v>
      </c>
      <c r="O235">
        <f t="shared" ca="1" si="75"/>
        <v>14</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4200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upn</v>
      </c>
      <c r="AB235" t="s">
        <v>92</v>
      </c>
      <c r="AC235">
        <v>11471</v>
      </c>
      <c r="AD235">
        <v>9</v>
      </c>
      <c r="AE235" t="s">
        <v>126</v>
      </c>
      <c r="AG235">
        <v>2700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v>
      </c>
      <c r="AN235" t="str">
        <f t="shared" ca="1" si="81"/>
        <v>{"dy":24,"sl":3,"tp":"upn","vl":"11471","cn":9,"pt":"GO","pr":2700}</v>
      </c>
    </row>
    <row r="236" spans="1:40">
      <c r="A236">
        <v>24</v>
      </c>
      <c r="B236">
        <v>4</v>
      </c>
      <c r="C236">
        <f t="shared" si="72"/>
        <v>0</v>
      </c>
      <c r="D236">
        <f t="shared" ca="1" si="85"/>
        <v>0.13820555557727188</v>
      </c>
      <c r="E236">
        <f t="shared" ca="1" si="85"/>
        <v>0.78119954679119019</v>
      </c>
      <c r="F236">
        <f t="shared" ca="1" si="85"/>
        <v>0.97559795232140645</v>
      </c>
      <c r="G236">
        <f t="shared" ca="1" si="85"/>
        <v>0.40129065748745107</v>
      </c>
      <c r="H236">
        <f t="shared" ca="1" si="85"/>
        <v>0.84476477940884853</v>
      </c>
      <c r="I236">
        <f t="shared" ca="1" si="85"/>
        <v>0.10776993039653737</v>
      </c>
      <c r="M236" t="str">
        <f t="shared" ca="1" si="73"/>
        <v>안 지정 캐릭터 PP 일반등급</v>
      </c>
      <c r="N236">
        <f t="shared" ca="1" si="74"/>
        <v>78119</v>
      </c>
      <c r="O236">
        <f t="shared" ca="1" si="75"/>
        <v>12</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3600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upn</v>
      </c>
      <c r="AB236" t="s">
        <v>92</v>
      </c>
      <c r="AC236">
        <v>95704</v>
      </c>
      <c r="AD236">
        <v>14</v>
      </c>
      <c r="AE236" t="s">
        <v>126</v>
      </c>
      <c r="AG236">
        <v>4200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v>
      </c>
      <c r="AN236" t="str">
        <f t="shared" ca="1" si="81"/>
        <v>{"dy":24,"sl":4,"tp":"upn","vl":"95704","cn":14,"pt":"GO","pr":4200}</v>
      </c>
    </row>
    <row r="237" spans="1:40">
      <c r="A237">
        <v>24</v>
      </c>
      <c r="B237">
        <v>5</v>
      </c>
      <c r="C237">
        <f t="shared" si="72"/>
        <v>0</v>
      </c>
      <c r="D237">
        <f t="shared" ca="1" si="85"/>
        <v>9.9501383142595268E-2</v>
      </c>
      <c r="E237">
        <f t="shared" ca="1" si="85"/>
        <v>0.32589443848318733</v>
      </c>
      <c r="F237">
        <f t="shared" ca="1" si="85"/>
        <v>0.14194002074207546</v>
      </c>
      <c r="G237">
        <f t="shared" ca="1" si="85"/>
        <v>0.89075627588220241</v>
      </c>
      <c r="H237">
        <f t="shared" ca="1" si="85"/>
        <v>0.63320605750179548</v>
      </c>
      <c r="I237">
        <f t="shared" ca="1" si="85"/>
        <v>0.65350834037152516</v>
      </c>
      <c r="M237" t="str">
        <f t="shared" ca="1" si="73"/>
        <v>지정 장비</v>
      </c>
      <c r="N237" t="e">
        <f t="shared" ca="1" si="74"/>
        <v>#VALUE!</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t="e">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#VALUE!</v>
      </c>
      <c r="S237" t="e">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#VALUE!</v>
      </c>
      <c r="T237" t="e">
        <f t="shared" ca="1" si="76"/>
        <v>#VALUE!</v>
      </c>
      <c r="U237" t="s">
        <v>91</v>
      </c>
      <c r="V237">
        <v>15462</v>
      </c>
      <c r="W237">
        <v>9</v>
      </c>
      <c r="X237" t="s">
        <v>126</v>
      </c>
      <c r="Z237">
        <v>900</v>
      </c>
      <c r="AA237" t="str">
        <f t="shared" ca="1" si="77"/>
        <v>uph</v>
      </c>
      <c r="AB237" t="s">
        <v>91</v>
      </c>
      <c r="AC237">
        <v>15462</v>
      </c>
      <c r="AD237">
        <v>9</v>
      </c>
      <c r="AE237" t="s">
        <v>126</v>
      </c>
      <c r="AG237">
        <v>2700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v>
      </c>
      <c r="AN237" t="str">
        <f t="shared" ca="1" si="81"/>
        <v>{"dy":24,"sl":5,"tp":"uph","vl":"15462","cn":9,"pt":"GO","pr":2700}</v>
      </c>
    </row>
    <row r="238" spans="1:40">
      <c r="A238">
        <v>24</v>
      </c>
      <c r="B238">
        <v>6</v>
      </c>
      <c r="C238">
        <f t="shared" si="72"/>
        <v>0</v>
      </c>
      <c r="D238">
        <f t="shared" ca="1" si="85"/>
        <v>0.77059698203545268</v>
      </c>
      <c r="E238">
        <f t="shared" ca="1" si="85"/>
        <v>0.66725358946132207</v>
      </c>
      <c r="F238">
        <f t="shared" ca="1" si="85"/>
        <v>0.8058145483338115</v>
      </c>
      <c r="G238">
        <f t="shared" ca="1" si="85"/>
        <v>0.80782300550805586</v>
      </c>
      <c r="H238">
        <f t="shared" ca="1" si="85"/>
        <v>0.54602003791668685</v>
      </c>
      <c r="I238">
        <f t="shared" ca="1" si="85"/>
        <v>0.1989523628701777</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187</v>
      </c>
      <c r="W238">
        <v>1</v>
      </c>
      <c r="X238" t="s">
        <v>126</v>
      </c>
      <c r="Z238">
        <v>74400</v>
      </c>
      <c r="AA238" t="str">
        <f t="shared" ca="1" si="77"/>
        <v>fe</v>
      </c>
      <c r="AB238" t="s">
        <v>82</v>
      </c>
      <c r="AC238" t="s">
        <v>187</v>
      </c>
      <c r="AD238">
        <v>1</v>
      </c>
      <c r="AE238" t="s">
        <v>126</v>
      </c>
      <c r="AG238">
        <v>74400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v>
      </c>
      <c r="AN238" t="str">
        <f t="shared" ca="1" si="81"/>
        <v>{"dy":24,"sl":6,"tp":"fe","vl":"Equip8301","cn":1,"pt":"GO","pr":74400}</v>
      </c>
    </row>
    <row r="239" spans="1:40">
      <c r="A239">
        <v>24</v>
      </c>
      <c r="B239">
        <v>7</v>
      </c>
      <c r="C239">
        <f t="shared" si="72"/>
        <v>0</v>
      </c>
      <c r="D239">
        <f t="shared" ca="1" si="85"/>
        <v>0.58497860639563271</v>
      </c>
      <c r="E239">
        <f t="shared" ca="1" si="85"/>
        <v>7.6783887734858447E-2</v>
      </c>
      <c r="F239">
        <f t="shared" ca="1" si="85"/>
        <v>0.69989420897592169</v>
      </c>
      <c r="G239">
        <f t="shared" ca="1" si="85"/>
        <v>0.57456419081082866</v>
      </c>
      <c r="H239">
        <f t="shared" ca="1" si="85"/>
        <v>7.5932534879653901E-2</v>
      </c>
      <c r="I239">
        <f t="shared" ca="1" si="85"/>
        <v>0.93835493429206585</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253</v>
      </c>
      <c r="W239">
        <v>1</v>
      </c>
      <c r="X239" t="s">
        <v>126</v>
      </c>
      <c r="Z239">
        <v>700</v>
      </c>
      <c r="AA239" t="str">
        <f t="shared" ca="1" si="77"/>
        <v>fe</v>
      </c>
      <c r="AB239" t="s">
        <v>82</v>
      </c>
      <c r="AC239" t="s">
        <v>253</v>
      </c>
      <c r="AD239">
        <v>1</v>
      </c>
      <c r="AE239" t="s">
        <v>126</v>
      </c>
      <c r="AG239">
        <v>700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용사의 단검</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v>
      </c>
      <c r="AN239" t="str">
        <f t="shared" ca="1" si="81"/>
        <v>{"dy":24,"sl":7,"tp":"fe","vl":"Equip1001","cn":1,"pt":"GO","pr":700}</v>
      </c>
    </row>
    <row r="240" spans="1:40">
      <c r="A240">
        <v>24</v>
      </c>
      <c r="B240">
        <v>8</v>
      </c>
      <c r="C240">
        <f t="shared" si="72"/>
        <v>0</v>
      </c>
      <c r="D240">
        <f t="shared" ca="1" si="85"/>
        <v>0.69123071539566339</v>
      </c>
      <c r="E240">
        <f t="shared" ca="1" si="85"/>
        <v>0.41167061195141885</v>
      </c>
      <c r="F240">
        <f t="shared" ca="1" si="85"/>
        <v>0.89054801790154448</v>
      </c>
      <c r="G240">
        <f t="shared" ca="1" si="85"/>
        <v>1.3661588976427996E-3</v>
      </c>
      <c r="H240">
        <f t="shared" ca="1" si="85"/>
        <v>0.57361877926397631</v>
      </c>
      <c r="I240">
        <f t="shared" ca="1" si="85"/>
        <v>0.53211495632501582</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v>
      </c>
      <c r="AN240" t="str">
        <f t="shared" ca="1" si="81"/>
        <v>{"dy":24,"sl":8}</v>
      </c>
    </row>
    <row r="241" spans="1:40">
      <c r="A241">
        <v>24</v>
      </c>
      <c r="B241">
        <v>9</v>
      </c>
      <c r="C241">
        <f t="shared" si="72"/>
        <v>0</v>
      </c>
      <c r="D241">
        <f t="shared" ca="1" si="85"/>
        <v>0.39315970425876112</v>
      </c>
      <c r="E241">
        <f t="shared" ca="1" si="85"/>
        <v>0.42126976549124817</v>
      </c>
      <c r="F241">
        <f t="shared" ca="1" si="85"/>
        <v>0.52263402712792273</v>
      </c>
      <c r="G241">
        <f t="shared" ca="1" si="85"/>
        <v>0.99666155625809416</v>
      </c>
      <c r="H241">
        <f t="shared" ca="1" si="85"/>
        <v>0.15157633871882792</v>
      </c>
      <c r="I241">
        <f t="shared" ca="1" si="85"/>
        <v>0.47234140999309104</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v>
      </c>
      <c r="AN241" t="str">
        <f t="shared" ca="1" si="81"/>
        <v>{"dy":24,"sl":9}</v>
      </c>
    </row>
    <row r="242" spans="1:40">
      <c r="A242">
        <v>25</v>
      </c>
      <c r="B242">
        <v>0</v>
      </c>
      <c r="C242">
        <f t="shared" si="72"/>
        <v>0</v>
      </c>
      <c r="D242">
        <f t="shared" ref="D242:I251" ca="1" si="86">RAND()</f>
        <v>0.34063403290824334</v>
      </c>
      <c r="E242">
        <f t="shared" ca="1" si="86"/>
        <v>0.22856639725885075</v>
      </c>
      <c r="F242">
        <f t="shared" ca="1" si="86"/>
        <v>0.64889072901098033</v>
      </c>
      <c r="G242">
        <f t="shared" ca="1" si="86"/>
        <v>0.57519731521283779</v>
      </c>
      <c r="H242">
        <f t="shared" ca="1" si="86"/>
        <v>5.3748220805830083E-2</v>
      </c>
      <c r="I242">
        <f t="shared" ca="1" si="86"/>
        <v>3.286945323628121E-2</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241</v>
      </c>
      <c r="W242">
        <v>1</v>
      </c>
      <c r="X242" t="s">
        <v>126</v>
      </c>
      <c r="Z242">
        <v>800</v>
      </c>
      <c r="AA242" t="str">
        <f t="shared" ca="1" si="77"/>
        <v>fe</v>
      </c>
      <c r="AB242" t="s">
        <v>82</v>
      </c>
      <c r="AC242" t="s">
        <v>241</v>
      </c>
      <c r="AD242">
        <v>1</v>
      </c>
      <c r="AE242" t="s">
        <v>126</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v>
      </c>
      <c r="AN242" t="str">
        <f t="shared" ca="1" si="81"/>
        <v>{"dy":25,"sl":0,"tp":"fe","vl":"Equip5002","cn":1,"pt":"GO","pr":800}</v>
      </c>
    </row>
    <row r="243" spans="1:40">
      <c r="A243">
        <v>25</v>
      </c>
      <c r="B243">
        <v>1</v>
      </c>
      <c r="C243">
        <f t="shared" si="72"/>
        <v>0</v>
      </c>
      <c r="D243">
        <f t="shared" ca="1" si="86"/>
        <v>0.22380526292796432</v>
      </c>
      <c r="E243">
        <f t="shared" ca="1" si="86"/>
        <v>0.15810120925558091</v>
      </c>
      <c r="F243">
        <f t="shared" ca="1" si="86"/>
        <v>2.3140439440049287E-2</v>
      </c>
      <c r="G243">
        <f t="shared" ca="1" si="86"/>
        <v>0.26842428205906366</v>
      </c>
      <c r="H243">
        <f t="shared" ca="1" si="86"/>
        <v>0.15694225130237893</v>
      </c>
      <c r="I243">
        <f t="shared" ca="1" si="86"/>
        <v>0.52479740686099463</v>
      </c>
      <c r="M243" t="str">
        <f t="shared" ca="1" si="73"/>
        <v>지정 장비</v>
      </c>
      <c r="N243" t="e">
        <f t="shared" ca="1" si="74"/>
        <v>#VALUE!</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e">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#VALUE!</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#VALUE!</v>
      </c>
      <c r="S243" t="e">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#VALUE!</v>
      </c>
      <c r="T243" t="e">
        <f t="shared" ca="1" si="76"/>
        <v>#VALUE!</v>
      </c>
      <c r="U243" t="s">
        <v>82</v>
      </c>
      <c r="V243" t="s">
        <v>297</v>
      </c>
      <c r="W243">
        <v>1</v>
      </c>
      <c r="X243" t="s">
        <v>126</v>
      </c>
      <c r="Z243">
        <v>1500</v>
      </c>
      <c r="AA243" t="str">
        <f t="shared" ca="1" si="77"/>
        <v>fe</v>
      </c>
      <c r="AB243" t="s">
        <v>82</v>
      </c>
      <c r="AC243" t="s">
        <v>297</v>
      </c>
      <c r="AD243">
        <v>1</v>
      </c>
      <c r="AE243" t="s">
        <v>126</v>
      </c>
      <c r="AG243">
        <v>1500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v>
      </c>
      <c r="AN243" t="str">
        <f t="shared" ca="1" si="81"/>
        <v>{"dy":25,"sl":1,"tp":"fe","vl":"Equip2101","cn":1,"pt":"GO","pr":1500}</v>
      </c>
    </row>
    <row r="244" spans="1:40">
      <c r="A244">
        <v>25</v>
      </c>
      <c r="B244">
        <v>2</v>
      </c>
      <c r="C244">
        <f t="shared" si="72"/>
        <v>0</v>
      </c>
      <c r="D244">
        <f t="shared" ca="1" si="86"/>
        <v>0.37590182006672024</v>
      </c>
      <c r="E244">
        <f t="shared" ca="1" si="86"/>
        <v>0.86036151377422665</v>
      </c>
      <c r="F244">
        <f t="shared" ca="1" si="86"/>
        <v>0.78804782422590269</v>
      </c>
      <c r="G244">
        <f t="shared" ca="1" si="86"/>
        <v>5.384700220670835E-4</v>
      </c>
      <c r="H244">
        <f t="shared" ca="1" si="86"/>
        <v>0.43287841239420655</v>
      </c>
      <c r="I244">
        <f t="shared" ca="1" si="86"/>
        <v>0.46431096996987808</v>
      </c>
      <c r="M244" t="str">
        <f t="shared" ca="1" si="73"/>
        <v>안 지정 캐릭터 PP 영웅등급</v>
      </c>
      <c r="N244">
        <f t="shared" ca="1" si="74"/>
        <v>86036</v>
      </c>
      <c r="O244">
        <f t="shared" ca="1" si="75"/>
        <v>13</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uph</v>
      </c>
      <c r="AB244" t="s">
        <v>91</v>
      </c>
      <c r="AC244">
        <v>84832</v>
      </c>
      <c r="AD244">
        <v>14</v>
      </c>
      <c r="AE244" t="s">
        <v>126</v>
      </c>
      <c r="AG244">
        <v>4200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v>
      </c>
      <c r="AN244" t="str">
        <f t="shared" ca="1" si="81"/>
        <v>{"dy":25,"sl":2,"tp":"uph","vl":"84832","cn":14,"pt":"GO","pr":4200}</v>
      </c>
    </row>
    <row r="245" spans="1:40">
      <c r="A245">
        <v>25</v>
      </c>
      <c r="B245">
        <v>3</v>
      </c>
      <c r="C245">
        <f t="shared" si="72"/>
        <v>0</v>
      </c>
      <c r="D245">
        <f t="shared" ca="1" si="86"/>
        <v>0.21857030410256273</v>
      </c>
      <c r="E245">
        <f t="shared" ca="1" si="86"/>
        <v>0.52624229154075752</v>
      </c>
      <c r="F245">
        <f t="shared" ca="1" si="86"/>
        <v>0.1608696835366753</v>
      </c>
      <c r="G245">
        <f t="shared" ca="1" si="86"/>
        <v>0.29181413627667763</v>
      </c>
      <c r="H245">
        <f t="shared" ca="1" si="86"/>
        <v>0.47362703044562038</v>
      </c>
      <c r="I245">
        <f t="shared" ca="1" si="86"/>
        <v>0.36607778156338899</v>
      </c>
      <c r="M245" t="str">
        <f t="shared" ca="1" si="73"/>
        <v>안 지정 캐릭터 PP 영웅등급</v>
      </c>
      <c r="N245">
        <f t="shared" ca="1" si="74"/>
        <v>52624</v>
      </c>
      <c r="O245">
        <f t="shared" ca="1" si="75"/>
        <v>9</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2700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upn</v>
      </c>
      <c r="AB245" t="s">
        <v>92</v>
      </c>
      <c r="AC245">
        <v>94548</v>
      </c>
      <c r="AD245">
        <v>14</v>
      </c>
      <c r="AE245" t="s">
        <v>126</v>
      </c>
      <c r="AG245">
        <v>4200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v>
      </c>
      <c r="AN245" t="str">
        <f t="shared" ca="1" si="81"/>
        <v>{"dy":25,"sl":3,"tp":"upn","vl":"94548","cn":14,"pt":"GO","pr":4200}</v>
      </c>
    </row>
    <row r="246" spans="1:40">
      <c r="A246">
        <v>25</v>
      </c>
      <c r="B246">
        <v>4</v>
      </c>
      <c r="C246">
        <f t="shared" si="72"/>
        <v>0</v>
      </c>
      <c r="D246">
        <f t="shared" ca="1" si="86"/>
        <v>0.12620442834346324</v>
      </c>
      <c r="E246">
        <f t="shared" ca="1" si="86"/>
        <v>0.32117696722062494</v>
      </c>
      <c r="F246">
        <f t="shared" ca="1" si="86"/>
        <v>0.95016157722142958</v>
      </c>
      <c r="G246">
        <f t="shared" ca="1" si="86"/>
        <v>0.43466360619683586</v>
      </c>
      <c r="H246">
        <f t="shared" ca="1" si="86"/>
        <v>0.98766425708020467</v>
      </c>
      <c r="I246">
        <f t="shared" ca="1" si="86"/>
        <v>0.20932213333705363</v>
      </c>
      <c r="M246" t="str">
        <f t="shared" ca="1" si="73"/>
        <v>안 지정 캐릭터 PP 일반등급</v>
      </c>
      <c r="N246">
        <f t="shared" ca="1" si="74"/>
        <v>32117</v>
      </c>
      <c r="O246">
        <f t="shared" ca="1" si="75"/>
        <v>6</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1800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14628</v>
      </c>
      <c r="AD246">
        <v>9</v>
      </c>
      <c r="AE246" t="s">
        <v>126</v>
      </c>
      <c r="AG246">
        <v>2700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v>
      </c>
      <c r="AN246" t="str">
        <f t="shared" ca="1" si="81"/>
        <v>{"dy":25,"sl":4,"tp":"upn","vl":"14628","cn":9,"pt":"GO","pr":2700}</v>
      </c>
    </row>
    <row r="247" spans="1:40">
      <c r="A247">
        <v>25</v>
      </c>
      <c r="B247">
        <v>5</v>
      </c>
      <c r="C247">
        <f t="shared" si="72"/>
        <v>0</v>
      </c>
      <c r="D247">
        <f t="shared" ca="1" si="86"/>
        <v>0.92870949502047506</v>
      </c>
      <c r="E247">
        <f t="shared" ca="1" si="86"/>
        <v>0.66107463440377923</v>
      </c>
      <c r="F247">
        <f t="shared" ca="1" si="86"/>
        <v>0.78463228697067966</v>
      </c>
      <c r="G247">
        <f t="shared" ca="1" si="86"/>
        <v>0.97622518475475706</v>
      </c>
      <c r="H247">
        <f t="shared" ca="1" si="86"/>
        <v>0.93104511262990119</v>
      </c>
      <c r="I247">
        <f t="shared" ca="1" si="86"/>
        <v>0.77331488694974004</v>
      </c>
      <c r="M247" t="str">
        <f t="shared" ca="1" si="73"/>
        <v>안 지정 캐릭터 PP 일반등급</v>
      </c>
      <c r="N247">
        <f t="shared" ca="1" si="74"/>
        <v>66107</v>
      </c>
      <c r="O247">
        <f t="shared" ca="1" si="75"/>
        <v>10</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3000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126</v>
      </c>
      <c r="Z247">
        <v>1000</v>
      </c>
      <c r="AA247" t="str">
        <f t="shared" ca="1" si="77"/>
        <v>uph</v>
      </c>
      <c r="AB247" t="s">
        <v>91</v>
      </c>
      <c r="AC247">
        <v>31175</v>
      </c>
      <c r="AD247">
        <v>10</v>
      </c>
      <c r="AE247" t="s">
        <v>126</v>
      </c>
      <c r="AG247">
        <v>3000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v>
      </c>
      <c r="AN247" t="str">
        <f t="shared" ca="1" si="81"/>
        <v>{"dy":25,"sl":5,"tp":"uph","vl":"31175","cn":10,"pt":"GO","pr":3000}</v>
      </c>
    </row>
    <row r="248" spans="1:40">
      <c r="A248">
        <v>25</v>
      </c>
      <c r="B248">
        <v>6</v>
      </c>
      <c r="C248">
        <f t="shared" si="72"/>
        <v>0</v>
      </c>
      <c r="D248">
        <f t="shared" ca="1" si="86"/>
        <v>0.73642481153974171</v>
      </c>
      <c r="E248">
        <f t="shared" ca="1" si="86"/>
        <v>0.99448159278357762</v>
      </c>
      <c r="F248">
        <f t="shared" ca="1" si="86"/>
        <v>0.17262158553155993</v>
      </c>
      <c r="G248">
        <f t="shared" ca="1" si="86"/>
        <v>0.56725140750146252</v>
      </c>
      <c r="H248">
        <f t="shared" ca="1" si="86"/>
        <v>0.75009201737269005</v>
      </c>
      <c r="I248">
        <f t="shared" ca="1" si="86"/>
        <v>0.36772707338027555</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185</v>
      </c>
      <c r="W248">
        <v>1</v>
      </c>
      <c r="X248" t="s">
        <v>126</v>
      </c>
      <c r="Z248">
        <v>3600</v>
      </c>
      <c r="AA248" t="str">
        <f t="shared" ca="1" si="77"/>
        <v>fe</v>
      </c>
      <c r="AB248" t="s">
        <v>82</v>
      </c>
      <c r="AC248" t="s">
        <v>185</v>
      </c>
      <c r="AD248">
        <v>1</v>
      </c>
      <c r="AE248" t="s">
        <v>126</v>
      </c>
      <c r="AG248">
        <v>3600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버블 블래스터</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v>
      </c>
      <c r="AN248" t="str">
        <f t="shared" ca="1" si="81"/>
        <v>{"dy":25,"sl":6,"tp":"fe","vl":"Equip6102","cn":1,"pt":"GO","pr":3600}</v>
      </c>
    </row>
    <row r="249" spans="1:40">
      <c r="A249">
        <v>25</v>
      </c>
      <c r="B249">
        <v>7</v>
      </c>
      <c r="C249">
        <f t="shared" si="72"/>
        <v>0</v>
      </c>
      <c r="D249">
        <f t="shared" ca="1" si="86"/>
        <v>0.10772719458063962</v>
      </c>
      <c r="E249">
        <f t="shared" ca="1" si="86"/>
        <v>0.80384799820722097</v>
      </c>
      <c r="F249">
        <f t="shared" ca="1" si="86"/>
        <v>0.181306741981203</v>
      </c>
      <c r="G249">
        <f t="shared" ca="1" si="86"/>
        <v>4.3341478502143316E-2</v>
      </c>
      <c r="H249">
        <f t="shared" ca="1" si="86"/>
        <v>0.63540194226022306</v>
      </c>
      <c r="I249">
        <f t="shared" ca="1" si="86"/>
        <v>4.2497608234927986E-2</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t="e">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#VALUE!</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297</v>
      </c>
      <c r="W249">
        <v>1</v>
      </c>
      <c r="X249" t="s">
        <v>126</v>
      </c>
      <c r="Z249">
        <v>1200</v>
      </c>
      <c r="AA249" t="str">
        <f t="shared" ca="1" si="77"/>
        <v>fe</v>
      </c>
      <c r="AB249" t="s">
        <v>82</v>
      </c>
      <c r="AC249" t="s">
        <v>297</v>
      </c>
      <c r="AD249">
        <v>1</v>
      </c>
      <c r="AE249" t="s">
        <v>126</v>
      </c>
      <c r="AG249">
        <v>1200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결사대의 활</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v>
      </c>
      <c r="AN249" t="str">
        <f t="shared" ca="1" si="81"/>
        <v>{"dy":25,"sl":7,"tp":"fe","vl":"Equip2101","cn":1,"pt":"GO","pr":1200}</v>
      </c>
    </row>
    <row r="250" spans="1:40">
      <c r="A250">
        <v>25</v>
      </c>
      <c r="B250">
        <v>8</v>
      </c>
      <c r="C250">
        <f t="shared" si="72"/>
        <v>0</v>
      </c>
      <c r="D250">
        <f t="shared" ca="1" si="86"/>
        <v>1.5354861056734892E-2</v>
      </c>
      <c r="E250">
        <f t="shared" ca="1" si="86"/>
        <v>6.7763141293439744E-2</v>
      </c>
      <c r="F250">
        <f t="shared" ca="1" si="86"/>
        <v>0.81900244471824046</v>
      </c>
      <c r="G250">
        <f t="shared" ca="1" si="86"/>
        <v>3.0556770005874534E-2</v>
      </c>
      <c r="H250">
        <f t="shared" ca="1" si="86"/>
        <v>0.25181700237961302</v>
      </c>
      <c r="I250">
        <f t="shared" ca="1" si="86"/>
        <v>0.82453701134460711</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v>
      </c>
      <c r="AN250" t="str">
        <f t="shared" ca="1" si="81"/>
        <v>{"dy":25,"sl":8}</v>
      </c>
    </row>
    <row r="251" spans="1:40">
      <c r="A251">
        <v>25</v>
      </c>
      <c r="B251">
        <v>9</v>
      </c>
      <c r="C251">
        <f t="shared" si="72"/>
        <v>0</v>
      </c>
      <c r="D251">
        <f t="shared" ca="1" si="86"/>
        <v>6.962829376068691E-2</v>
      </c>
      <c r="E251">
        <f t="shared" ca="1" si="86"/>
        <v>1.0060777101476681E-2</v>
      </c>
      <c r="F251">
        <f t="shared" ca="1" si="86"/>
        <v>0.32305073599223932</v>
      </c>
      <c r="G251">
        <f t="shared" ca="1" si="86"/>
        <v>0.77232226607509735</v>
      </c>
      <c r="H251">
        <f t="shared" ca="1" si="86"/>
        <v>0.53964488457654158</v>
      </c>
      <c r="I251">
        <f t="shared" ca="1" si="86"/>
        <v>3.8274741596219464E-2</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v>
      </c>
      <c r="AN251" t="str">
        <f t="shared" ca="1" si="81"/>
        <v>{"dy":25,"sl":9}</v>
      </c>
    </row>
    <row r="252" spans="1:40">
      <c r="A252">
        <v>26</v>
      </c>
      <c r="B252">
        <v>0</v>
      </c>
      <c r="C252">
        <f t="shared" si="72"/>
        <v>0</v>
      </c>
      <c r="D252">
        <f t="shared" ref="D252:I261" ca="1" si="87">RAND()</f>
        <v>0.60477851674816796</v>
      </c>
      <c r="E252">
        <f t="shared" ca="1" si="87"/>
        <v>0.32539730719744508</v>
      </c>
      <c r="F252">
        <f t="shared" ca="1" si="87"/>
        <v>0.31838375789803852</v>
      </c>
      <c r="G252">
        <f t="shared" ca="1" si="87"/>
        <v>0.55190407768970973</v>
      </c>
      <c r="H252">
        <f t="shared" ca="1" si="87"/>
        <v>0.45847907928556531</v>
      </c>
      <c r="I252">
        <f t="shared" ca="1" si="87"/>
        <v>0.5434776381330968</v>
      </c>
      <c r="M252" t="str">
        <f t="shared" ca="1" si="73"/>
        <v>지정 장비</v>
      </c>
      <c r="N252" t="e">
        <f t="shared" ca="1" si="74"/>
        <v>#VALUE!</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t="shared" ca="1" si="76"/>
        <v>#VALUE!</v>
      </c>
      <c r="U252" t="s">
        <v>82</v>
      </c>
      <c r="V252" t="s">
        <v>194</v>
      </c>
      <c r="W252">
        <v>1</v>
      </c>
      <c r="X252" t="s">
        <v>126</v>
      </c>
      <c r="Z252">
        <v>1900</v>
      </c>
      <c r="AA252" t="str">
        <f t="shared" ca="1" si="77"/>
        <v>fe</v>
      </c>
      <c r="AB252" t="s">
        <v>82</v>
      </c>
      <c r="AC252" t="s">
        <v>194</v>
      </c>
      <c r="AD252">
        <v>1</v>
      </c>
      <c r="AE252" t="s">
        <v>126</v>
      </c>
      <c r="AG252">
        <v>1900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까마귀 리볼버</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v>
      </c>
      <c r="AN252" t="str">
        <f t="shared" ca="1" si="81"/>
        <v>{"dy":26,"sl":0,"tp":"fe","vl":"Equip6001","cn":1,"pt":"GO","pr":1900}</v>
      </c>
    </row>
    <row r="253" spans="1:40">
      <c r="A253">
        <v>26</v>
      </c>
      <c r="B253">
        <v>1</v>
      </c>
      <c r="C253">
        <f t="shared" si="72"/>
        <v>0</v>
      </c>
      <c r="D253">
        <f t="shared" ca="1" si="87"/>
        <v>0.79950992715591207</v>
      </c>
      <c r="E253">
        <f t="shared" ca="1" si="87"/>
        <v>0.46369654431735574</v>
      </c>
      <c r="F253">
        <f t="shared" ca="1" si="87"/>
        <v>0.34639056556549508</v>
      </c>
      <c r="G253">
        <f t="shared" ca="1" si="87"/>
        <v>0.93263232317341771</v>
      </c>
      <c r="H253">
        <f t="shared" ca="1" si="87"/>
        <v>0.98611823190452608</v>
      </c>
      <c r="I253">
        <f t="shared" ca="1" si="87"/>
        <v>0.273852763225507</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185</v>
      </c>
      <c r="W253">
        <v>1</v>
      </c>
      <c r="X253" t="s">
        <v>126</v>
      </c>
      <c r="Z253">
        <v>3800</v>
      </c>
      <c r="AA253" t="str">
        <f t="shared" ca="1" si="77"/>
        <v>fe</v>
      </c>
      <c r="AB253" t="s">
        <v>82</v>
      </c>
      <c r="AC253" t="s">
        <v>185</v>
      </c>
      <c r="AD253">
        <v>1</v>
      </c>
      <c r="AE253" t="s">
        <v>126</v>
      </c>
      <c r="AG253">
        <v>3800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버블 블래스터</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v>
      </c>
      <c r="AN253" t="str">
        <f t="shared" ca="1" si="81"/>
        <v>{"dy":26,"sl":1,"tp":"fe","vl":"Equip6102","cn":1,"pt":"GO","pr":3800}</v>
      </c>
    </row>
    <row r="254" spans="1:40">
      <c r="A254">
        <v>26</v>
      </c>
      <c r="B254">
        <v>2</v>
      </c>
      <c r="C254">
        <f t="shared" si="72"/>
        <v>0</v>
      </c>
      <c r="D254">
        <f t="shared" ca="1" si="87"/>
        <v>0.88052094094187872</v>
      </c>
      <c r="E254">
        <f t="shared" ca="1" si="87"/>
        <v>0.53761331191364736</v>
      </c>
      <c r="F254">
        <f t="shared" ca="1" si="87"/>
        <v>8.9773364050085291E-2</v>
      </c>
      <c r="G254">
        <f t="shared" ca="1" si="87"/>
        <v>0.16488905552534461</v>
      </c>
      <c r="H254">
        <f t="shared" ca="1" si="87"/>
        <v>0.41912250095282388</v>
      </c>
      <c r="I254">
        <f t="shared" ca="1" si="87"/>
        <v>0.79901474556979568</v>
      </c>
      <c r="M254" t="str">
        <f t="shared" ca="1" si="73"/>
        <v>안 지정 캐릭터 PP 영웅등급</v>
      </c>
      <c r="N254">
        <f t="shared" ca="1" si="74"/>
        <v>53761</v>
      </c>
      <c r="O254">
        <f t="shared" ca="1" si="75"/>
        <v>9</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2700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uph</v>
      </c>
      <c r="AB254" t="s">
        <v>91</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v>
      </c>
      <c r="AN254" t="str">
        <f t="shared" ca="1" si="81"/>
        <v>{"dy":26,"sl":2,"tp":"uph","vl":"56908","cn":12,"pt":"GO","pr":3600}</v>
      </c>
    </row>
    <row r="255" spans="1:40">
      <c r="A255">
        <v>26</v>
      </c>
      <c r="B255">
        <v>3</v>
      </c>
      <c r="C255">
        <f t="shared" si="72"/>
        <v>0</v>
      </c>
      <c r="D255">
        <f t="shared" ca="1" si="87"/>
        <v>0.63621107068974037</v>
      </c>
      <c r="E255">
        <f t="shared" ca="1" si="87"/>
        <v>0.38821429859205858</v>
      </c>
      <c r="F255">
        <f t="shared" ca="1" si="87"/>
        <v>0.92180351727238885</v>
      </c>
      <c r="G255">
        <f t="shared" ca="1" si="87"/>
        <v>0.85696782725316278</v>
      </c>
      <c r="H255">
        <f t="shared" ca="1" si="87"/>
        <v>0.89689951498907328</v>
      </c>
      <c r="I255">
        <f t="shared" ca="1" si="87"/>
        <v>0.23322372378462042</v>
      </c>
      <c r="M255" t="str">
        <f t="shared" ca="1" si="73"/>
        <v>안 지정 캐릭터 PP 일반등급</v>
      </c>
      <c r="N255">
        <f t="shared" ca="1" si="74"/>
        <v>38821</v>
      </c>
      <c r="O255">
        <f t="shared" ca="1" si="75"/>
        <v>7</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2100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upn</v>
      </c>
      <c r="AB255" t="s">
        <v>92</v>
      </c>
      <c r="AC255">
        <v>5727</v>
      </c>
      <c r="AD255">
        <v>9</v>
      </c>
      <c r="AE255" t="s">
        <v>126</v>
      </c>
      <c r="AG255">
        <v>2700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v>
      </c>
      <c r="AN255" t="str">
        <f t="shared" ca="1" si="81"/>
        <v>{"dy":26,"sl":3,"tp":"upn","vl":"5727","cn":9,"pt":"GO","pr":2700}</v>
      </c>
    </row>
    <row r="256" spans="1:40">
      <c r="A256">
        <v>26</v>
      </c>
      <c r="B256">
        <v>4</v>
      </c>
      <c r="C256">
        <f t="shared" si="72"/>
        <v>0</v>
      </c>
      <c r="D256">
        <f t="shared" ca="1" si="87"/>
        <v>0.51024737573371981</v>
      </c>
      <c r="E256">
        <f t="shared" ca="1" si="87"/>
        <v>0.26119303803041016</v>
      </c>
      <c r="F256">
        <f t="shared" ca="1" si="87"/>
        <v>0.65679494244098746</v>
      </c>
      <c r="G256">
        <f t="shared" ca="1" si="87"/>
        <v>0.53318598490268543</v>
      </c>
      <c r="H256">
        <f t="shared" ca="1" si="87"/>
        <v>5.9088353336998578E-2</v>
      </c>
      <c r="I256">
        <f t="shared" ca="1" si="87"/>
        <v>0.80890452110463107</v>
      </c>
      <c r="M256" t="str">
        <f t="shared" ca="1" si="73"/>
        <v>안 지정 캐릭터 PP 일반등급</v>
      </c>
      <c r="N256">
        <f t="shared" ca="1" si="74"/>
        <v>26119</v>
      </c>
      <c r="O256">
        <f t="shared" ca="1" si="75"/>
        <v>6</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1800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upn</v>
      </c>
      <c r="AB256" t="s">
        <v>92</v>
      </c>
      <c r="AC256">
        <v>4971</v>
      </c>
      <c r="AD256">
        <v>9</v>
      </c>
      <c r="AE256" t="s">
        <v>126</v>
      </c>
      <c r="AG256">
        <v>2700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v>
      </c>
      <c r="AN256" t="str">
        <f t="shared" ca="1" si="81"/>
        <v>{"dy":26,"sl":4,"tp":"upn","vl":"4971","cn":9,"pt":"GO","pr":2700}</v>
      </c>
    </row>
    <row r="257" spans="1:40">
      <c r="A257">
        <v>26</v>
      </c>
      <c r="B257">
        <v>5</v>
      </c>
      <c r="C257">
        <f t="shared" si="72"/>
        <v>0</v>
      </c>
      <c r="D257">
        <f t="shared" ca="1" si="87"/>
        <v>0.86720965501560698</v>
      </c>
      <c r="E257">
        <f t="shared" ca="1" si="87"/>
        <v>0.78249150052609695</v>
      </c>
      <c r="F257">
        <f t="shared" ca="1" si="87"/>
        <v>0.84269378430673081</v>
      </c>
      <c r="G257">
        <f t="shared" ca="1" si="87"/>
        <v>0.5863232466875804</v>
      </c>
      <c r="H257">
        <f t="shared" ca="1" si="87"/>
        <v>0.95966548733100243</v>
      </c>
      <c r="I257">
        <f t="shared" ca="1" si="87"/>
        <v>0.7900155694695854</v>
      </c>
      <c r="M257" t="str">
        <f t="shared" ca="1" si="73"/>
        <v>안 지정 캐릭터 PP 일반등급</v>
      </c>
      <c r="N257">
        <f t="shared" ca="1" si="74"/>
        <v>78249</v>
      </c>
      <c r="O257">
        <f t="shared" ca="1" si="75"/>
        <v>12</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3600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upn</v>
      </c>
      <c r="AB257" t="s">
        <v>92</v>
      </c>
      <c r="AC257">
        <v>79985</v>
      </c>
      <c r="AD257">
        <v>13</v>
      </c>
      <c r="AE257" t="s">
        <v>126</v>
      </c>
      <c r="AG257">
        <v>3900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v>
      </c>
      <c r="AN257" t="str">
        <f t="shared" ca="1" si="81"/>
        <v>{"dy":26,"sl":5,"tp":"upn","vl":"79985","cn":13,"pt":"GO","pr":3900}</v>
      </c>
    </row>
    <row r="258" spans="1:40">
      <c r="A258">
        <v>26</v>
      </c>
      <c r="B258">
        <v>6</v>
      </c>
      <c r="C258">
        <f t="shared" ref="C258:C321" si="88">IF(B258&lt;=9,0,
IF(B258=10,1,2))</f>
        <v>0</v>
      </c>
      <c r="D258">
        <f t="shared" ca="1" si="87"/>
        <v>0.54925390504362881</v>
      </c>
      <c r="E258">
        <f t="shared" ca="1" si="87"/>
        <v>0.62965379453719561</v>
      </c>
      <c r="F258">
        <f t="shared" ca="1" si="87"/>
        <v>0.17531467153013491</v>
      </c>
      <c r="G258">
        <f t="shared" ca="1" si="87"/>
        <v>0.44633055004626321</v>
      </c>
      <c r="H258">
        <f t="shared" ca="1" si="87"/>
        <v>0.82947435299807204</v>
      </c>
      <c r="I258">
        <f t="shared" ca="1" si="87"/>
        <v>0.33128405435524622</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260</v>
      </c>
      <c r="W258">
        <v>1</v>
      </c>
      <c r="X258" t="s">
        <v>126</v>
      </c>
      <c r="Z258">
        <v>3100</v>
      </c>
      <c r="AA258" t="str">
        <f t="shared" ref="AA258:AA321" ca="1" si="93">IF(ISBLANK(AB258),"",
VLOOKUP(AB258,OFFSET(INDIRECT("$A:$B"),0,MATCH(AB$1&amp;"_Verify",INDIRECT("$1:$1"),0)-1),2,0)
)</f>
        <v>fe</v>
      </c>
      <c r="AB258" t="s">
        <v>82</v>
      </c>
      <c r="AC258" t="s">
        <v>260</v>
      </c>
      <c r="AD258">
        <v>1</v>
      </c>
      <c r="AE258" t="s">
        <v>126</v>
      </c>
      <c r="AG258">
        <v>3100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사파이어 대거</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{"dy":26,"sl":6,"tp":"fe","vl":"Equip1201","cn":1,"pt":"GO","pr":3100}</v>
      </c>
    </row>
    <row r="259" spans="1:40">
      <c r="A259">
        <v>26</v>
      </c>
      <c r="B259">
        <v>7</v>
      </c>
      <c r="C259">
        <f t="shared" si="88"/>
        <v>0</v>
      </c>
      <c r="D259">
        <f t="shared" ca="1" si="87"/>
        <v>0.87890896360363946</v>
      </c>
      <c r="E259">
        <f t="shared" ca="1" si="87"/>
        <v>0.59956670394811651</v>
      </c>
      <c r="F259">
        <f t="shared" ca="1" si="87"/>
        <v>0.33890303456687454</v>
      </c>
      <c r="G259">
        <f t="shared" ca="1" si="87"/>
        <v>0.12748931788161999</v>
      </c>
      <c r="H259">
        <f t="shared" ca="1" si="87"/>
        <v>0.27199224886725515</v>
      </c>
      <c r="I259">
        <f t="shared" ca="1" si="87"/>
        <v>0.59713183224247057</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DI</v>
      </c>
      <c r="Q259" t="e">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#VALUE!</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243</v>
      </c>
      <c r="W259">
        <v>1</v>
      </c>
      <c r="X259" t="s">
        <v>126</v>
      </c>
      <c r="Z259">
        <v>1500</v>
      </c>
      <c r="AA259" t="str">
        <f t="shared" ca="1" si="93"/>
        <v>fe</v>
      </c>
      <c r="AB259" t="s">
        <v>82</v>
      </c>
      <c r="AC259" t="s">
        <v>243</v>
      </c>
      <c r="AD259">
        <v>1</v>
      </c>
      <c r="AE259" t="s">
        <v>126</v>
      </c>
      <c r="AG259">
        <v>1500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원시 부족 지팡이</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v>
      </c>
      <c r="AN259" t="str">
        <f t="shared" ca="1" si="97"/>
        <v>{"dy":26,"sl":7,"tp":"fe","vl":"Equip3101","cn":1,"pt":"GO","pr":1500}</v>
      </c>
    </row>
    <row r="260" spans="1:40">
      <c r="A260">
        <v>26</v>
      </c>
      <c r="B260">
        <v>8</v>
      </c>
      <c r="C260">
        <f t="shared" si="88"/>
        <v>0</v>
      </c>
      <c r="D260">
        <f t="shared" ca="1" si="87"/>
        <v>0.10271759258993729</v>
      </c>
      <c r="E260">
        <f t="shared" ca="1" si="87"/>
        <v>0.36031935022136341</v>
      </c>
      <c r="F260">
        <f t="shared" ca="1" si="87"/>
        <v>0.15743400632993254</v>
      </c>
      <c r="G260">
        <f t="shared" ca="1" si="87"/>
        <v>0.77218243868985814</v>
      </c>
      <c r="H260">
        <f t="shared" ca="1" si="87"/>
        <v>0.94026199402923605</v>
      </c>
      <c r="I260">
        <f t="shared" ca="1" si="87"/>
        <v>0.30577776754296937</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v>
      </c>
      <c r="AN260" t="str">
        <f t="shared" ca="1" si="97"/>
        <v>{"dy":26,"sl":8}</v>
      </c>
    </row>
    <row r="261" spans="1:40">
      <c r="A261">
        <v>26</v>
      </c>
      <c r="B261">
        <v>9</v>
      </c>
      <c r="C261">
        <f t="shared" si="88"/>
        <v>0</v>
      </c>
      <c r="D261">
        <f t="shared" ca="1" si="87"/>
        <v>0.33700913166188773</v>
      </c>
      <c r="E261">
        <f t="shared" ca="1" si="87"/>
        <v>0.3163066607791214</v>
      </c>
      <c r="F261">
        <f t="shared" ca="1" si="87"/>
        <v>0.61091651541124792</v>
      </c>
      <c r="G261">
        <f t="shared" ca="1" si="87"/>
        <v>0.62828310504172047</v>
      </c>
      <c r="H261">
        <f t="shared" ca="1" si="87"/>
        <v>0.59160448622813266</v>
      </c>
      <c r="I261">
        <f t="shared" ca="1" si="87"/>
        <v>1.3982074954893453E-2</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v>
      </c>
      <c r="AN261" t="str">
        <f t="shared" ca="1" si="97"/>
        <v>{"dy":26,"sl":9}</v>
      </c>
    </row>
    <row r="262" spans="1:40">
      <c r="A262">
        <v>27</v>
      </c>
      <c r="B262">
        <v>0</v>
      </c>
      <c r="C262">
        <f t="shared" si="88"/>
        <v>0</v>
      </c>
      <c r="D262">
        <f t="shared" ref="D262:I271" ca="1" si="98">RAND()</f>
        <v>0.22480845232044677</v>
      </c>
      <c r="E262">
        <f t="shared" ca="1" si="98"/>
        <v>0.86728675854932014</v>
      </c>
      <c r="F262">
        <f t="shared" ca="1" si="98"/>
        <v>0.56658980260945468</v>
      </c>
      <c r="G262">
        <f t="shared" ca="1" si="98"/>
        <v>0.18862374523072922</v>
      </c>
      <c r="H262">
        <f t="shared" ca="1" si="98"/>
        <v>0.90128102134267862</v>
      </c>
      <c r="I262">
        <f t="shared" ca="1" si="98"/>
        <v>0.96323110309439763</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e">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#VALUE!</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179</v>
      </c>
      <c r="W262">
        <v>1</v>
      </c>
      <c r="X262" t="s">
        <v>126</v>
      </c>
      <c r="Z262">
        <v>1000</v>
      </c>
      <c r="AA262" t="str">
        <f t="shared" ca="1" si="93"/>
        <v>fe</v>
      </c>
      <c r="AB262" t="s">
        <v>82</v>
      </c>
      <c r="AC262" t="s">
        <v>261</v>
      </c>
      <c r="AD262">
        <v>1</v>
      </c>
      <c r="AE262" t="s">
        <v>126</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v>
      </c>
      <c r="AN262" t="str">
        <f t="shared" ca="1" si="97"/>
        <v>{"dy":27,"sl":0,"tp":"fe","vl":"Equip4101","cn":1,"pt":"GO","pr":1400}</v>
      </c>
    </row>
    <row r="263" spans="1:40">
      <c r="A263">
        <v>27</v>
      </c>
      <c r="B263">
        <v>1</v>
      </c>
      <c r="C263">
        <f t="shared" si="88"/>
        <v>0</v>
      </c>
      <c r="D263">
        <f t="shared" ca="1" si="98"/>
        <v>5.3935513733384455E-2</v>
      </c>
      <c r="E263">
        <f t="shared" ca="1" si="98"/>
        <v>0.29510951361352267</v>
      </c>
      <c r="F263">
        <f t="shared" ca="1" si="98"/>
        <v>0.65608155380118849</v>
      </c>
      <c r="G263">
        <f t="shared" ca="1" si="98"/>
        <v>0.75873296814611779</v>
      </c>
      <c r="H263">
        <f t="shared" ca="1" si="98"/>
        <v>0.87105402996206349</v>
      </c>
      <c r="I263">
        <f t="shared" ca="1" si="98"/>
        <v>0.61348554947983669</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279</v>
      </c>
      <c r="W263">
        <v>1</v>
      </c>
      <c r="X263" t="s">
        <v>126</v>
      </c>
      <c r="Z263">
        <v>1400</v>
      </c>
      <c r="AA263" t="str">
        <f t="shared" ca="1" si="93"/>
        <v>fe</v>
      </c>
      <c r="AB263" t="s">
        <v>82</v>
      </c>
      <c r="AC263" t="s">
        <v>193</v>
      </c>
      <c r="AD263">
        <v>1</v>
      </c>
      <c r="AE263" t="s">
        <v>126</v>
      </c>
      <c r="AG263">
        <v>1400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v>
      </c>
      <c r="AN263" t="str">
        <f t="shared" ca="1" si="97"/>
        <v>{"dy":27,"sl":1,"tp":"fe","vl":"Equip2102","cn":1,"pt":"GO","pr":1400}</v>
      </c>
    </row>
    <row r="264" spans="1:40">
      <c r="A264">
        <v>27</v>
      </c>
      <c r="B264">
        <v>2</v>
      </c>
      <c r="C264">
        <f t="shared" si="88"/>
        <v>0</v>
      </c>
      <c r="D264">
        <f t="shared" ca="1" si="98"/>
        <v>6.4797850728165685E-2</v>
      </c>
      <c r="E264">
        <f t="shared" ca="1" si="98"/>
        <v>5.7825680728588957E-2</v>
      </c>
      <c r="F264">
        <f t="shared" ca="1" si="98"/>
        <v>0.55303153053647769</v>
      </c>
      <c r="G264">
        <f t="shared" ca="1" si="98"/>
        <v>0.21114805213381149</v>
      </c>
      <c r="H264">
        <f t="shared" ca="1" si="98"/>
        <v>0.10059250581794832</v>
      </c>
      <c r="I264">
        <f t="shared" ca="1" si="98"/>
        <v>5.4606961920521724E-2</v>
      </c>
      <c r="M264" t="str">
        <f t="shared" ca="1" si="89"/>
        <v>안 지정 캐릭터 PP 영웅등급</v>
      </c>
      <c r="N264">
        <f t="shared" ca="1" si="90"/>
        <v>5782</v>
      </c>
      <c r="O264">
        <f t="shared" ca="1" si="91"/>
        <v>3</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900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0.97764931820245138</v>
      </c>
      <c r="E265">
        <f t="shared" ca="1" si="98"/>
        <v>7.8621447504019004E-2</v>
      </c>
      <c r="F265">
        <f t="shared" ca="1" si="98"/>
        <v>0.67653734327111681</v>
      </c>
      <c r="G265">
        <f t="shared" ca="1" si="98"/>
        <v>0.27376627465978376</v>
      </c>
      <c r="H265">
        <f t="shared" ca="1" si="98"/>
        <v>8.2792206271823265E-2</v>
      </c>
      <c r="I265">
        <f t="shared" ca="1" si="98"/>
        <v>0.34785090333743718</v>
      </c>
      <c r="M265" t="str">
        <f t="shared" ca="1" si="89"/>
        <v>안 지정 캐릭터 PP 일반등급</v>
      </c>
      <c r="N265">
        <f t="shared" ca="1" si="90"/>
        <v>7862</v>
      </c>
      <c r="O265">
        <f t="shared" ca="1" si="91"/>
        <v>3</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900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0.69314784419724473</v>
      </c>
      <c r="E266">
        <f t="shared" ca="1" si="98"/>
        <v>4.1813994400822674E-2</v>
      </c>
      <c r="F266">
        <f t="shared" ca="1" si="98"/>
        <v>8.2790425972118831E-2</v>
      </c>
      <c r="G266">
        <f t="shared" ca="1" si="98"/>
        <v>0.71783617701339464</v>
      </c>
      <c r="H266">
        <f t="shared" ca="1" si="98"/>
        <v>0.13877613255457466</v>
      </c>
      <c r="I266">
        <f t="shared" ca="1" si="98"/>
        <v>0.78638562613265373</v>
      </c>
      <c r="M266" t="str">
        <f t="shared" ca="1" si="89"/>
        <v>안 지정 캐릭터 PP 일반등급</v>
      </c>
      <c r="N266">
        <f t="shared" ca="1" si="90"/>
        <v>4181</v>
      </c>
      <c r="O266">
        <f t="shared" ca="1" si="91"/>
        <v>3</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900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0.2553534233220518</v>
      </c>
      <c r="E267">
        <f t="shared" ca="1" si="98"/>
        <v>0.81666417160586136</v>
      </c>
      <c r="F267">
        <f t="shared" ca="1" si="98"/>
        <v>0.95819829965097258</v>
      </c>
      <c r="G267">
        <f t="shared" ca="1" si="98"/>
        <v>0.21584014158197373</v>
      </c>
      <c r="H267">
        <f t="shared" ca="1" si="98"/>
        <v>0.95259706527074428</v>
      </c>
      <c r="I267">
        <f t="shared" ca="1" si="98"/>
        <v>0.10621854945551701</v>
      </c>
      <c r="M267" t="str">
        <f t="shared" ca="1" si="89"/>
        <v>지정 장비</v>
      </c>
      <c r="N267" t="e">
        <f t="shared" ca="1" si="90"/>
        <v>#VALUE!</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DI</v>
      </c>
      <c r="Q267" t="e">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#VALUE!</v>
      </c>
      <c r="R267" t="e">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#VALUE!</v>
      </c>
      <c r="S267" t="e">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#VALUE!</v>
      </c>
      <c r="T267" t="e">
        <f t="shared" ca="1" si="92"/>
        <v>#VALUE!</v>
      </c>
      <c r="U267" t="s">
        <v>91</v>
      </c>
      <c r="V267">
        <v>73986</v>
      </c>
      <c r="W267">
        <v>13</v>
      </c>
      <c r="X267" t="s">
        <v>126</v>
      </c>
      <c r="Z267">
        <v>1300</v>
      </c>
      <c r="AA267" t="str">
        <f t="shared" ca="1" si="93"/>
        <v>fe</v>
      </c>
      <c r="AB267" t="s">
        <v>82</v>
      </c>
      <c r="AC267" t="s">
        <v>188</v>
      </c>
      <c r="AD267">
        <v>1</v>
      </c>
      <c r="AE267" t="s">
        <v>126</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0.97529667745926951</v>
      </c>
      <c r="E268">
        <f t="shared" ca="1" si="98"/>
        <v>0.13707089407161999</v>
      </c>
      <c r="F268">
        <f t="shared" ca="1" si="98"/>
        <v>0.74172626367309868</v>
      </c>
      <c r="G268">
        <f t="shared" ca="1" si="98"/>
        <v>0.14774101596079181</v>
      </c>
      <c r="H268">
        <f t="shared" ca="1" si="98"/>
        <v>0.65389881208590062</v>
      </c>
      <c r="I268">
        <f t="shared" ca="1" si="98"/>
        <v>0.45138551589393394</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DI</v>
      </c>
      <c r="Q268" t="e">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#VALUE!</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246</v>
      </c>
      <c r="W268">
        <v>1</v>
      </c>
      <c r="X268" t="s">
        <v>126</v>
      </c>
      <c r="Z268">
        <v>600</v>
      </c>
      <c r="AA268" t="str">
        <f t="shared" ca="1" si="93"/>
        <v>fe</v>
      </c>
      <c r="AB268" t="s">
        <v>82</v>
      </c>
      <c r="AC268" t="s">
        <v>242</v>
      </c>
      <c r="AD268">
        <v>1</v>
      </c>
      <c r="AE268" t="s">
        <v>126</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0.48299041983000834</v>
      </c>
      <c r="E269">
        <f t="shared" ca="1" si="98"/>
        <v>4.1994481808376061E-2</v>
      </c>
      <c r="F269">
        <f t="shared" ca="1" si="98"/>
        <v>0.91935776201770036</v>
      </c>
      <c r="G269">
        <f t="shared" ca="1" si="98"/>
        <v>0.10314254131824985</v>
      </c>
      <c r="H269">
        <f t="shared" ca="1" si="98"/>
        <v>0.29698529431367549</v>
      </c>
      <c r="I269">
        <f t="shared" ca="1" si="98"/>
        <v>0.35801919397835391</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e">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#VALUE!</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201</v>
      </c>
      <c r="W269">
        <v>1</v>
      </c>
      <c r="X269" t="s">
        <v>126</v>
      </c>
      <c r="Z269">
        <v>74600</v>
      </c>
      <c r="AA269" t="str">
        <f t="shared" ca="1" si="93"/>
        <v>fe</v>
      </c>
      <c r="AB269" t="s">
        <v>82</v>
      </c>
      <c r="AC269" t="s">
        <v>296</v>
      </c>
      <c r="AD269">
        <v>1</v>
      </c>
      <c r="AE269" t="s">
        <v>126</v>
      </c>
      <c r="AG269">
        <v>3200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0.79271184705448083</v>
      </c>
      <c r="E270">
        <f t="shared" ca="1" si="98"/>
        <v>0.69648095649733199</v>
      </c>
      <c r="F270">
        <f t="shared" ca="1" si="98"/>
        <v>0.47280103701686416</v>
      </c>
      <c r="G270">
        <f t="shared" ca="1" si="98"/>
        <v>7.7173619043534925E-2</v>
      </c>
      <c r="H270">
        <f t="shared" ca="1" si="98"/>
        <v>3.9704868321840614E-2</v>
      </c>
      <c r="I270">
        <f t="shared" ca="1" si="98"/>
        <v>0.74083724869060563</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4.2756478592595126E-2</v>
      </c>
      <c r="E271">
        <f t="shared" ca="1" si="98"/>
        <v>0.56559754414740582</v>
      </c>
      <c r="F271">
        <f t="shared" ca="1" si="98"/>
        <v>0.60215137280798592</v>
      </c>
      <c r="G271">
        <f t="shared" ca="1" si="98"/>
        <v>8.8654603860973236E-2</v>
      </c>
      <c r="H271">
        <f t="shared" ca="1" si="98"/>
        <v>0.42033018387730026</v>
      </c>
      <c r="I271">
        <f t="shared" ca="1" si="98"/>
        <v>5.0054007848148285E-2</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9.534629492608393E-2</v>
      </c>
      <c r="E272">
        <f t="shared" ca="1" si="99"/>
        <v>0.56118758306241467</v>
      </c>
      <c r="F272">
        <f t="shared" ca="1" si="99"/>
        <v>0.56696771682027214</v>
      </c>
      <c r="G272">
        <f t="shared" ca="1" si="99"/>
        <v>0.2106437252461042</v>
      </c>
      <c r="H272">
        <f t="shared" ca="1" si="99"/>
        <v>0.26580301561509245</v>
      </c>
      <c r="I272">
        <f t="shared" ca="1" si="99"/>
        <v>0.17609639286392376</v>
      </c>
      <c r="M272" t="str">
        <f t="shared" ca="1" si="89"/>
        <v>지정 장비</v>
      </c>
      <c r="N272" t="e">
        <f t="shared" ca="1" si="90"/>
        <v>#VALUE!</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e">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#VALUE!</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t="shared" ca="1" si="92"/>
        <v>#VALUE!</v>
      </c>
      <c r="U272" t="s">
        <v>82</v>
      </c>
      <c r="V272" t="s">
        <v>207</v>
      </c>
      <c r="W272">
        <v>1</v>
      </c>
      <c r="X272" t="s">
        <v>126</v>
      </c>
      <c r="Z272">
        <v>3200</v>
      </c>
      <c r="AA272" t="str">
        <f t="shared" ca="1" si="93"/>
        <v>fe</v>
      </c>
      <c r="AB272" t="s">
        <v>82</v>
      </c>
      <c r="AC272" t="s">
        <v>299</v>
      </c>
      <c r="AD272">
        <v>1</v>
      </c>
      <c r="AE272" t="s">
        <v>126</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t="shared" ca="1" si="97"/>
        <v>{"dy":28,"sl":0,"tp":"fe","vl":"Equip1101","cn":1,"pt":"GO","pr":1100}</v>
      </c>
    </row>
    <row r="273" spans="1:40">
      <c r="A273">
        <v>28</v>
      </c>
      <c r="B273">
        <v>1</v>
      </c>
      <c r="C273">
        <f t="shared" si="88"/>
        <v>0</v>
      </c>
      <c r="D273">
        <f t="shared" ca="1" si="99"/>
        <v>0.79998763027925601</v>
      </c>
      <c r="E273">
        <f t="shared" ca="1" si="99"/>
        <v>0.53790662420494029</v>
      </c>
      <c r="F273">
        <f t="shared" ca="1" si="99"/>
        <v>0.60601589483040785</v>
      </c>
      <c r="G273">
        <f t="shared" ca="1" si="99"/>
        <v>0.91253901474441301</v>
      </c>
      <c r="H273">
        <f t="shared" ca="1" si="99"/>
        <v>0.22024178229439928</v>
      </c>
      <c r="I273">
        <f t="shared" ca="1" si="99"/>
        <v>0.88371697579193542</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248</v>
      </c>
      <c r="W273">
        <v>1</v>
      </c>
      <c r="X273" t="s">
        <v>126</v>
      </c>
      <c r="Z273">
        <v>900</v>
      </c>
      <c r="AA273" t="str">
        <f t="shared" ca="1" si="93"/>
        <v>fe</v>
      </c>
      <c r="AB273" t="s">
        <v>82</v>
      </c>
      <c r="AC273" t="s">
        <v>251</v>
      </c>
      <c r="AD273">
        <v>1</v>
      </c>
      <c r="AE273" t="s">
        <v>130</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t="shared" ca="1" si="97"/>
        <v>{"dy":28,"sl":1,"tp":"fe","vl":"Equip3201","cn":1,"pt":"DI","pr":4}</v>
      </c>
    </row>
    <row r="274" spans="1:40">
      <c r="A274">
        <v>28</v>
      </c>
      <c r="B274">
        <v>2</v>
      </c>
      <c r="C274">
        <f t="shared" si="88"/>
        <v>0</v>
      </c>
      <c r="D274">
        <f t="shared" ca="1" si="99"/>
        <v>0.28685545833630821</v>
      </c>
      <c r="E274">
        <f t="shared" ca="1" si="99"/>
        <v>0.53029040388954596</v>
      </c>
      <c r="F274">
        <f t="shared" ca="1" si="99"/>
        <v>0.76936653892363061</v>
      </c>
      <c r="G274">
        <f t="shared" ca="1" si="99"/>
        <v>0.67824455504204162</v>
      </c>
      <c r="H274">
        <f t="shared" ca="1" si="99"/>
        <v>0.33159063048910131</v>
      </c>
      <c r="I274">
        <f t="shared" ca="1" si="99"/>
        <v>0.30909388230355606</v>
      </c>
      <c r="M274" t="str">
        <f t="shared" ca="1" si="89"/>
        <v>안 지정 캐릭터 PP 영웅등급</v>
      </c>
      <c r="N274">
        <f t="shared" ca="1" si="90"/>
        <v>53029</v>
      </c>
      <c r="O274">
        <f t="shared" ca="1" si="91"/>
        <v>9</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2700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t="shared" ca="1" si="97"/>
        <v>{"dy":28,"sl":2,"tp":"uph","vl":"35730","cn":11,"pt":"GO","pr":1100}</v>
      </c>
    </row>
    <row r="275" spans="1:40">
      <c r="A275">
        <v>28</v>
      </c>
      <c r="B275">
        <v>3</v>
      </c>
      <c r="C275">
        <f t="shared" si="88"/>
        <v>0</v>
      </c>
      <c r="D275">
        <f t="shared" ca="1" si="99"/>
        <v>0.78890853905140101</v>
      </c>
      <c r="E275">
        <f t="shared" ca="1" si="99"/>
        <v>0.22023160442297141</v>
      </c>
      <c r="F275">
        <f t="shared" ca="1" si="99"/>
        <v>7.2457226750896386E-2</v>
      </c>
      <c r="G275">
        <f t="shared" ca="1" si="99"/>
        <v>0.62892863316265102</v>
      </c>
      <c r="H275">
        <f t="shared" ca="1" si="99"/>
        <v>0.78765071773611606</v>
      </c>
      <c r="I275">
        <f t="shared" ca="1" si="99"/>
        <v>0.53498816433139618</v>
      </c>
      <c r="M275" t="str">
        <f t="shared" ca="1" si="89"/>
        <v>안 지정 캐릭터 PP 일반등급</v>
      </c>
      <c r="N275">
        <f t="shared" ca="1" si="90"/>
        <v>22023</v>
      </c>
      <c r="O275">
        <f t="shared" ca="1" si="91"/>
        <v>5</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1500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t="shared" ca="1" si="97"/>
        <v>{"dy":28,"sl":3,"tp":"upn","vl":"13144","cn":9,"pt":"GO","pr":900}</v>
      </c>
    </row>
    <row r="276" spans="1:40">
      <c r="A276">
        <v>28</v>
      </c>
      <c r="B276">
        <v>4</v>
      </c>
      <c r="C276">
        <f t="shared" si="88"/>
        <v>0</v>
      </c>
      <c r="D276">
        <f t="shared" ca="1" si="99"/>
        <v>0.60237023823128899</v>
      </c>
      <c r="E276">
        <f t="shared" ca="1" si="99"/>
        <v>0.33883080915081043</v>
      </c>
      <c r="F276">
        <f t="shared" ca="1" si="99"/>
        <v>0.9299647657693757</v>
      </c>
      <c r="G276">
        <f t="shared" ca="1" si="99"/>
        <v>0.24927836616557231</v>
      </c>
      <c r="H276">
        <f t="shared" ca="1" si="99"/>
        <v>0.70597592939105835</v>
      </c>
      <c r="I276">
        <f t="shared" ca="1" si="99"/>
        <v>0.15380798856203903</v>
      </c>
      <c r="M276" t="str">
        <f t="shared" ca="1" si="89"/>
        <v>안 지정 캐릭터 PP 일반등급</v>
      </c>
      <c r="N276">
        <f t="shared" ca="1" si="90"/>
        <v>33883</v>
      </c>
      <c r="O276">
        <f t="shared" ca="1" si="91"/>
        <v>7</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2100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0.41162149579107421</v>
      </c>
      <c r="E277">
        <f t="shared" ca="1" si="99"/>
        <v>0.52649595645989011</v>
      </c>
      <c r="F277">
        <f t="shared" ca="1" si="99"/>
        <v>0.40022898021357189</v>
      </c>
      <c r="G277">
        <f t="shared" ca="1" si="99"/>
        <v>0.31448530269265484</v>
      </c>
      <c r="H277">
        <f t="shared" ca="1" si="99"/>
        <v>0.82305284463517403</v>
      </c>
      <c r="I277">
        <f t="shared" ca="1" si="99"/>
        <v>0.25008981962971844</v>
      </c>
      <c r="M277" t="str">
        <f t="shared" ca="1" si="89"/>
        <v>지정 장비</v>
      </c>
      <c r="N277" t="e">
        <f t="shared" ca="1" si="90"/>
        <v>#VALUE!</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t="e">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#VALUE!</v>
      </c>
      <c r="S277" t="e">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#VALUE!</v>
      </c>
      <c r="T277" t="e">
        <f t="shared" ca="1" si="92"/>
        <v>#VALUE!</v>
      </c>
      <c r="U277" t="s">
        <v>91</v>
      </c>
      <c r="V277">
        <v>12431</v>
      </c>
      <c r="W277">
        <v>9</v>
      </c>
      <c r="X277" t="s">
        <v>126</v>
      </c>
      <c r="Z277">
        <v>900</v>
      </c>
      <c r="AA277" t="str">
        <f t="shared" ca="1" si="93"/>
        <v>fe</v>
      </c>
      <c r="AB277" t="s">
        <v>82</v>
      </c>
      <c r="AC277" t="s">
        <v>249</v>
      </c>
      <c r="AD277">
        <v>1</v>
      </c>
      <c r="AE277" t="s">
        <v>126</v>
      </c>
      <c r="AG277">
        <v>9600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0.70878851710052881</v>
      </c>
      <c r="E278">
        <f t="shared" ca="1" si="99"/>
        <v>0.95233683648049505</v>
      </c>
      <c r="F278">
        <f t="shared" ca="1" si="99"/>
        <v>0.63746865045327783</v>
      </c>
      <c r="G278">
        <f t="shared" ca="1" si="99"/>
        <v>0.20648919304531788</v>
      </c>
      <c r="H278">
        <f t="shared" ca="1" si="99"/>
        <v>0.15162331247929139</v>
      </c>
      <c r="I278">
        <f t="shared" ca="1" si="99"/>
        <v>0.29590108075837318</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DI</v>
      </c>
      <c r="Q278" t="e">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#VALUE!</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262</v>
      </c>
      <c r="W278">
        <v>1</v>
      </c>
      <c r="X278" t="s">
        <v>126</v>
      </c>
      <c r="Z278">
        <v>8000</v>
      </c>
      <c r="AA278" t="str">
        <f t="shared" ca="1" si="93"/>
        <v>fe</v>
      </c>
      <c r="AB278" t="s">
        <v>82</v>
      </c>
      <c r="AC278" t="s">
        <v>114</v>
      </c>
      <c r="AD278">
        <v>1</v>
      </c>
      <c r="AE278" t="s">
        <v>126</v>
      </c>
      <c r="AG278">
        <v>1200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0.59927650843267311</v>
      </c>
      <c r="E279">
        <f t="shared" ca="1" si="99"/>
        <v>8.2462654339687802E-4</v>
      </c>
      <c r="F279">
        <f t="shared" ca="1" si="99"/>
        <v>0.79215971145134989</v>
      </c>
      <c r="G279">
        <f t="shared" ca="1" si="99"/>
        <v>0.71233210612742626</v>
      </c>
      <c r="H279">
        <f t="shared" ca="1" si="99"/>
        <v>0.82499164599085073</v>
      </c>
      <c r="I279">
        <f t="shared" ca="1" si="99"/>
        <v>0.74389008893602027</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258</v>
      </c>
      <c r="W279">
        <v>1</v>
      </c>
      <c r="X279" t="s">
        <v>126</v>
      </c>
      <c r="Z279">
        <v>2000</v>
      </c>
      <c r="AA279" t="str">
        <f t="shared" ca="1" si="93"/>
        <v>fe</v>
      </c>
      <c r="AB279" t="s">
        <v>82</v>
      </c>
      <c r="AC279" t="s">
        <v>300</v>
      </c>
      <c r="AD279">
        <v>1</v>
      </c>
      <c r="AE279" t="s">
        <v>126</v>
      </c>
      <c r="AG279">
        <v>7400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t="shared" ca="1" si="97"/>
        <v>{"dy":28,"sl":7,"tp":"fe","vl":"Equip4301","cn":1,"pt":"GO","pr":7400}</v>
      </c>
    </row>
    <row r="280" spans="1:40">
      <c r="A280">
        <v>28</v>
      </c>
      <c r="B280">
        <v>8</v>
      </c>
      <c r="C280">
        <f t="shared" si="88"/>
        <v>0</v>
      </c>
      <c r="D280">
        <f t="shared" ca="1" si="99"/>
        <v>0.34098755891275878</v>
      </c>
      <c r="E280">
        <f t="shared" ca="1" si="99"/>
        <v>0.50595834598272327</v>
      </c>
      <c r="F280">
        <f t="shared" ca="1" si="99"/>
        <v>0.79785440399017182</v>
      </c>
      <c r="G280">
        <f t="shared" ca="1" si="99"/>
        <v>0.72123768397571364</v>
      </c>
      <c r="H280">
        <f t="shared" ca="1" si="99"/>
        <v>0.22344467768068432</v>
      </c>
      <c r="I280">
        <f t="shared" ca="1" si="99"/>
        <v>0.23863775516928498</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t="shared" ca="1" si="97"/>
        <v>{"dy":28,"sl":8}</v>
      </c>
    </row>
    <row r="281" spans="1:40">
      <c r="A281">
        <v>28</v>
      </c>
      <c r="B281">
        <v>9</v>
      </c>
      <c r="C281">
        <f t="shared" si="88"/>
        <v>0</v>
      </c>
      <c r="D281">
        <f t="shared" ca="1" si="99"/>
        <v>0.66889463258593851</v>
      </c>
      <c r="E281">
        <f t="shared" ca="1" si="99"/>
        <v>0.15019741330574243</v>
      </c>
      <c r="F281">
        <f t="shared" ca="1" si="99"/>
        <v>1.1885253970528309E-3</v>
      </c>
      <c r="G281">
        <f t="shared" ca="1" si="99"/>
        <v>0.18779786977569746</v>
      </c>
      <c r="H281">
        <f t="shared" ca="1" si="99"/>
        <v>0.76290717772795802</v>
      </c>
      <c r="I281">
        <f t="shared" ca="1" si="99"/>
        <v>0.27929893742212641</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t="shared" ca="1" si="97"/>
        <v>{"dy":28,"sl":9}</v>
      </c>
    </row>
    <row r="282" spans="1:40">
      <c r="A282">
        <v>29</v>
      </c>
      <c r="B282">
        <v>0</v>
      </c>
      <c r="C282">
        <f t="shared" si="88"/>
        <v>0</v>
      </c>
      <c r="D282">
        <f t="shared" ref="D282:I291" ca="1" si="100">RAND()</f>
        <v>0.14875038590199319</v>
      </c>
      <c r="E282">
        <f t="shared" ca="1" si="100"/>
        <v>0.31987483785601134</v>
      </c>
      <c r="F282">
        <f t="shared" ca="1" si="100"/>
        <v>0.11270058181134901</v>
      </c>
      <c r="G282">
        <f t="shared" ca="1" si="100"/>
        <v>8.6733157883787659E-2</v>
      </c>
      <c r="H282">
        <f t="shared" ca="1" si="100"/>
        <v>0.12132755566854836</v>
      </c>
      <c r="I282">
        <f t="shared" ca="1" si="100"/>
        <v>0.32392406033350785</v>
      </c>
      <c r="M282" t="str">
        <f t="shared" ca="1" si="89"/>
        <v>지정 장비</v>
      </c>
      <c r="N282" t="e">
        <f t="shared" ca="1" si="90"/>
        <v>#VALUE!</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e">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#VALUE!</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t="shared" ca="1" si="92"/>
        <v>#VALUE!</v>
      </c>
      <c r="U282" t="s">
        <v>83</v>
      </c>
      <c r="W282">
        <v>1</v>
      </c>
      <c r="X282" t="s">
        <v>130</v>
      </c>
      <c r="Z282">
        <v>29</v>
      </c>
      <c r="AA282" t="str">
        <f t="shared" ca="1" si="93"/>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t="shared" ca="1" si="97"/>
        <v>{"dy":29,"sl":0,"tp":"bh","cn":1,"pt":"DI","pr":149}</v>
      </c>
    </row>
    <row r="283" spans="1:40">
      <c r="A283">
        <v>29</v>
      </c>
      <c r="B283">
        <v>1</v>
      </c>
      <c r="C283">
        <f t="shared" si="88"/>
        <v>0</v>
      </c>
      <c r="D283">
        <f t="shared" ca="1" si="100"/>
        <v>0.35943562657944794</v>
      </c>
      <c r="E283">
        <f t="shared" ca="1" si="100"/>
        <v>0.64359322521513185</v>
      </c>
      <c r="F283">
        <f t="shared" ca="1" si="100"/>
        <v>0.31917954821826144</v>
      </c>
      <c r="G283">
        <f t="shared" ca="1" si="100"/>
        <v>0.26404659899660798</v>
      </c>
      <c r="H283">
        <f t="shared" ca="1" si="100"/>
        <v>0.47412921768219007</v>
      </c>
      <c r="I283">
        <f t="shared" ca="1" si="100"/>
        <v>0.17591111175891327</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e">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#VALUE!</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202</v>
      </c>
      <c r="W283">
        <v>1</v>
      </c>
      <c r="X283" t="s">
        <v>126</v>
      </c>
      <c r="Z283">
        <v>3200</v>
      </c>
      <c r="AA283" t="str">
        <f t="shared" ca="1" si="93"/>
        <v>fe</v>
      </c>
      <c r="AB283" t="s">
        <v>82</v>
      </c>
      <c r="AC283" t="s">
        <v>191</v>
      </c>
      <c r="AD283">
        <v>1</v>
      </c>
      <c r="AE283" t="s">
        <v>126</v>
      </c>
      <c r="AG283">
        <v>7400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t="shared" ca="1" si="97"/>
        <v>{"dy":29,"sl":1,"tp":"fe","vl":"Equip0302","cn":1,"pt":"GO","pr":7400}</v>
      </c>
    </row>
    <row r="284" spans="1:40">
      <c r="A284">
        <v>29</v>
      </c>
      <c r="B284">
        <v>2</v>
      </c>
      <c r="C284">
        <f t="shared" si="88"/>
        <v>0</v>
      </c>
      <c r="D284">
        <f t="shared" ca="1" si="100"/>
        <v>9.6895032802027825E-2</v>
      </c>
      <c r="E284">
        <f t="shared" ca="1" si="100"/>
        <v>0.80831066178135302</v>
      </c>
      <c r="F284">
        <f t="shared" ca="1" si="100"/>
        <v>0.49006347554117236</v>
      </c>
      <c r="G284">
        <f t="shared" ca="1" si="100"/>
        <v>0.90773593036065336</v>
      </c>
      <c r="H284">
        <f t="shared" ca="1" si="100"/>
        <v>5.6123257459750331E-2</v>
      </c>
      <c r="I284">
        <f t="shared" ca="1" si="100"/>
        <v>0.40639526855084829</v>
      </c>
      <c r="M284" t="str">
        <f t="shared" ca="1" si="89"/>
        <v>안 지정 캐릭터 PP 영웅등급</v>
      </c>
      <c r="N284">
        <f t="shared" ca="1" si="90"/>
        <v>80831</v>
      </c>
      <c r="O284">
        <f t="shared" ca="1" si="91"/>
        <v>12</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3600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fe</v>
      </c>
      <c r="AB284" t="s">
        <v>82</v>
      </c>
      <c r="AC284" t="s">
        <v>245</v>
      </c>
      <c r="AD284">
        <v>1</v>
      </c>
      <c r="AE284" t="s">
        <v>130</v>
      </c>
      <c r="AG284">
        <v>12</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t="shared" ca="1" si="97"/>
        <v>{"dy":29,"sl":2,"tp":"fe","vl":"Equip5301","cn":1,"pt":"DI","pr":12}</v>
      </c>
    </row>
    <row r="285" spans="1:40">
      <c r="A285">
        <v>29</v>
      </c>
      <c r="B285">
        <v>3</v>
      </c>
      <c r="C285">
        <f t="shared" si="88"/>
        <v>0</v>
      </c>
      <c r="D285">
        <f t="shared" ca="1" si="100"/>
        <v>0.48958921604814798</v>
      </c>
      <c r="E285">
        <f t="shared" ca="1" si="100"/>
        <v>0.72246944304739114</v>
      </c>
      <c r="F285">
        <f t="shared" ca="1" si="100"/>
        <v>0.49663039340774751</v>
      </c>
      <c r="G285">
        <f t="shared" ca="1" si="100"/>
        <v>0.45744492988465479</v>
      </c>
      <c r="H285">
        <f t="shared" ca="1" si="100"/>
        <v>0.33646960924353431</v>
      </c>
      <c r="I285">
        <f t="shared" ca="1" si="100"/>
        <v>0.29690865071074168</v>
      </c>
      <c r="M285" t="str">
        <f t="shared" ca="1" si="89"/>
        <v>안 지정 캐릭터 PP 일반등급</v>
      </c>
      <c r="N285">
        <f t="shared" ca="1" si="90"/>
        <v>72246</v>
      </c>
      <c r="O285">
        <f t="shared" ca="1" si="91"/>
        <v>11</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3300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t="shared" ca="1" si="97"/>
        <v>{"dy":29,"sl":3,"tp":"uph","vl":"10094","cn":11,"pt":"GO","pr":1100}</v>
      </c>
    </row>
    <row r="286" spans="1:40">
      <c r="A286">
        <v>29</v>
      </c>
      <c r="B286">
        <v>4</v>
      </c>
      <c r="C286">
        <f t="shared" si="88"/>
        <v>0</v>
      </c>
      <c r="D286">
        <f t="shared" ca="1" si="100"/>
        <v>0.54074209308146148</v>
      </c>
      <c r="E286">
        <f t="shared" ca="1" si="100"/>
        <v>0.24940875454239342</v>
      </c>
      <c r="F286">
        <f t="shared" ca="1" si="100"/>
        <v>0.26485703431439045</v>
      </c>
      <c r="G286">
        <f t="shared" ca="1" si="100"/>
        <v>0.57592440418837076</v>
      </c>
      <c r="H286">
        <f t="shared" ca="1" si="100"/>
        <v>0.45440120537283479</v>
      </c>
      <c r="I286">
        <f t="shared" ca="1" si="100"/>
        <v>0.17881742415209712</v>
      </c>
      <c r="M286" t="str">
        <f t="shared" ca="1" si="89"/>
        <v>안 지정 캐릭터 PP 일반등급</v>
      </c>
      <c r="N286">
        <f t="shared" ca="1" si="90"/>
        <v>24940</v>
      </c>
      <c r="O286">
        <f t="shared" ca="1" si="91"/>
        <v>5</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1500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t="shared" ca="1" si="97"/>
        <v>{"dy":29,"sl":4,"tp":"upn","vl":"71291","cn":9,"pt":"GO","pr":900}</v>
      </c>
    </row>
    <row r="287" spans="1:40">
      <c r="A287">
        <v>29</v>
      </c>
      <c r="B287">
        <v>5</v>
      </c>
      <c r="C287">
        <f t="shared" si="88"/>
        <v>0</v>
      </c>
      <c r="D287">
        <f t="shared" ca="1" si="100"/>
        <v>0.19046767676170906</v>
      </c>
      <c r="E287">
        <f t="shared" ca="1" si="100"/>
        <v>9.4809216958945397E-3</v>
      </c>
      <c r="F287">
        <f t="shared" ca="1" si="100"/>
        <v>0.59573977313287052</v>
      </c>
      <c r="G287">
        <f t="shared" ca="1" si="100"/>
        <v>0.93721063696076945</v>
      </c>
      <c r="H287">
        <f t="shared" ca="1" si="100"/>
        <v>2.0599741720595199E-2</v>
      </c>
      <c r="I287">
        <f t="shared" ca="1" si="100"/>
        <v>0.55784032814332096</v>
      </c>
      <c r="M287" t="str">
        <f t="shared" ca="1" si="89"/>
        <v>지정 장비</v>
      </c>
      <c r="N287" t="e">
        <f t="shared" ca="1" si="90"/>
        <v>#VALUE!</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t="e">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#VALUE!</v>
      </c>
      <c r="S287" t="e">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#VALUE!</v>
      </c>
      <c r="T287" t="e">
        <f t="shared" ca="1" si="92"/>
        <v>#VALUE!</v>
      </c>
      <c r="U287" t="s">
        <v>82</v>
      </c>
      <c r="V287" t="s">
        <v>244</v>
      </c>
      <c r="W287">
        <v>1</v>
      </c>
      <c r="X287" t="s">
        <v>130</v>
      </c>
      <c r="Z287">
        <v>10</v>
      </c>
      <c r="AA287" t="str">
        <f t="shared" ca="1" si="93"/>
        <v>fe</v>
      </c>
      <c r="AB287" t="s">
        <v>82</v>
      </c>
      <c r="AC287" t="s">
        <v>301</v>
      </c>
      <c r="AD287">
        <v>1</v>
      </c>
      <c r="AE287" t="s">
        <v>126</v>
      </c>
      <c r="AG287">
        <v>1400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t="shared" ca="1" si="97"/>
        <v>{"dy":29,"sl":5,"tp":"fe","vl":"Equip4102","cn":1,"pt":"GO","pr":1400}</v>
      </c>
    </row>
    <row r="288" spans="1:40">
      <c r="A288">
        <v>29</v>
      </c>
      <c r="B288">
        <v>6</v>
      </c>
      <c r="C288">
        <f t="shared" si="88"/>
        <v>0</v>
      </c>
      <c r="D288">
        <f t="shared" ca="1" si="100"/>
        <v>0.53272494663857017</v>
      </c>
      <c r="E288">
        <f t="shared" ca="1" si="100"/>
        <v>0.17424214714634645</v>
      </c>
      <c r="F288">
        <f t="shared" ca="1" si="100"/>
        <v>9.0202545535570389E-2</v>
      </c>
      <c r="G288">
        <f t="shared" ca="1" si="100"/>
        <v>0.36915465647590751</v>
      </c>
      <c r="H288">
        <f t="shared" ca="1" si="100"/>
        <v>0.70931571162375584</v>
      </c>
      <c r="I288">
        <f t="shared" ca="1" si="100"/>
        <v>0.77207836905871385</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114</v>
      </c>
      <c r="W288">
        <v>1</v>
      </c>
      <c r="X288" t="s">
        <v>126</v>
      </c>
      <c r="Z288">
        <v>1500</v>
      </c>
      <c r="AA288" t="str">
        <f t="shared" ca="1" si="93"/>
        <v>fe</v>
      </c>
      <c r="AB288" t="s">
        <v>82</v>
      </c>
      <c r="AC288" t="s">
        <v>185</v>
      </c>
      <c r="AD288">
        <v>1</v>
      </c>
      <c r="AE288" t="s">
        <v>126</v>
      </c>
      <c r="AG288">
        <v>3400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t="shared" ca="1" si="97"/>
        <v>{"dy":29,"sl":6,"tp":"fe","vl":"Equip6102","cn":1,"pt":"GO","pr":3400}</v>
      </c>
    </row>
    <row r="289" spans="1:40">
      <c r="A289">
        <v>29</v>
      </c>
      <c r="B289">
        <v>7</v>
      </c>
      <c r="C289">
        <f t="shared" si="88"/>
        <v>0</v>
      </c>
      <c r="D289">
        <f t="shared" ca="1" si="100"/>
        <v>0.41302404720590702</v>
      </c>
      <c r="E289">
        <f t="shared" ca="1" si="100"/>
        <v>0.45741687703414746</v>
      </c>
      <c r="F289">
        <f t="shared" ca="1" si="100"/>
        <v>0.48774112771736666</v>
      </c>
      <c r="G289">
        <f t="shared" ca="1" si="100"/>
        <v>0.89273057768030983</v>
      </c>
      <c r="H289">
        <f t="shared" ca="1" si="100"/>
        <v>0.35956401047896724</v>
      </c>
      <c r="I289">
        <f t="shared" ca="1" si="100"/>
        <v>0.80710988746559897</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184</v>
      </c>
      <c r="W289">
        <v>1</v>
      </c>
      <c r="X289" t="s">
        <v>126</v>
      </c>
      <c r="Z289">
        <v>2900</v>
      </c>
      <c r="AA289" t="str">
        <f t="shared" ca="1" si="93"/>
        <v>fe</v>
      </c>
      <c r="AB289" t="s">
        <v>82</v>
      </c>
      <c r="AC289" t="s">
        <v>298</v>
      </c>
      <c r="AD289">
        <v>1</v>
      </c>
      <c r="AE289" t="s">
        <v>126</v>
      </c>
      <c r="AG289">
        <v>1100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t="shared" ca="1" si="97"/>
        <v>{"dy":29,"sl":7,"tp":"fe","vl":"Equip2101","cn":1,"pt":"GO","pr":1100}</v>
      </c>
    </row>
    <row r="290" spans="1:40">
      <c r="A290">
        <v>29</v>
      </c>
      <c r="B290">
        <v>8</v>
      </c>
      <c r="C290">
        <f t="shared" si="88"/>
        <v>0</v>
      </c>
      <c r="D290">
        <f t="shared" ca="1" si="100"/>
        <v>0.31737688056403213</v>
      </c>
      <c r="E290">
        <f t="shared" ca="1" si="100"/>
        <v>0.62902772786298733</v>
      </c>
      <c r="F290">
        <f t="shared" ca="1" si="100"/>
        <v>0.12066865374586533</v>
      </c>
      <c r="G290">
        <f t="shared" ca="1" si="100"/>
        <v>0.76324099447520288</v>
      </c>
      <c r="H290">
        <f t="shared" ca="1" si="100"/>
        <v>0.66129481431421433</v>
      </c>
      <c r="I290">
        <f t="shared" ca="1" si="100"/>
        <v>0.1510972276734257</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t="shared" ca="1" si="97"/>
        <v>{"dy":29,"sl":8}</v>
      </c>
    </row>
    <row r="291" spans="1:40">
      <c r="A291">
        <v>29</v>
      </c>
      <c r="B291">
        <v>9</v>
      </c>
      <c r="C291">
        <f t="shared" si="88"/>
        <v>0</v>
      </c>
      <c r="D291">
        <f t="shared" ca="1" si="100"/>
        <v>0.19068241101496664</v>
      </c>
      <c r="E291">
        <f t="shared" ca="1" si="100"/>
        <v>0.30320622936383068</v>
      </c>
      <c r="F291">
        <f t="shared" ca="1" si="100"/>
        <v>0.87877763777407625</v>
      </c>
      <c r="G291">
        <f t="shared" ca="1" si="100"/>
        <v>0.32840931204494495</v>
      </c>
      <c r="H291">
        <f t="shared" ca="1" si="100"/>
        <v>0.37191071700168665</v>
      </c>
      <c r="I291">
        <f t="shared" ca="1" si="100"/>
        <v>0.27138330086507578</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t="shared" ca="1" si="97"/>
        <v>{"dy":29,"sl":9}</v>
      </c>
    </row>
    <row r="292" spans="1:40">
      <c r="A292">
        <v>30</v>
      </c>
      <c r="B292">
        <v>0</v>
      </c>
      <c r="C292">
        <f t="shared" si="88"/>
        <v>0</v>
      </c>
      <c r="D292">
        <f t="shared" ref="D292:I301" ca="1" si="101">RAND()</f>
        <v>0.28830778680782798</v>
      </c>
      <c r="E292">
        <f t="shared" ca="1" si="101"/>
        <v>0.8986583952658963</v>
      </c>
      <c r="F292">
        <f t="shared" ca="1" si="101"/>
        <v>0.38178514486791326</v>
      </c>
      <c r="G292">
        <f t="shared" ca="1" si="101"/>
        <v>0.68836444208826342</v>
      </c>
      <c r="H292">
        <f t="shared" ca="1" si="101"/>
        <v>0.6591880185707204</v>
      </c>
      <c r="I292">
        <f t="shared" ca="1" si="101"/>
        <v>0.30881548296621331</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248</v>
      </c>
      <c r="W292">
        <v>1</v>
      </c>
      <c r="X292" t="s">
        <v>126</v>
      </c>
      <c r="Z292">
        <v>600</v>
      </c>
      <c r="AA292" t="str">
        <f t="shared" ca="1" si="93"/>
        <v>fe</v>
      </c>
      <c r="AB292" t="s">
        <v>82</v>
      </c>
      <c r="AC292" t="s">
        <v>248</v>
      </c>
      <c r="AD292">
        <v>1</v>
      </c>
      <c r="AE292" t="s">
        <v>126</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t="shared" ca="1" si="97"/>
        <v>{"dy":30,"sl":0,"tp":"fe","vl":"Equip1002","cn":1,"pt":"GO","pr":600}</v>
      </c>
    </row>
    <row r="293" spans="1:40">
      <c r="A293">
        <v>30</v>
      </c>
      <c r="B293">
        <v>1</v>
      </c>
      <c r="C293">
        <f t="shared" si="88"/>
        <v>0</v>
      </c>
      <c r="D293">
        <f t="shared" ca="1" si="101"/>
        <v>0.48040521337140829</v>
      </c>
      <c r="E293">
        <f t="shared" ca="1" si="101"/>
        <v>0.61098943766496949</v>
      </c>
      <c r="F293">
        <f t="shared" ca="1" si="101"/>
        <v>0.14233344616946098</v>
      </c>
      <c r="G293">
        <f t="shared" ca="1" si="101"/>
        <v>0.87544339097587054</v>
      </c>
      <c r="H293">
        <f t="shared" ca="1" si="101"/>
        <v>8.0523809125177648E-2</v>
      </c>
      <c r="I293">
        <f t="shared" ca="1" si="101"/>
        <v>0.55999159936713772</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243</v>
      </c>
      <c r="W293">
        <v>1</v>
      </c>
      <c r="X293" t="s">
        <v>126</v>
      </c>
      <c r="Z293">
        <v>1300</v>
      </c>
      <c r="AA293" t="str">
        <f t="shared" ca="1" si="93"/>
        <v>fe</v>
      </c>
      <c r="AB293" t="s">
        <v>82</v>
      </c>
      <c r="AC293" t="s">
        <v>243</v>
      </c>
      <c r="AD293">
        <v>1</v>
      </c>
      <c r="AE293" t="s">
        <v>126</v>
      </c>
      <c r="AG293">
        <v>1300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t="shared" ca="1" si="97"/>
        <v>{"dy":30,"sl":1,"tp":"fe","vl":"Equip3101","cn":1,"pt":"GO","pr":1300}</v>
      </c>
    </row>
    <row r="294" spans="1:40">
      <c r="A294">
        <v>30</v>
      </c>
      <c r="B294">
        <v>2</v>
      </c>
      <c r="C294">
        <f t="shared" si="88"/>
        <v>0</v>
      </c>
      <c r="D294">
        <f t="shared" ca="1" si="101"/>
        <v>0.17026268979034453</v>
      </c>
      <c r="E294">
        <f t="shared" ca="1" si="101"/>
        <v>0.70525935436233578</v>
      </c>
      <c r="F294">
        <f t="shared" ca="1" si="101"/>
        <v>0.32010817964144633</v>
      </c>
      <c r="G294">
        <f t="shared" ca="1" si="101"/>
        <v>0.85862249799003121</v>
      </c>
      <c r="H294">
        <f t="shared" ca="1" si="101"/>
        <v>0.84628958814145661</v>
      </c>
      <c r="I294">
        <f t="shared" ca="1" si="101"/>
        <v>0.84551137907587259</v>
      </c>
      <c r="M294" t="str">
        <f t="shared" ca="1" si="89"/>
        <v>안 지정 캐릭터 PP 영웅등급</v>
      </c>
      <c r="N294">
        <f t="shared" ca="1" si="90"/>
        <v>70525</v>
      </c>
      <c r="O294">
        <f t="shared" ca="1" si="91"/>
        <v>11</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3300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184</v>
      </c>
      <c r="AD294">
        <v>1</v>
      </c>
      <c r="AE294" t="s">
        <v>126</v>
      </c>
      <c r="AG294">
        <v>2900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t="shared" ca="1" si="97"/>
        <v>{"dy":30,"sl":2,"tp":"fe","vl":"Equip2201","cn":1,"pt":"GO","pr":2900}</v>
      </c>
    </row>
    <row r="295" spans="1:40">
      <c r="A295">
        <v>30</v>
      </c>
      <c r="B295">
        <v>3</v>
      </c>
      <c r="C295">
        <f t="shared" si="88"/>
        <v>0</v>
      </c>
      <c r="D295">
        <f t="shared" ca="1" si="101"/>
        <v>0.15284564018474245</v>
      </c>
      <c r="E295">
        <f t="shared" ca="1" si="101"/>
        <v>0.4522880322238465</v>
      </c>
      <c r="F295">
        <f t="shared" ca="1" si="101"/>
        <v>0.22063293101081904</v>
      </c>
      <c r="G295">
        <f t="shared" ca="1" si="101"/>
        <v>0.69823889409408468</v>
      </c>
      <c r="H295">
        <f t="shared" ca="1" si="101"/>
        <v>5.3044126533049574E-2</v>
      </c>
      <c r="I295">
        <f t="shared" ca="1" si="101"/>
        <v>0.3311039442355096</v>
      </c>
      <c r="M295" t="str">
        <f t="shared" ca="1" si="89"/>
        <v>안 지정 캐릭터 PP 영웅등급</v>
      </c>
      <c r="N295">
        <f t="shared" ca="1" si="90"/>
        <v>45228</v>
      </c>
      <c r="O295">
        <f t="shared" ca="1" si="91"/>
        <v>8</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2400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t="shared" ca="1" si="97"/>
        <v>{"dy":30,"sl":3,"tp":"upn","vl":"98140","cn":10,"pt":"GO","pr":1000}</v>
      </c>
    </row>
    <row r="296" spans="1:40">
      <c r="A296">
        <v>30</v>
      </c>
      <c r="B296">
        <v>4</v>
      </c>
      <c r="C296">
        <f t="shared" si="88"/>
        <v>0</v>
      </c>
      <c r="D296">
        <f t="shared" ca="1" si="101"/>
        <v>0.44203288492511028</v>
      </c>
      <c r="E296">
        <f t="shared" ca="1" si="101"/>
        <v>0.56598583037815475</v>
      </c>
      <c r="F296">
        <f t="shared" ca="1" si="101"/>
        <v>0.51434366320024627</v>
      </c>
      <c r="G296">
        <f t="shared" ca="1" si="101"/>
        <v>0.11118695607975926</v>
      </c>
      <c r="H296">
        <f t="shared" ca="1" si="101"/>
        <v>0.26857842768992934</v>
      </c>
      <c r="I296">
        <f t="shared" ca="1" si="101"/>
        <v>0.12160098126206298</v>
      </c>
      <c r="M296" t="str">
        <f t="shared" ca="1" si="89"/>
        <v>안 지정 캐릭터 PP 일반등급</v>
      </c>
      <c r="N296">
        <f t="shared" ca="1" si="90"/>
        <v>56598</v>
      </c>
      <c r="O296">
        <f t="shared" ca="1" si="91"/>
        <v>9</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2700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306</v>
      </c>
      <c r="AD296">
        <v>1</v>
      </c>
      <c r="AE296" t="s">
        <v>126</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t="shared" ca="1" si="97"/>
        <v>{"dy":30,"sl":4,"tp":"fe","vl":"Equip4101","cn":1,"pt":"GO","pr":1200}</v>
      </c>
    </row>
    <row r="297" spans="1:40">
      <c r="A297">
        <v>30</v>
      </c>
      <c r="B297">
        <v>5</v>
      </c>
      <c r="C297">
        <f t="shared" si="88"/>
        <v>0</v>
      </c>
      <c r="D297">
        <f t="shared" ca="1" si="101"/>
        <v>0.31811544018688565</v>
      </c>
      <c r="E297">
        <f t="shared" ca="1" si="101"/>
        <v>0.78909547551888892</v>
      </c>
      <c r="F297">
        <f t="shared" ca="1" si="101"/>
        <v>0.64647871611441299</v>
      </c>
      <c r="G297">
        <f t="shared" ca="1" si="101"/>
        <v>0.80896236654260523</v>
      </c>
      <c r="H297">
        <f t="shared" ca="1" si="101"/>
        <v>0.21801104577742503</v>
      </c>
      <c r="I297">
        <f t="shared" ca="1" si="101"/>
        <v>0.93119524527572028</v>
      </c>
      <c r="M297" t="str">
        <f t="shared" ca="1" si="89"/>
        <v>지정 장비</v>
      </c>
      <c r="N297" t="e">
        <f t="shared" ca="1" si="90"/>
        <v>#VALUE!</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t="e">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#VALUE!</v>
      </c>
      <c r="S297" t="e">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#VALUE!</v>
      </c>
      <c r="T297" t="e">
        <f t="shared" ca="1" si="92"/>
        <v>#VALUE!</v>
      </c>
      <c r="U297" t="s">
        <v>92</v>
      </c>
      <c r="V297">
        <v>33903</v>
      </c>
      <c r="W297">
        <v>11</v>
      </c>
      <c r="X297" t="s">
        <v>126</v>
      </c>
      <c r="Z297">
        <v>1100</v>
      </c>
      <c r="AA297" t="str">
        <f t="shared" ca="1" si="93"/>
        <v>fe</v>
      </c>
      <c r="AB297" t="s">
        <v>82</v>
      </c>
      <c r="AC297" t="s">
        <v>303</v>
      </c>
      <c r="AD297">
        <v>1</v>
      </c>
      <c r="AE297" t="s">
        <v>126</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t="shared" ca="1" si="97"/>
        <v>{"dy":30,"sl":5,"tp":"fe","vl":"Equip5201","cn":1,"pt":"GO","pr":3000}</v>
      </c>
    </row>
    <row r="298" spans="1:40">
      <c r="A298">
        <v>30</v>
      </c>
      <c r="B298">
        <v>6</v>
      </c>
      <c r="C298">
        <f t="shared" si="88"/>
        <v>0</v>
      </c>
      <c r="D298">
        <f t="shared" ca="1" si="101"/>
        <v>4.34793194611236E-2</v>
      </c>
      <c r="E298">
        <f t="shared" ca="1" si="101"/>
        <v>0.54727357174564206</v>
      </c>
      <c r="F298">
        <f t="shared" ca="1" si="101"/>
        <v>0.72438111801847682</v>
      </c>
      <c r="G298">
        <f t="shared" ca="1" si="101"/>
        <v>0.15617336596699882</v>
      </c>
      <c r="H298">
        <f t="shared" ca="1" si="101"/>
        <v>0.47080368282256302</v>
      </c>
      <c r="I298">
        <f t="shared" ca="1" si="101"/>
        <v>0.82604734486955911</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e">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#VALUE!</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112</v>
      </c>
      <c r="W298">
        <v>1</v>
      </c>
      <c r="X298" t="s">
        <v>126</v>
      </c>
      <c r="Z298">
        <v>700</v>
      </c>
      <c r="AA298" t="str">
        <f t="shared" ca="1" si="93"/>
        <v>fe</v>
      </c>
      <c r="AB298" t="s">
        <v>82</v>
      </c>
      <c r="AC298" t="s">
        <v>204</v>
      </c>
      <c r="AD298">
        <v>1</v>
      </c>
      <c r="AE298" t="s">
        <v>126</v>
      </c>
      <c r="AG298">
        <v>2200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t="shared" ca="1" si="97"/>
        <v>{"dy":30,"sl":6,"tp":"fe","vl":"Equip7001","cn":1,"pt":"GO","pr":2200}</v>
      </c>
    </row>
    <row r="299" spans="1:40">
      <c r="A299">
        <v>30</v>
      </c>
      <c r="B299">
        <v>7</v>
      </c>
      <c r="C299">
        <f t="shared" si="88"/>
        <v>0</v>
      </c>
      <c r="D299">
        <f t="shared" ca="1" si="101"/>
        <v>0.77920007481318776</v>
      </c>
      <c r="E299">
        <f t="shared" ca="1" si="101"/>
        <v>0.71702752542910431</v>
      </c>
      <c r="F299">
        <f t="shared" ca="1" si="101"/>
        <v>0.94618916033701295</v>
      </c>
      <c r="G299">
        <f t="shared" ca="1" si="101"/>
        <v>7.1954738669494755E-2</v>
      </c>
      <c r="H299">
        <f t="shared" ca="1" si="101"/>
        <v>0.36424318874689499</v>
      </c>
      <c r="I299">
        <f t="shared" ca="1" si="101"/>
        <v>0.99163786517048924</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DI</v>
      </c>
      <c r="Q299" t="e">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#VALUE!</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280</v>
      </c>
      <c r="W299">
        <v>1</v>
      </c>
      <c r="X299" t="s">
        <v>126</v>
      </c>
      <c r="Z299">
        <v>3300</v>
      </c>
      <c r="AA299" t="str">
        <f t="shared" ca="1" si="93"/>
        <v>fe</v>
      </c>
      <c r="AB299" t="s">
        <v>82</v>
      </c>
      <c r="AC299" t="s">
        <v>304</v>
      </c>
      <c r="AD299">
        <v>1</v>
      </c>
      <c r="AE299" t="s">
        <v>126</v>
      </c>
      <c r="AG299">
        <v>3300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t="shared" ca="1" si="97"/>
        <v>{"dy":30,"sl":7,"tp":"fe","vl":"Equip3202","cn":1,"pt":"GO","pr":3300}</v>
      </c>
    </row>
    <row r="300" spans="1:40">
      <c r="A300">
        <v>30</v>
      </c>
      <c r="B300">
        <v>8</v>
      </c>
      <c r="C300">
        <f t="shared" si="88"/>
        <v>0</v>
      </c>
      <c r="D300">
        <f t="shared" ca="1" si="101"/>
        <v>0.68846779389838286</v>
      </c>
      <c r="E300">
        <f t="shared" ca="1" si="101"/>
        <v>0.68993082115607796</v>
      </c>
      <c r="F300">
        <f t="shared" ca="1" si="101"/>
        <v>1.7855277630197453E-2</v>
      </c>
      <c r="G300">
        <f t="shared" ca="1" si="101"/>
        <v>0.62573923832690825</v>
      </c>
      <c r="H300">
        <f t="shared" ca="1" si="101"/>
        <v>0.76232738099098085</v>
      </c>
      <c r="I300">
        <f t="shared" ca="1" si="101"/>
        <v>0.61621841877691863</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t="shared" ca="1" si="97"/>
        <v>{"dy":30,"sl":8}</v>
      </c>
    </row>
    <row r="301" spans="1:40">
      <c r="A301">
        <v>30</v>
      </c>
      <c r="B301">
        <v>9</v>
      </c>
      <c r="C301">
        <f t="shared" si="88"/>
        <v>0</v>
      </c>
      <c r="D301">
        <f t="shared" ca="1" si="101"/>
        <v>0.48418690187018976</v>
      </c>
      <c r="E301">
        <f t="shared" ca="1" si="101"/>
        <v>0.8214893555530185</v>
      </c>
      <c r="F301">
        <f t="shared" ca="1" si="101"/>
        <v>0.42542616279657453</v>
      </c>
      <c r="G301">
        <f t="shared" ca="1" si="101"/>
        <v>0.74213631390912915</v>
      </c>
      <c r="H301">
        <f t="shared" ca="1" si="101"/>
        <v>0.93138434915611035</v>
      </c>
      <c r="I301">
        <f t="shared" ca="1" si="101"/>
        <v>0.86943970922185587</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t="shared" ca="1" si="97"/>
        <v>{"dy":30,"sl":9}</v>
      </c>
    </row>
    <row r="302" spans="1:40">
      <c r="A302">
        <v>31</v>
      </c>
      <c r="B302">
        <v>0</v>
      </c>
      <c r="C302">
        <f t="shared" si="88"/>
        <v>0</v>
      </c>
      <c r="D302">
        <f t="shared" ref="D302:I311" ca="1" si="102">RAND()</f>
        <v>0.71014327096796237</v>
      </c>
      <c r="E302">
        <f t="shared" ca="1" si="102"/>
        <v>0.55145999765725728</v>
      </c>
      <c r="F302">
        <f t="shared" ca="1" si="102"/>
        <v>0.73344249270409556</v>
      </c>
      <c r="G302">
        <f t="shared" ca="1" si="102"/>
        <v>0.78864083080815828</v>
      </c>
      <c r="H302">
        <f t="shared" ca="1" si="102"/>
        <v>0.97346457416820131</v>
      </c>
      <c r="I302">
        <f t="shared" ca="1" si="102"/>
        <v>0.71442672659940565</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248</v>
      </c>
      <c r="W302">
        <v>1</v>
      </c>
      <c r="X302" t="s">
        <v>126</v>
      </c>
      <c r="Z302">
        <v>900</v>
      </c>
      <c r="AA302" t="str">
        <f t="shared" ca="1" si="93"/>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t="shared" ca="1" si="97"/>
        <v>{"dy":31,"sl":0,"tp":"bn","cn":1,"pt":"DI","pr":29}</v>
      </c>
    </row>
    <row r="303" spans="1:40">
      <c r="A303">
        <v>31</v>
      </c>
      <c r="B303">
        <v>1</v>
      </c>
      <c r="C303">
        <f t="shared" si="88"/>
        <v>0</v>
      </c>
      <c r="D303">
        <f t="shared" ca="1" si="102"/>
        <v>0.92892917063791736</v>
      </c>
      <c r="E303">
        <f t="shared" ca="1" si="102"/>
        <v>0.98714235579148413</v>
      </c>
      <c r="F303">
        <f t="shared" ca="1" si="102"/>
        <v>0.61778246679441484</v>
      </c>
      <c r="G303">
        <f t="shared" ca="1" si="102"/>
        <v>0.57115906348283485</v>
      </c>
      <c r="H303">
        <f t="shared" ca="1" si="102"/>
        <v>0.43206846451762759</v>
      </c>
      <c r="I303">
        <f t="shared" ca="1" si="102"/>
        <v>0.22809605458582283</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256</v>
      </c>
      <c r="W303">
        <v>1</v>
      </c>
      <c r="X303" t="s">
        <v>126</v>
      </c>
      <c r="Z303">
        <v>3800</v>
      </c>
      <c r="AA303" t="str">
        <f t="shared" ca="1" si="93"/>
        <v>fe</v>
      </c>
      <c r="AB303" t="s">
        <v>82</v>
      </c>
      <c r="AC303" t="s">
        <v>193</v>
      </c>
      <c r="AD303">
        <v>1</v>
      </c>
      <c r="AE303" t="s">
        <v>126</v>
      </c>
      <c r="AG303">
        <v>1000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t="shared" ca="1" si="97"/>
        <v>{"dy":31,"sl":1,"tp":"fe","vl":"Equip2102","cn":1,"pt":"GO","pr":1000}</v>
      </c>
    </row>
    <row r="304" spans="1:40">
      <c r="A304">
        <v>31</v>
      </c>
      <c r="B304">
        <v>2</v>
      </c>
      <c r="C304">
        <f t="shared" si="88"/>
        <v>0</v>
      </c>
      <c r="D304">
        <f t="shared" ca="1" si="102"/>
        <v>0.88367710784357745</v>
      </c>
      <c r="E304">
        <f t="shared" ca="1" si="102"/>
        <v>0.37973305816215308</v>
      </c>
      <c r="F304">
        <f t="shared" ca="1" si="102"/>
        <v>0.79962212862732529</v>
      </c>
      <c r="G304">
        <f t="shared" ca="1" si="102"/>
        <v>0.96400605995662225</v>
      </c>
      <c r="H304">
        <f t="shared" ca="1" si="102"/>
        <v>0.40998540736775857</v>
      </c>
      <c r="I304">
        <f t="shared" ca="1" si="102"/>
        <v>0.87427997400807778</v>
      </c>
      <c r="M304" t="str">
        <f t="shared" ca="1" si="89"/>
        <v>안 지정 캐릭터 PP 영웅등급</v>
      </c>
      <c r="N304">
        <f t="shared" ca="1" si="90"/>
        <v>37973</v>
      </c>
      <c r="O304">
        <f t="shared" ca="1" si="91"/>
        <v>7</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2100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0.31999234788987008</v>
      </c>
      <c r="E305">
        <f t="shared" ca="1" si="102"/>
        <v>0.1509277685210284</v>
      </c>
      <c r="F305">
        <f t="shared" ca="1" si="102"/>
        <v>9.6964702699897876E-2</v>
      </c>
      <c r="G305">
        <f t="shared" ca="1" si="102"/>
        <v>0.27265833382505167</v>
      </c>
      <c r="H305">
        <f t="shared" ca="1" si="102"/>
        <v>0.68899560619675182</v>
      </c>
      <c r="I305">
        <f t="shared" ca="1" si="102"/>
        <v>6.5278364928110233E-2</v>
      </c>
      <c r="M305" t="str">
        <f t="shared" ca="1" si="89"/>
        <v>안 지정 캐릭터 PP 일반등급</v>
      </c>
      <c r="N305">
        <f t="shared" ca="1" si="90"/>
        <v>15092</v>
      </c>
      <c r="O305">
        <f t="shared" ca="1" si="91"/>
        <v>4</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1200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0.10114909255924853</v>
      </c>
      <c r="E306">
        <f t="shared" ca="1" si="102"/>
        <v>0.56716203157793865</v>
      </c>
      <c r="F306">
        <f t="shared" ca="1" si="102"/>
        <v>4.8257209524115274E-2</v>
      </c>
      <c r="G306">
        <f t="shared" ca="1" si="102"/>
        <v>0.47576145820846816</v>
      </c>
      <c r="H306">
        <f t="shared" ca="1" si="102"/>
        <v>0.34382425881168577</v>
      </c>
      <c r="I306">
        <f t="shared" ca="1" si="102"/>
        <v>0.75198900440824368</v>
      </c>
      <c r="M306" t="str">
        <f t="shared" ca="1" si="89"/>
        <v>안 지정 캐릭터 PP 일반등급</v>
      </c>
      <c r="N306">
        <f t="shared" ca="1" si="90"/>
        <v>56716</v>
      </c>
      <c r="O306">
        <f t="shared" ca="1" si="91"/>
        <v>9</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2700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0.51046195565470665</v>
      </c>
      <c r="E307">
        <f t="shared" ca="1" si="102"/>
        <v>0.52199079207112875</v>
      </c>
      <c r="F307">
        <f t="shared" ca="1" si="102"/>
        <v>0.85287347735950891</v>
      </c>
      <c r="G307">
        <f t="shared" ca="1" si="102"/>
        <v>0.37845743342841942</v>
      </c>
      <c r="H307">
        <f t="shared" ca="1" si="102"/>
        <v>0.82479935686245132</v>
      </c>
      <c r="I307">
        <f t="shared" ca="1" si="102"/>
        <v>0.47727801882960552</v>
      </c>
      <c r="M307" t="str">
        <f t="shared" ca="1" si="89"/>
        <v>안 지정 캐릭터 PP 영웅등급</v>
      </c>
      <c r="N307">
        <f t="shared" ca="1" si="90"/>
        <v>52199</v>
      </c>
      <c r="O307">
        <f t="shared" ca="1" si="91"/>
        <v>9</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2700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259</v>
      </c>
      <c r="W307">
        <v>1</v>
      </c>
      <c r="X307" t="s">
        <v>126</v>
      </c>
      <c r="Z307">
        <v>1000</v>
      </c>
      <c r="AA307" t="str">
        <f t="shared" ca="1" si="93"/>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0.87288383834156702</v>
      </c>
      <c r="E308">
        <f t="shared" ca="1" si="102"/>
        <v>0.32603296275850258</v>
      </c>
      <c r="F308">
        <f t="shared" ca="1" si="102"/>
        <v>0.51641046085411846</v>
      </c>
      <c r="G308">
        <f t="shared" ca="1" si="102"/>
        <v>0.36042566465460102</v>
      </c>
      <c r="H308">
        <f t="shared" ca="1" si="102"/>
        <v>0.19527068117365498</v>
      </c>
      <c r="I308">
        <f t="shared" ca="1" si="102"/>
        <v>0.99102271295841526</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257</v>
      </c>
      <c r="W308">
        <v>1</v>
      </c>
      <c r="X308" t="s">
        <v>126</v>
      </c>
      <c r="Z308">
        <v>3300</v>
      </c>
      <c r="AA308" t="str">
        <f t="shared" ca="1" si="93"/>
        <v>fe</v>
      </c>
      <c r="AB308" t="s">
        <v>82</v>
      </c>
      <c r="AC308" t="s">
        <v>249</v>
      </c>
      <c r="AD308">
        <v>1</v>
      </c>
      <c r="AE308" t="s">
        <v>130</v>
      </c>
      <c r="AG308">
        <v>14</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0.84056312836106717</v>
      </c>
      <c r="E309">
        <f t="shared" ca="1" si="102"/>
        <v>0.95529391126861596</v>
      </c>
      <c r="F309">
        <f t="shared" ca="1" si="102"/>
        <v>0.90809917628656922</v>
      </c>
      <c r="G309">
        <f t="shared" ca="1" si="102"/>
        <v>0.60183359194301567</v>
      </c>
      <c r="H309">
        <f t="shared" ca="1" si="102"/>
        <v>0.58695145373729574</v>
      </c>
      <c r="I309">
        <f t="shared" ca="1" si="102"/>
        <v>0.51775763528405172</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251</v>
      </c>
      <c r="W309">
        <v>1</v>
      </c>
      <c r="X309" t="s">
        <v>126</v>
      </c>
      <c r="Z309">
        <v>3200</v>
      </c>
      <c r="AA309" t="str">
        <f t="shared" ca="1" si="93"/>
        <v>fe</v>
      </c>
      <c r="AB309" t="s">
        <v>82</v>
      </c>
      <c r="AC309" t="s">
        <v>186</v>
      </c>
      <c r="AD309">
        <v>1</v>
      </c>
      <c r="AE309" t="s">
        <v>126</v>
      </c>
      <c r="AG309">
        <v>7100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0.84316147607884184</v>
      </c>
      <c r="E310">
        <f t="shared" ca="1" si="102"/>
        <v>0.59411587632543439</v>
      </c>
      <c r="F310">
        <f t="shared" ca="1" si="102"/>
        <v>9.2308601070664742E-2</v>
      </c>
      <c r="G310">
        <f t="shared" ca="1" si="102"/>
        <v>0.55572858097934552</v>
      </c>
      <c r="H310">
        <f t="shared" ca="1" si="102"/>
        <v>0.22433201538793246</v>
      </c>
      <c r="I310">
        <f t="shared" ca="1" si="102"/>
        <v>0.61155874529217769</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0.71380512800785789</v>
      </c>
      <c r="E311">
        <f t="shared" ca="1" si="102"/>
        <v>1.1988527607117216E-2</v>
      </c>
      <c r="F311">
        <f t="shared" ca="1" si="102"/>
        <v>0.31063572164091058</v>
      </c>
      <c r="G311">
        <f t="shared" ca="1" si="102"/>
        <v>0.4790511918259428</v>
      </c>
      <c r="H311">
        <f t="shared" ca="1" si="102"/>
        <v>0.82278764327273113</v>
      </c>
      <c r="I311">
        <f t="shared" ca="1" si="102"/>
        <v>0.534132850575744</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1.7751998227518717E-3</v>
      </c>
      <c r="E312">
        <f t="shared" ca="1" si="103"/>
        <v>0.60208538824628699</v>
      </c>
      <c r="F312">
        <f t="shared" ca="1" si="103"/>
        <v>8.024454080750143E-3</v>
      </c>
      <c r="G312">
        <f t="shared" ca="1" si="103"/>
        <v>0.1557813448996781</v>
      </c>
      <c r="H312">
        <f t="shared" ca="1" si="103"/>
        <v>1.4829982781942808E-2</v>
      </c>
      <c r="I312">
        <f t="shared" ca="1" si="103"/>
        <v>0.50979006858896969</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0.49866596166374821</v>
      </c>
      <c r="E313">
        <f t="shared" ca="1" si="103"/>
        <v>0.55385965253711011</v>
      </c>
      <c r="F313">
        <f t="shared" ca="1" si="103"/>
        <v>0.62604369471531973</v>
      </c>
      <c r="G313">
        <f t="shared" ca="1" si="103"/>
        <v>0.78666024444073246</v>
      </c>
      <c r="H313">
        <f t="shared" ca="1" si="103"/>
        <v>0.48039835024929167</v>
      </c>
      <c r="I313">
        <f t="shared" ca="1" si="103"/>
        <v>0.58752054468690063</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0.9613882027662366</v>
      </c>
      <c r="E314">
        <f t="shared" ca="1" si="103"/>
        <v>0.1788361513226</v>
      </c>
      <c r="F314">
        <f t="shared" ca="1" si="103"/>
        <v>0.91571786166202029</v>
      </c>
      <c r="G314">
        <f t="shared" ca="1" si="103"/>
        <v>0.64091452733788323</v>
      </c>
      <c r="H314">
        <f t="shared" ca="1" si="103"/>
        <v>0.77347225454502855</v>
      </c>
      <c r="I314">
        <f t="shared" ca="1" si="103"/>
        <v>0.49719518090666603</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0.46075810472331724</v>
      </c>
      <c r="E315">
        <f t="shared" ca="1" si="103"/>
        <v>0.76591385234759257</v>
      </c>
      <c r="F315">
        <f t="shared" ca="1" si="103"/>
        <v>0.42339560143841481</v>
      </c>
      <c r="G315">
        <f t="shared" ca="1" si="103"/>
        <v>0.38740864396205843</v>
      </c>
      <c r="H315">
        <f t="shared" ca="1" si="103"/>
        <v>0.2621757463099561</v>
      </c>
      <c r="I315">
        <f t="shared" ca="1" si="103"/>
        <v>0.92141601262511841</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0.1008160929878662</v>
      </c>
      <c r="E316">
        <f t="shared" ca="1" si="103"/>
        <v>0.85087282795695007</v>
      </c>
      <c r="F316">
        <f t="shared" ca="1" si="103"/>
        <v>1.9153464126733133E-2</v>
      </c>
      <c r="G316">
        <f t="shared" ca="1" si="103"/>
        <v>0.1550330102730787</v>
      </c>
      <c r="H316">
        <f t="shared" ca="1" si="103"/>
        <v>0.92524140051929882</v>
      </c>
      <c r="I316">
        <f t="shared" ca="1" si="103"/>
        <v>0.35158302261043051</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3.9895674679454318E-3</v>
      </c>
      <c r="E317">
        <f t="shared" ca="1" si="103"/>
        <v>0.97618702487306575</v>
      </c>
      <c r="F317">
        <f t="shared" ca="1" si="103"/>
        <v>0.55055189101676816</v>
      </c>
      <c r="G317">
        <f t="shared" ca="1" si="103"/>
        <v>0.29828593748559329</v>
      </c>
      <c r="H317">
        <f t="shared" ca="1" si="103"/>
        <v>0.132823424020731</v>
      </c>
      <c r="I317">
        <f t="shared" ca="1" si="103"/>
        <v>0.5965149665662911</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0.24383281734382056</v>
      </c>
      <c r="E318">
        <f t="shared" ca="1" si="103"/>
        <v>0.82033247283205424</v>
      </c>
      <c r="F318">
        <f t="shared" ca="1" si="103"/>
        <v>0.75249245131274811</v>
      </c>
      <c r="G318">
        <f t="shared" ca="1" si="103"/>
        <v>0.25848153469795365</v>
      </c>
      <c r="H318">
        <f t="shared" ca="1" si="103"/>
        <v>0.30256064592730536</v>
      </c>
      <c r="I318">
        <f t="shared" ca="1" si="103"/>
        <v>0.69658664263983472</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0.30800725913912286</v>
      </c>
      <c r="E319">
        <f t="shared" ca="1" si="103"/>
        <v>0.85724106672060929</v>
      </c>
      <c r="F319">
        <f t="shared" ca="1" si="103"/>
        <v>0.24381398490665129</v>
      </c>
      <c r="G319">
        <f t="shared" ca="1" si="103"/>
        <v>0.53348073525270379</v>
      </c>
      <c r="H319">
        <f t="shared" ca="1" si="103"/>
        <v>0.93372670794017532</v>
      </c>
      <c r="I319">
        <f t="shared" ca="1" si="103"/>
        <v>7.9615330594921985E-2</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0.96349154755596711</v>
      </c>
      <c r="E320">
        <f t="shared" ca="1" si="103"/>
        <v>9.9382326699547718E-2</v>
      </c>
      <c r="F320">
        <f t="shared" ca="1" si="103"/>
        <v>0.93676569923912933</v>
      </c>
      <c r="G320">
        <f t="shared" ca="1" si="103"/>
        <v>0.19104350429213679</v>
      </c>
      <c r="H320">
        <f t="shared" ca="1" si="103"/>
        <v>2.8083080438757735E-2</v>
      </c>
      <c r="I320">
        <f t="shared" ca="1" si="103"/>
        <v>0.5932085722574042</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0.19874539173733019</v>
      </c>
      <c r="E321">
        <f t="shared" ca="1" si="103"/>
        <v>0.16768857341343479</v>
      </c>
      <c r="F321">
        <f t="shared" ca="1" si="103"/>
        <v>0.85458117898276142</v>
      </c>
      <c r="G321">
        <f t="shared" ca="1" si="103"/>
        <v>0.78726207164470641</v>
      </c>
      <c r="H321">
        <f t="shared" ca="1" si="103"/>
        <v>0.97575650487223897</v>
      </c>
      <c r="I321">
        <f t="shared" ca="1" si="103"/>
        <v>0.74658546348604293</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0.23724191721558052</v>
      </c>
      <c r="E322">
        <f t="shared" ca="1" si="105"/>
        <v>0.80396142852911345</v>
      </c>
      <c r="F322">
        <f t="shared" ca="1" si="105"/>
        <v>0.54074973937825654</v>
      </c>
      <c r="G322">
        <f t="shared" ca="1" si="105"/>
        <v>0.2811452462879106</v>
      </c>
      <c r="H322">
        <f t="shared" ca="1" si="105"/>
        <v>0.16030552342752058</v>
      </c>
      <c r="I322">
        <f t="shared" ca="1" si="105"/>
        <v>0.458722172175972</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0.7549209510576167</v>
      </c>
      <c r="E323">
        <f t="shared" ca="1" si="105"/>
        <v>0.59500824714447642</v>
      </c>
      <c r="F323">
        <f t="shared" ca="1" si="105"/>
        <v>0.29574547569189646</v>
      </c>
      <c r="G323">
        <f t="shared" ca="1" si="105"/>
        <v>4.7293898472575702E-2</v>
      </c>
      <c r="H323">
        <f t="shared" ca="1" si="105"/>
        <v>0.91971611827533173</v>
      </c>
      <c r="I323">
        <f t="shared" ca="1" si="105"/>
        <v>0.35925701403193366</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0.70472085552445241</v>
      </c>
      <c r="E324">
        <f t="shared" ca="1" si="105"/>
        <v>0.69997619964909819</v>
      </c>
      <c r="F324">
        <f t="shared" ca="1" si="105"/>
        <v>6.7946274231012183E-2</v>
      </c>
      <c r="G324">
        <f t="shared" ca="1" si="105"/>
        <v>0.96011889434739539</v>
      </c>
      <c r="H324">
        <f t="shared" ca="1" si="105"/>
        <v>0.55135540024235652</v>
      </c>
      <c r="I324">
        <f t="shared" ca="1" si="105"/>
        <v>0.94080956630360213</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0.90012752986077138</v>
      </c>
      <c r="E325">
        <f t="shared" ca="1" si="105"/>
        <v>0.97737746931156688</v>
      </c>
      <c r="F325">
        <f t="shared" ca="1" si="105"/>
        <v>0.91546690007107356</v>
      </c>
      <c r="G325">
        <f t="shared" ca="1" si="105"/>
        <v>0.82479314406703785</v>
      </c>
      <c r="H325">
        <f t="shared" ca="1" si="105"/>
        <v>0.36566694021867074</v>
      </c>
      <c r="I325">
        <f t="shared" ca="1" si="105"/>
        <v>0.61640462687191833</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0.51997827623770088</v>
      </c>
      <c r="E326">
        <f t="shared" ca="1" si="105"/>
        <v>0.20007997064221872</v>
      </c>
      <c r="F326">
        <f t="shared" ca="1" si="105"/>
        <v>0.9355092769691572</v>
      </c>
      <c r="G326">
        <f t="shared" ca="1" si="105"/>
        <v>0.19015374751751835</v>
      </c>
      <c r="H326">
        <f t="shared" ca="1" si="105"/>
        <v>3.8998095724923965E-2</v>
      </c>
      <c r="I326">
        <f t="shared" ca="1" si="105"/>
        <v>0.44609270157182568</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0.23801671497167198</v>
      </c>
      <c r="E327">
        <f t="shared" ca="1" si="105"/>
        <v>0.27858893315768318</v>
      </c>
      <c r="F327">
        <f t="shared" ca="1" si="105"/>
        <v>0.30946385026635792</v>
      </c>
      <c r="G327">
        <f t="shared" ca="1" si="105"/>
        <v>0.36206268906429151</v>
      </c>
      <c r="H327">
        <f t="shared" ca="1" si="105"/>
        <v>0.66948459379800718</v>
      </c>
      <c r="I327">
        <f t="shared" ca="1" si="105"/>
        <v>0.517469101340017</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0.41272243210841619</v>
      </c>
      <c r="E328">
        <f t="shared" ca="1" si="105"/>
        <v>0.26121801437716585</v>
      </c>
      <c r="F328">
        <f t="shared" ca="1" si="105"/>
        <v>0.28039326954371913</v>
      </c>
      <c r="G328">
        <f t="shared" ca="1" si="105"/>
        <v>0.59879276702276019</v>
      </c>
      <c r="H328">
        <f t="shared" ca="1" si="105"/>
        <v>0.14875642191592187</v>
      </c>
      <c r="I328">
        <f t="shared" ca="1" si="105"/>
        <v>0.83024882773844033</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0.41325786813296128</v>
      </c>
      <c r="E329">
        <f t="shared" ca="1" si="105"/>
        <v>0.7767747437849849</v>
      </c>
      <c r="F329">
        <f t="shared" ca="1" si="105"/>
        <v>0.63626032142265421</v>
      </c>
      <c r="G329">
        <f t="shared" ca="1" si="105"/>
        <v>0.52135444514023888</v>
      </c>
      <c r="H329">
        <f t="shared" ca="1" si="105"/>
        <v>0.41600516990047909</v>
      </c>
      <c r="I329">
        <f t="shared" ca="1" si="105"/>
        <v>0.53222099140652201</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0.55571422106219892</v>
      </c>
      <c r="E330">
        <f t="shared" ca="1" si="105"/>
        <v>0.14584406891646007</v>
      </c>
      <c r="F330">
        <f t="shared" ca="1" si="105"/>
        <v>7.0436963866179148E-2</v>
      </c>
      <c r="G330">
        <f t="shared" ca="1" si="105"/>
        <v>0.1574253295651068</v>
      </c>
      <c r="H330">
        <f t="shared" ca="1" si="105"/>
        <v>0.58237225724098007</v>
      </c>
      <c r="I330">
        <f t="shared" ca="1" si="105"/>
        <v>0.14331645609170041</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0.68583822718857379</v>
      </c>
      <c r="E331">
        <f t="shared" ca="1" si="105"/>
        <v>0.65686464035365311</v>
      </c>
      <c r="F331">
        <f t="shared" ca="1" si="105"/>
        <v>0.61661169126632631</v>
      </c>
      <c r="G331">
        <f t="shared" ca="1" si="105"/>
        <v>0.21474354857058198</v>
      </c>
      <c r="H331">
        <f t="shared" ca="1" si="105"/>
        <v>0.41439577749479473</v>
      </c>
      <c r="I331">
        <f t="shared" ca="1" si="105"/>
        <v>4.1558131171263724E-2</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3.116313780706903E-2</v>
      </c>
      <c r="E332">
        <f t="shared" ca="1" si="115"/>
        <v>0.2028863687261887</v>
      </c>
      <c r="F332">
        <f t="shared" ca="1" si="115"/>
        <v>0.38253398310336284</v>
      </c>
      <c r="G332">
        <f t="shared" ca="1" si="115"/>
        <v>3.8048111679109708E-2</v>
      </c>
      <c r="H332">
        <f t="shared" ca="1" si="115"/>
        <v>0.51522204938296412</v>
      </c>
      <c r="I332">
        <f t="shared" ca="1" si="115"/>
        <v>0.97188470570012797</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0.54502351551487449</v>
      </c>
      <c r="E333">
        <f t="shared" ca="1" si="115"/>
        <v>0.18546342397374072</v>
      </c>
      <c r="F333">
        <f t="shared" ca="1" si="115"/>
        <v>0.24371833569042733</v>
      </c>
      <c r="G333">
        <f t="shared" ca="1" si="115"/>
        <v>0.7897341596850016</v>
      </c>
      <c r="H333">
        <f t="shared" ca="1" si="115"/>
        <v>0.51709934633618226</v>
      </c>
      <c r="I333">
        <f t="shared" ca="1" si="115"/>
        <v>0.66790854064878924</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0.65778600753602534</v>
      </c>
      <c r="E334">
        <f t="shared" ca="1" si="115"/>
        <v>0.83079259694974039</v>
      </c>
      <c r="F334">
        <f t="shared" ca="1" si="115"/>
        <v>2.2119523954485021E-2</v>
      </c>
      <c r="G334">
        <f t="shared" ca="1" si="115"/>
        <v>0.63874075046360235</v>
      </c>
      <c r="H334">
        <f t="shared" ca="1" si="115"/>
        <v>0.43762708436870534</v>
      </c>
      <c r="I334">
        <f t="shared" ca="1" si="115"/>
        <v>0.5377802600418089</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0.96159206496446847</v>
      </c>
      <c r="E335">
        <f t="shared" ca="1" si="115"/>
        <v>0.81009328188898311</v>
      </c>
      <c r="F335">
        <f t="shared" ca="1" si="115"/>
        <v>1.3993866781361719E-2</v>
      </c>
      <c r="G335">
        <f t="shared" ca="1" si="115"/>
        <v>0.10780756778873357</v>
      </c>
      <c r="H335">
        <f t="shared" ca="1" si="115"/>
        <v>0.36196591037948922</v>
      </c>
      <c r="I335">
        <f t="shared" ca="1" si="115"/>
        <v>0.38871701359316091</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0.8015374166718664</v>
      </c>
      <c r="E336">
        <f t="shared" ca="1" si="115"/>
        <v>0.6336123582883223</v>
      </c>
      <c r="F336">
        <f t="shared" ca="1" si="115"/>
        <v>0.89641251128265742</v>
      </c>
      <c r="G336">
        <f t="shared" ca="1" si="115"/>
        <v>0.82348346610095347</v>
      </c>
      <c r="H336">
        <f t="shared" ca="1" si="115"/>
        <v>0.51439164361012002</v>
      </c>
      <c r="I336">
        <f t="shared" ca="1" si="115"/>
        <v>0.66140710504985567</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0.28188777046986968</v>
      </c>
      <c r="E337">
        <f t="shared" ca="1" si="115"/>
        <v>9.192859526023911E-2</v>
      </c>
      <c r="F337">
        <f t="shared" ca="1" si="115"/>
        <v>0.3253590071646405</v>
      </c>
      <c r="G337">
        <f t="shared" ca="1" si="115"/>
        <v>0.35301190123185533</v>
      </c>
      <c r="H337">
        <f t="shared" ca="1" si="115"/>
        <v>0.50522454886418888</v>
      </c>
      <c r="I337">
        <f t="shared" ca="1" si="115"/>
        <v>0.757616591522972</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0.27354519369097885</v>
      </c>
      <c r="E338">
        <f t="shared" ca="1" si="115"/>
        <v>0.45783205340100497</v>
      </c>
      <c r="F338">
        <f t="shared" ca="1" si="115"/>
        <v>0.64593201649505505</v>
      </c>
      <c r="G338">
        <f t="shared" ca="1" si="115"/>
        <v>0.53848970939892982</v>
      </c>
      <c r="H338">
        <f t="shared" ca="1" si="115"/>
        <v>0.24118270756756433</v>
      </c>
      <c r="I338">
        <f t="shared" ca="1" si="115"/>
        <v>0.30584635189496356</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0.49385903690159871</v>
      </c>
      <c r="E339">
        <f t="shared" ca="1" si="115"/>
        <v>0.1569662331896835</v>
      </c>
      <c r="F339">
        <f t="shared" ca="1" si="115"/>
        <v>0.1201555062642069</v>
      </c>
      <c r="G339">
        <f t="shared" ca="1" si="115"/>
        <v>0.20179871821440176</v>
      </c>
      <c r="H339">
        <f t="shared" ca="1" si="115"/>
        <v>0.79107777509407806</v>
      </c>
      <c r="I339">
        <f t="shared" ca="1" si="115"/>
        <v>0.62438254713752384</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0.47252298468502252</v>
      </c>
      <c r="E340">
        <f t="shared" ca="1" si="115"/>
        <v>0.67192052327507945</v>
      </c>
      <c r="F340">
        <f t="shared" ca="1" si="115"/>
        <v>0.4806986092355312</v>
      </c>
      <c r="G340">
        <f t="shared" ca="1" si="115"/>
        <v>0.37870059486301255</v>
      </c>
      <c r="H340">
        <f t="shared" ca="1" si="115"/>
        <v>0.5860654077115155</v>
      </c>
      <c r="I340">
        <f t="shared" ca="1" si="115"/>
        <v>0.48444867502901701</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0.99039039473523205</v>
      </c>
      <c r="E341">
        <f t="shared" ca="1" si="115"/>
        <v>0.54413188243013044</v>
      </c>
      <c r="F341">
        <f t="shared" ca="1" si="115"/>
        <v>0.4920368325514467</v>
      </c>
      <c r="G341">
        <f t="shared" ca="1" si="115"/>
        <v>0.43938699275965964</v>
      </c>
      <c r="H341">
        <f t="shared" ca="1" si="115"/>
        <v>0.55854170696204863</v>
      </c>
      <c r="I341">
        <f t="shared" ca="1" si="115"/>
        <v>0.39493968522150502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0.13158395480205576</v>
      </c>
      <c r="E342">
        <f t="shared" ca="1" si="116"/>
        <v>6.6446760102671365E-2</v>
      </c>
      <c r="F342">
        <f t="shared" ca="1" si="116"/>
        <v>6.3132155847936855E-2</v>
      </c>
      <c r="G342">
        <f t="shared" ca="1" si="116"/>
        <v>0.79930520063139121</v>
      </c>
      <c r="H342">
        <f t="shared" ca="1" si="116"/>
        <v>0.35677786756605268</v>
      </c>
      <c r="I342">
        <f t="shared" ca="1" si="116"/>
        <v>3.5566077971707299E-2</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0.51210215572510964</v>
      </c>
      <c r="E343">
        <f t="shared" ca="1" si="116"/>
        <v>0.30183871158354236</v>
      </c>
      <c r="F343">
        <f t="shared" ca="1" si="116"/>
        <v>7.0514208302293602E-2</v>
      </c>
      <c r="G343">
        <f t="shared" ca="1" si="116"/>
        <v>0.73888114998102561</v>
      </c>
      <c r="H343">
        <f t="shared" ca="1" si="116"/>
        <v>0.97198059909207346</v>
      </c>
      <c r="I343">
        <f t="shared" ca="1" si="116"/>
        <v>3.8251774441040443E-2</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0.77482813304085429</v>
      </c>
      <c r="E344">
        <f t="shared" ca="1" si="116"/>
        <v>0.8857768463027742</v>
      </c>
      <c r="F344">
        <f t="shared" ca="1" si="116"/>
        <v>0.38301705812693765</v>
      </c>
      <c r="G344">
        <f t="shared" ca="1" si="116"/>
        <v>0.17521241790564257</v>
      </c>
      <c r="H344">
        <f t="shared" ca="1" si="116"/>
        <v>0.79139272921780268</v>
      </c>
      <c r="I344">
        <f t="shared" ca="1" si="116"/>
        <v>0.90301239573496361</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0.82001136962274157</v>
      </c>
      <c r="E345">
        <f t="shared" ca="1" si="116"/>
        <v>0.6711581665627846</v>
      </c>
      <c r="F345">
        <f t="shared" ca="1" si="116"/>
        <v>0.51453687599165221</v>
      </c>
      <c r="G345">
        <f t="shared" ca="1" si="116"/>
        <v>0.24209026879340478</v>
      </c>
      <c r="H345">
        <f t="shared" ca="1" si="116"/>
        <v>0.48439970469558924</v>
      </c>
      <c r="I345">
        <f t="shared" ca="1" si="116"/>
        <v>0.63115244785328384</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0.30718135384473899</v>
      </c>
      <c r="E346">
        <f t="shared" ca="1" si="116"/>
        <v>0.93406466141780153</v>
      </c>
      <c r="F346">
        <f t="shared" ca="1" si="116"/>
        <v>0.51296128285551967</v>
      </c>
      <c r="G346">
        <f t="shared" ca="1" si="116"/>
        <v>0.96991640447886063</v>
      </c>
      <c r="H346">
        <f t="shared" ca="1" si="116"/>
        <v>0.73354457199966339</v>
      </c>
      <c r="I346">
        <f t="shared" ca="1" si="116"/>
        <v>0.50149892097387594</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0.56958985527557626</v>
      </c>
      <c r="E347">
        <f t="shared" ca="1" si="116"/>
        <v>0.9330972733782088</v>
      </c>
      <c r="F347">
        <f t="shared" ca="1" si="116"/>
        <v>0.48754499772723536</v>
      </c>
      <c r="G347">
        <f t="shared" ca="1" si="116"/>
        <v>0.88743800437950304</v>
      </c>
      <c r="H347">
        <f t="shared" ca="1" si="116"/>
        <v>0.59615020246091477</v>
      </c>
      <c r="I347">
        <f t="shared" ca="1" si="116"/>
        <v>0.61485679857325948</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0.40723155200129801</v>
      </c>
      <c r="E348">
        <f t="shared" ca="1" si="116"/>
        <v>0.4431695607412155</v>
      </c>
      <c r="F348">
        <f t="shared" ca="1" si="116"/>
        <v>0.61123975977805667</v>
      </c>
      <c r="G348">
        <f t="shared" ca="1" si="116"/>
        <v>0.39665023241585828</v>
      </c>
      <c r="H348">
        <f t="shared" ca="1" si="116"/>
        <v>0.79189391026842804</v>
      </c>
      <c r="I348">
        <f t="shared" ca="1" si="116"/>
        <v>0.46785781780412039</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6.4029163188780158E-2</v>
      </c>
      <c r="E349">
        <f t="shared" ca="1" si="116"/>
        <v>0.53805802146480519</v>
      </c>
      <c r="F349">
        <f t="shared" ca="1" si="116"/>
        <v>0.38623986337948413</v>
      </c>
      <c r="G349">
        <f t="shared" ca="1" si="116"/>
        <v>0.39810312048150953</v>
      </c>
      <c r="H349">
        <f t="shared" ca="1" si="116"/>
        <v>0.41104966274222676</v>
      </c>
      <c r="I349">
        <f t="shared" ca="1" si="116"/>
        <v>0.87373463774476701</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0.10621688132741502</v>
      </c>
      <c r="E350">
        <f t="shared" ca="1" si="116"/>
        <v>0.58873949954650662</v>
      </c>
      <c r="F350">
        <f t="shared" ca="1" si="116"/>
        <v>0.3196435260078444</v>
      </c>
      <c r="G350">
        <f t="shared" ca="1" si="116"/>
        <v>0.95690911793861899</v>
      </c>
      <c r="H350">
        <f t="shared" ca="1" si="116"/>
        <v>6.5420640617409931E-2</v>
      </c>
      <c r="I350">
        <f t="shared" ca="1" si="116"/>
        <v>0.27737965748675608</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0.82399652775799548</v>
      </c>
      <c r="E351">
        <f t="shared" ca="1" si="116"/>
        <v>0.3029332843836392</v>
      </c>
      <c r="F351">
        <f t="shared" ca="1" si="116"/>
        <v>0.80132899242759414</v>
      </c>
      <c r="G351">
        <f t="shared" ca="1" si="116"/>
        <v>8.4203866766802804E-2</v>
      </c>
      <c r="H351">
        <f t="shared" ca="1" si="116"/>
        <v>0.46862251125578103</v>
      </c>
      <c r="I351">
        <f t="shared" ca="1" si="116"/>
        <v>0.62068461876615477</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0.67046804283518624</v>
      </c>
      <c r="E352">
        <f t="shared" ca="1" si="117"/>
        <v>0.86575452895069915</v>
      </c>
      <c r="F352">
        <f t="shared" ca="1" si="117"/>
        <v>0.33052675204379234</v>
      </c>
      <c r="G352">
        <f t="shared" ca="1" si="117"/>
        <v>0.38465806012773252</v>
      </c>
      <c r="H352">
        <f t="shared" ca="1" si="117"/>
        <v>4.7873833709591862E-2</v>
      </c>
      <c r="I352">
        <f t="shared" ca="1" si="117"/>
        <v>0.58170004471193038</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0.46044834324451511</v>
      </c>
      <c r="E353">
        <f t="shared" ca="1" si="117"/>
        <v>0.40825512967817978</v>
      </c>
      <c r="F353">
        <f t="shared" ca="1" si="117"/>
        <v>0.71388906829105225</v>
      </c>
      <c r="G353">
        <f t="shared" ca="1" si="117"/>
        <v>9.2288234974689742E-2</v>
      </c>
      <c r="H353">
        <f t="shared" ca="1" si="117"/>
        <v>0.91720763938704242</v>
      </c>
      <c r="I353">
        <f t="shared" ca="1" si="117"/>
        <v>0.29796986110507662</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3.5856858434012429E-2</v>
      </c>
      <c r="E354">
        <f t="shared" ca="1" si="117"/>
        <v>0.38110609332398304</v>
      </c>
      <c r="F354">
        <f t="shared" ca="1" si="117"/>
        <v>1.8830921469778827E-2</v>
      </c>
      <c r="G354">
        <f t="shared" ca="1" si="117"/>
        <v>0.92977029255987642</v>
      </c>
      <c r="H354">
        <f t="shared" ca="1" si="117"/>
        <v>0.7764859089540378</v>
      </c>
      <c r="I354">
        <f t="shared" ca="1" si="117"/>
        <v>0.96939348370900347</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0.10333816990555666</v>
      </c>
      <c r="E355">
        <f t="shared" ca="1" si="117"/>
        <v>0.14338379954066183</v>
      </c>
      <c r="F355">
        <f t="shared" ca="1" si="117"/>
        <v>0.45010393457712328</v>
      </c>
      <c r="G355">
        <f t="shared" ca="1" si="117"/>
        <v>0.47409455096780106</v>
      </c>
      <c r="H355">
        <f t="shared" ca="1" si="117"/>
        <v>0.1956904099431549</v>
      </c>
      <c r="I355">
        <f t="shared" ca="1" si="117"/>
        <v>0.14076470491400705</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0.64515637934291215</v>
      </c>
      <c r="E356">
        <f t="shared" ca="1" si="117"/>
        <v>0.2331583539180957</v>
      </c>
      <c r="F356">
        <f t="shared" ca="1" si="117"/>
        <v>0.80191385979765162</v>
      </c>
      <c r="G356">
        <f t="shared" ca="1" si="117"/>
        <v>0.43426210906405383</v>
      </c>
      <c r="H356">
        <f t="shared" ca="1" si="117"/>
        <v>0.67910618918250276</v>
      </c>
      <c r="I356">
        <f t="shared" ca="1" si="117"/>
        <v>0.58433615980609621</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0.29356044267785986</v>
      </c>
      <c r="E357">
        <f t="shared" ca="1" si="117"/>
        <v>0.20106284270482733</v>
      </c>
      <c r="F357">
        <f t="shared" ca="1" si="117"/>
        <v>0.87076094715620167</v>
      </c>
      <c r="G357">
        <f t="shared" ca="1" si="117"/>
        <v>0.57068827678391632</v>
      </c>
      <c r="H357">
        <f t="shared" ca="1" si="117"/>
        <v>0.96229509183694129</v>
      </c>
      <c r="I357">
        <f t="shared" ca="1" si="117"/>
        <v>0.56314064982031653</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0.98401190014343742</v>
      </c>
      <c r="E358">
        <f t="shared" ca="1" si="117"/>
        <v>0.15055189847615713</v>
      </c>
      <c r="F358">
        <f t="shared" ca="1" si="117"/>
        <v>0.38429949177318623</v>
      </c>
      <c r="G358">
        <f t="shared" ca="1" si="117"/>
        <v>0.34175679719719954</v>
      </c>
      <c r="H358">
        <f t="shared" ca="1" si="117"/>
        <v>0.67466074686587485</v>
      </c>
      <c r="I358">
        <f t="shared" ca="1" si="117"/>
        <v>0.2212074324233666</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0.64363534403772293</v>
      </c>
      <c r="E359">
        <f t="shared" ca="1" si="117"/>
        <v>0.36212672473402463</v>
      </c>
      <c r="F359">
        <f t="shared" ca="1" si="117"/>
        <v>6.9906920945760231E-2</v>
      </c>
      <c r="G359">
        <f t="shared" ca="1" si="117"/>
        <v>0.41799032067278086</v>
      </c>
      <c r="H359">
        <f t="shared" ca="1" si="117"/>
        <v>0.29424014634885365</v>
      </c>
      <c r="I359">
        <f t="shared" ca="1" si="117"/>
        <v>0.38125549528044467</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0.75221904955810392</v>
      </c>
      <c r="E360">
        <f t="shared" ca="1" si="117"/>
        <v>0.31490505059817353</v>
      </c>
      <c r="F360">
        <f t="shared" ca="1" si="117"/>
        <v>0.52348507962363389</v>
      </c>
      <c r="G360">
        <f t="shared" ca="1" si="117"/>
        <v>0.18217603264306126</v>
      </c>
      <c r="H360">
        <f t="shared" ca="1" si="117"/>
        <v>0.39951615047995959</v>
      </c>
      <c r="I360">
        <f t="shared" ca="1" si="117"/>
        <v>0.52504839125243508</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0.19477584709103413</v>
      </c>
      <c r="E361">
        <f t="shared" ca="1" si="117"/>
        <v>0.11816235297033406</v>
      </c>
      <c r="F361">
        <f t="shared" ca="1" si="117"/>
        <v>0.90876932341250061</v>
      </c>
      <c r="G361">
        <f t="shared" ca="1" si="117"/>
        <v>0.59727524429474854</v>
      </c>
      <c r="H361">
        <f t="shared" ca="1" si="117"/>
        <v>0.60849903289044183</v>
      </c>
      <c r="I361">
        <f t="shared" ca="1" si="117"/>
        <v>0.80421329927176521</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0.14363811020810358</v>
      </c>
      <c r="E362">
        <f t="shared" ca="1" si="118"/>
        <v>0.23185894398839546</v>
      </c>
      <c r="F362">
        <f t="shared" ca="1" si="118"/>
        <v>0.51014168553182992</v>
      </c>
      <c r="G362">
        <f t="shared" ca="1" si="118"/>
        <v>0.59194260235414542</v>
      </c>
      <c r="H362">
        <f t="shared" ca="1" si="118"/>
        <v>0.49626737364024309</v>
      </c>
      <c r="I362">
        <f t="shared" ca="1" si="118"/>
        <v>0.24418754756358751</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0.37274570660908668</v>
      </c>
      <c r="E363">
        <f t="shared" ca="1" si="118"/>
        <v>0.54229564066882274</v>
      </c>
      <c r="F363">
        <f t="shared" ca="1" si="118"/>
        <v>0.76090275398331064</v>
      </c>
      <c r="G363">
        <f t="shared" ca="1" si="118"/>
        <v>0.78996852442528898</v>
      </c>
      <c r="H363">
        <f t="shared" ca="1" si="118"/>
        <v>0.95319611062475507</v>
      </c>
      <c r="I363">
        <f t="shared" ca="1" si="118"/>
        <v>0.10113487847800251</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0.23522536837197161</v>
      </c>
      <c r="E364">
        <f t="shared" ca="1" si="118"/>
        <v>0.95809153746914844</v>
      </c>
      <c r="F364">
        <f t="shared" ca="1" si="118"/>
        <v>0.82141528108653605</v>
      </c>
      <c r="G364">
        <f t="shared" ca="1" si="118"/>
        <v>3.1217015816372928E-2</v>
      </c>
      <c r="H364">
        <f t="shared" ca="1" si="118"/>
        <v>0.23184553934204166</v>
      </c>
      <c r="I364">
        <f t="shared" ca="1" si="118"/>
        <v>0.3853940782007873</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0.70442829900674686</v>
      </c>
      <c r="E365">
        <f t="shared" ca="1" si="118"/>
        <v>0.90978830189126869</v>
      </c>
      <c r="F365">
        <f t="shared" ca="1" si="118"/>
        <v>3.3886424822291206E-2</v>
      </c>
      <c r="G365">
        <f t="shared" ca="1" si="118"/>
        <v>0.79705007834145869</v>
      </c>
      <c r="H365">
        <f t="shared" ca="1" si="118"/>
        <v>0.87098433641813366</v>
      </c>
      <c r="I365">
        <f t="shared" ca="1" si="118"/>
        <v>0.63997349395796843</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0.164387145264277</v>
      </c>
      <c r="E366">
        <f t="shared" ca="1" si="118"/>
        <v>0.81929627937494798</v>
      </c>
      <c r="F366">
        <f t="shared" ca="1" si="118"/>
        <v>0.34095413829394261</v>
      </c>
      <c r="G366">
        <f t="shared" ca="1" si="118"/>
        <v>7.5411217642731732E-2</v>
      </c>
      <c r="H366">
        <f t="shared" ca="1" si="118"/>
        <v>0.90052575054411088</v>
      </c>
      <c r="I366">
        <f t="shared" ca="1" si="118"/>
        <v>0.71203759477280215</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0.22171341236197895</v>
      </c>
      <c r="E367">
        <f t="shared" ca="1" si="118"/>
        <v>0.45009747237555819</v>
      </c>
      <c r="F367">
        <f t="shared" ca="1" si="118"/>
        <v>4.1205841989501168E-2</v>
      </c>
      <c r="G367">
        <f t="shared" ca="1" si="118"/>
        <v>0.73614785892607348</v>
      </c>
      <c r="H367">
        <f t="shared" ca="1" si="118"/>
        <v>0.35832845262945912</v>
      </c>
      <c r="I367">
        <f t="shared" ca="1" si="118"/>
        <v>0.35223829296345566</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0.62289190007967654</v>
      </c>
      <c r="E368">
        <f t="shared" ca="1" si="118"/>
        <v>0.28362665057104297</v>
      </c>
      <c r="F368">
        <f t="shared" ca="1" si="118"/>
        <v>0.92770928526462126</v>
      </c>
      <c r="G368">
        <f t="shared" ca="1" si="118"/>
        <v>0.31890293304397266</v>
      </c>
      <c r="H368">
        <f t="shared" ca="1" si="118"/>
        <v>0.40394246713701343</v>
      </c>
      <c r="I368">
        <f t="shared" ca="1" si="118"/>
        <v>0.43715679836077648</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5.3385871819166431E-2</v>
      </c>
      <c r="E369">
        <f t="shared" ca="1" si="118"/>
        <v>0.10411140720385115</v>
      </c>
      <c r="F369">
        <f t="shared" ca="1" si="118"/>
        <v>0.2966572114615561</v>
      </c>
      <c r="G369">
        <f t="shared" ca="1" si="118"/>
        <v>0.43601999902254074</v>
      </c>
      <c r="H369">
        <f t="shared" ca="1" si="118"/>
        <v>0.56376561448700602</v>
      </c>
      <c r="I369">
        <f t="shared" ca="1" si="118"/>
        <v>0.65211597797045706</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0.89438366086795895</v>
      </c>
      <c r="E370">
        <f t="shared" ca="1" si="118"/>
        <v>0.9052625598954378</v>
      </c>
      <c r="F370">
        <f t="shared" ca="1" si="118"/>
        <v>0.87756520826378459</v>
      </c>
      <c r="G370">
        <f t="shared" ca="1" si="118"/>
        <v>0.66425624986943466</v>
      </c>
      <c r="H370">
        <f t="shared" ca="1" si="118"/>
        <v>0.94278275433448755</v>
      </c>
      <c r="I370">
        <f t="shared" ca="1" si="118"/>
        <v>0.71026613024677265</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9.4586709018240622E-4</v>
      </c>
      <c r="E371">
        <f t="shared" ca="1" si="118"/>
        <v>0.36876247202751666</v>
      </c>
      <c r="F371">
        <f t="shared" ca="1" si="118"/>
        <v>0.69388303835608789</v>
      </c>
      <c r="G371">
        <f t="shared" ca="1" si="118"/>
        <v>0.36225368699401994</v>
      </c>
      <c r="H371">
        <f t="shared" ca="1" si="118"/>
        <v>0.18788875384962478</v>
      </c>
      <c r="I371">
        <f t="shared" ca="1" si="118"/>
        <v>7.1302225031132704E-2</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0.40070962532488752</v>
      </c>
      <c r="E372">
        <f t="shared" ca="1" si="118"/>
        <v>0.17607652713778821</v>
      </c>
      <c r="F372">
        <f t="shared" ca="1" si="118"/>
        <v>0.85309428595067061</v>
      </c>
      <c r="G372">
        <f t="shared" ca="1" si="118"/>
        <v>0.4351111734544344</v>
      </c>
      <c r="H372">
        <f t="shared" ca="1" si="118"/>
        <v>0.61258952116404264</v>
      </c>
      <c r="I372">
        <f t="shared" ca="1" si="118"/>
        <v>0.55086581580362404</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4.8199261302950602E-2</v>
      </c>
      <c r="E373">
        <f t="shared" ca="1" si="118"/>
        <v>0.28488892714661196</v>
      </c>
      <c r="F373">
        <f t="shared" ca="1" si="118"/>
        <v>0.14599617075254456</v>
      </c>
      <c r="G373">
        <f t="shared" ca="1" si="118"/>
        <v>0.98844869367971133</v>
      </c>
      <c r="H373">
        <f t="shared" ca="1" si="118"/>
        <v>0.2124577653943569</v>
      </c>
      <c r="I373">
        <f t="shared" ca="1" si="118"/>
        <v>0.30918942087220769</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sheetView tabSelected="1" workbookViewId="1">
      <pane ySplit="1" topLeftCell="A2" activePane="bottomLeft" state="frozen"/>
      <selection pane="bottomLeft" activeCell="X2" sqref="X2"/>
    </sheetView>
  </sheetViews>
  <sheetFormatPr defaultRowHeight="16.5"/>
  <cols>
    <col min="3" max="4" width="11.75" bestFit="1" customWidth="1"/>
    <col min="5" max="6" width="13.875" customWidth="1"/>
    <col min="27" max="27" width="11.75" bestFit="1" customWidth="1"/>
  </cols>
  <sheetData>
    <row r="1" spans="1:30" ht="27" customHeight="1">
      <c r="A1" t="s">
        <v>63</v>
      </c>
      <c r="B1" t="s">
        <v>66</v>
      </c>
      <c r="C1" t="s">
        <v>376</v>
      </c>
      <c r="D1" t="s">
        <v>328</v>
      </c>
      <c r="E1" t="s">
        <v>341</v>
      </c>
      <c r="F1" t="s">
        <v>382</v>
      </c>
      <c r="G1" t="s">
        <v>333</v>
      </c>
      <c r="H1" t="s">
        <v>334</v>
      </c>
      <c r="I1" t="s">
        <v>329</v>
      </c>
      <c r="J1" t="s">
        <v>330</v>
      </c>
      <c r="K1" t="s">
        <v>331</v>
      </c>
      <c r="L1" t="s">
        <v>332</v>
      </c>
      <c r="M1" t="s">
        <v>335</v>
      </c>
      <c r="N1" t="s">
        <v>336</v>
      </c>
      <c r="O1" t="s">
        <v>337</v>
      </c>
      <c r="P1" t="s">
        <v>338</v>
      </c>
      <c r="Q1" t="s">
        <v>339</v>
      </c>
      <c r="R1" t="s">
        <v>377</v>
      </c>
      <c r="S1" t="s">
        <v>340</v>
      </c>
      <c r="T1" t="s">
        <v>378</v>
      </c>
      <c r="U1" t="s">
        <v>383</v>
      </c>
      <c r="V1" t="s">
        <v>384</v>
      </c>
      <c r="X1" t="s">
        <v>385</v>
      </c>
      <c r="Z1" t="s">
        <v>372</v>
      </c>
      <c r="AA1" t="s">
        <v>373</v>
      </c>
      <c r="AC1" t="s">
        <v>374</v>
      </c>
      <c r="AD1" t="s">
        <v>375</v>
      </c>
    </row>
    <row r="2" spans="1:30">
      <c r="A2">
        <v>1</v>
      </c>
      <c r="B2">
        <v>1</v>
      </c>
      <c r="C2" t="str">
        <f ca="1">VLOOKUP(RANDBETWEEN(1,COUNTA(Z:Z)-1),Z:AA,2,0)</f>
        <v>Actor1002m</v>
      </c>
      <c r="D2" t="s">
        <v>355</v>
      </c>
      <c r="E2" t="str">
        <f>IF(ISBLANK(D2),"",
IFERROR(VLOOKUP(D2,[2]ActorTable!$A:$H,MATCH("이름참고",[2]ActorTable!$1:$1,0),0),"캐릭터없음"))</f>
        <v>프로토27</v>
      </c>
      <c r="F2" t="str">
        <f t="shared" ref="F2:F33" si="0">IF(AND(D2=1,NOT(ISBLANK(B2))),
IF(D2=D3,"같음",""),"")</f>
        <v/>
      </c>
      <c r="G2">
        <v>3</v>
      </c>
      <c r="H2">
        <v>6</v>
      </c>
      <c r="I2">
        <v>0</v>
      </c>
      <c r="J2">
        <v>0</v>
      </c>
      <c r="K2">
        <v>15</v>
      </c>
      <c r="L2">
        <v>0</v>
      </c>
      <c r="M2">
        <v>0</v>
      </c>
      <c r="N2">
        <v>0</v>
      </c>
      <c r="O2">
        <v>0</v>
      </c>
      <c r="P2">
        <v>0</v>
      </c>
      <c r="Q2">
        <v>18</v>
      </c>
      <c r="R2">
        <f ca="1">VLOOKUP(RANDBETWEEN(1,COUNTA(AC:AC)-1),AC:AD,2,0)</f>
        <v>121</v>
      </c>
      <c r="S2">
        <v>193</v>
      </c>
      <c r="T2">
        <f>IFERROR(VLOOKUP(S2,[2]WingLookTable!$A:$A,1,0),"캐릭터없음")</f>
        <v>193</v>
      </c>
      <c r="U2" t="str">
        <f t="shared" ref="U2:U63" ca="1" si="1">IF(ROW()=2,V2,OFFSET(U2,-1,0)&amp;IF(LEN(V2)=0,"",","&amp;V2))</f>
        <v>{"dy":1,"sl":1,"id":"Actor1216m","stats":{"tr":3,"trp":6,"str":0,"dex":0,"int":15,"vit":0,"train":0,"wgGr0":0,"wgGr1":0,"wgGr2":0,"wgGr3":18,"wgLk":193}}</v>
      </c>
      <c r="V2" t="str">
        <f>"{"""&amp;A$1&amp;""":"&amp;A2
&amp;","""&amp;B$1&amp;""":"&amp;B2
&amp;IF(LEN(D2)=0,"",","""&amp;D$1&amp;""":"""&amp;D2&amp;"""")
&amp;IF(LEN(D2)=0,"",",""stats"":{")
&amp;IF(LEN(D2)=0,"",""""&amp;G$1&amp;""":"&amp;G2)
&amp;IF(LEN(D2)=0,"",","""&amp;H$1&amp;""":"&amp;H2)
&amp;IF(LEN(D2)=0,"",","""&amp;I$1&amp;""":"&amp;I2)
&amp;IF(LEN(D2)=0,"",","""&amp;J$1&amp;""":"&amp;J2)
&amp;IF(LEN(D2)=0,"",","""&amp;K$1&amp;""":"&amp;K2)
&amp;IF(LEN(D2)=0,"",","""&amp;L$1&amp;""":"&amp;L2)
&amp;IF(LEN(D2)=0,"",","""&amp;M$1&amp;""":"&amp;M2)
&amp;IF(LEN(D2)=0,"",","""&amp;N$1&amp;""":"&amp;N2)
&amp;IF(LEN(D2)=0,"",","""&amp;O$1&amp;""":"&amp;O2)
&amp;IF(LEN(D2)=0,"",","""&amp;P$1&amp;""":"&amp;P2)
&amp;IF(LEN(D2)=0,"",","""&amp;Q$1&amp;""":"&amp;Q2)
&amp;IF(LEN(D2)=0,"",","""&amp;S$1&amp;""":"&amp;S2)
&amp;IF(LEN(D2)=0,"","}")&amp;"}"</f>
        <v>{"dy":1,"sl":1,"id":"Actor1216m","stats":{"tr":3,"trp":6,"str":0,"dex":0,"int":15,"vit":0,"train":0,"wgGr0":0,"wgGr1":0,"wgGr2":0,"wgGr3":18,"wgLk":193}}</v>
      </c>
      <c r="X2" t="str">
        <f ca="1">"["&amp;
IF(LEFT(OFFSET(U1,COUNTA(U:U)-1,0),1)=",",SUBSTITUTE(OFFSET(U1,COUNTA(U:U)-1,0),",","",1),OFFSET(U1,COUNTA(U:U)-1,0))
&amp;"]"</f>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dy":30,"sl":1,"id":"Actor0030m","stats":{"tr":3,"trp":6,"str":0,"dex":0,"int":15,"vit":0,"train":0,"wgGr0":0,"wgGr1":0,"wgGr2":0,"wgGr3":18,"wgLk":125}},{"dy":30,"sl":2,"id":"Actor0037m","stats":{"tr":3,"trp":6,"str":0,"dex":15,"int":0,"vit":0,"train":0,"wgGr0":0,"wgGr1":0,"wgGr2":0,"wgGr3":18,"wgLk":172}},{"dy":31,"sl":1,"id":"Actor3021m","stats":{"tr":3,"trp":6,"str":0,"dex":0,"int":15,"vit":0,"train":0,"wgGr0":0,"wgGr1":0,"wgGr2":0,"wgGr3":18,"wgLk":166}},{"dy":31,"sl":2,"id":"Actor3022m","stats":{"tr":3,"trp":6,"str":0,"dex":15,"int":0,"vit":0,"train":0,"wgGr0":0,"wgGr1":0,"wgGr2":0,"wgGr3":18,"wgLk":272}}]</v>
      </c>
      <c r="Z2">
        <v>1</v>
      </c>
      <c r="AA2" t="s">
        <v>342</v>
      </c>
      <c r="AC2">
        <v>1</v>
      </c>
      <c r="AD2">
        <v>101</v>
      </c>
    </row>
    <row r="3" spans="1:30">
      <c r="A3">
        <v>1</v>
      </c>
      <c r="B3">
        <v>2</v>
      </c>
      <c r="C3" t="str">
        <f t="shared" ref="C3:C63" ca="1" si="2">VLOOKUP(RANDBETWEEN(1,COUNTA(Z:Z)-1),Z:AA,2,0)</f>
        <v>Actor1109m</v>
      </c>
      <c r="E3" t="str">
        <f>IF(ISBLANK(D3),"",
IFERROR(VLOOKUP(D3,[2]ActorTable!$A:$H,MATCH("이름참고",[2]ActorTable!$1:$1,0),0),"캐릭터없음"))</f>
        <v/>
      </c>
      <c r="F3" t="str">
        <f t="shared" si="0"/>
        <v/>
      </c>
      <c r="G3">
        <v>3</v>
      </c>
      <c r="H3">
        <v>6</v>
      </c>
      <c r="I3">
        <v>0</v>
      </c>
      <c r="J3">
        <v>15</v>
      </c>
      <c r="K3">
        <v>0</v>
      </c>
      <c r="L3">
        <v>0</v>
      </c>
      <c r="M3">
        <v>0</v>
      </c>
      <c r="N3">
        <v>0</v>
      </c>
      <c r="O3">
        <v>0</v>
      </c>
      <c r="P3">
        <v>0</v>
      </c>
      <c r="Q3">
        <v>18</v>
      </c>
      <c r="R3">
        <f t="shared" ref="R3:R63" ca="1" si="3">VLOOKUP(RANDBETWEEN(1,COUNTA(AC:AC)-1),AC:AD,2,0)</f>
        <v>178</v>
      </c>
      <c r="S3">
        <v>223</v>
      </c>
      <c r="T3">
        <f>IFERROR(VLOOKUP(S3,[2]WingLookTable!$A:$A,1,0),"캐릭터없음")</f>
        <v>223</v>
      </c>
      <c r="U3" t="str">
        <f t="shared" ca="1" si="1"/>
        <v>{"dy":1,"sl":1,"id":"Actor1216m","stats":{"tr":3,"trp":6,"str":0,"dex":0,"int":15,"vit":0,"train":0,"wgGr0":0,"wgGr1":0,"wgGr2":0,"wgGr3":18,"wgLk":193}},{"dy":1,"sl":2}</v>
      </c>
      <c r="V3" t="str">
        <f t="shared" ref="V3:V63" si="4">"{"""&amp;A$1&amp;""":"&amp;A3
&amp;","""&amp;B$1&amp;""":"&amp;B3
&amp;IF(LEN(D3)=0,"",","""&amp;D$1&amp;""":"""&amp;D3&amp;"""")
&amp;IF(LEN(D3)=0,"",",""stats"":{")
&amp;IF(LEN(D3)=0,"",""""&amp;G$1&amp;""":"&amp;G3)
&amp;IF(LEN(D3)=0,"",","""&amp;H$1&amp;""":"&amp;H3)
&amp;IF(LEN(D3)=0,"",","""&amp;I$1&amp;""":"&amp;I3)
&amp;IF(LEN(D3)=0,"",","""&amp;J$1&amp;""":"&amp;J3)
&amp;IF(LEN(D3)=0,"",","""&amp;K$1&amp;""":"&amp;K3)
&amp;IF(LEN(D3)=0,"",","""&amp;L$1&amp;""":"&amp;L3)
&amp;IF(LEN(D3)=0,"",","""&amp;M$1&amp;""":"&amp;M3)
&amp;IF(LEN(D3)=0,"",","""&amp;N$1&amp;""":"&amp;N3)
&amp;IF(LEN(D3)=0,"",","""&amp;O$1&amp;""":"&amp;O3)
&amp;IF(LEN(D3)=0,"",","""&amp;P$1&amp;""":"&amp;P3)
&amp;IF(LEN(D3)=0,"",","""&amp;Q$1&amp;""":"&amp;Q3)
&amp;IF(LEN(D3)=0,"",","""&amp;S$1&amp;""":"&amp;S3)
&amp;IF(LEN(D3)=0,"","}")&amp;"}"</f>
        <v>{"dy":1,"sl":2}</v>
      </c>
      <c r="Z3">
        <v>2</v>
      </c>
      <c r="AA3" t="s">
        <v>343</v>
      </c>
      <c r="AC3">
        <v>2</v>
      </c>
      <c r="AD3">
        <v>105</v>
      </c>
    </row>
    <row r="4" spans="1:30">
      <c r="A4">
        <v>2</v>
      </c>
      <c r="B4">
        <v>1</v>
      </c>
      <c r="C4" t="str">
        <f t="shared" ca="1" si="2"/>
        <v>Actor3231m</v>
      </c>
      <c r="D4" t="s">
        <v>356</v>
      </c>
      <c r="E4" t="str">
        <f>IF(ISBLANK(D4),"",
IFERROR(VLOOKUP(D4,[2]ActorTable!$A:$H,MATCH("이름참고",[2]ActorTable!$1:$1,0),0),"캐릭터없음"))</f>
        <v>카츄진</v>
      </c>
      <c r="F4" t="str">
        <f t="shared" si="0"/>
        <v/>
      </c>
      <c r="G4">
        <v>3</v>
      </c>
      <c r="H4">
        <v>6</v>
      </c>
      <c r="I4">
        <v>0</v>
      </c>
      <c r="J4">
        <v>0</v>
      </c>
      <c r="K4">
        <v>15</v>
      </c>
      <c r="L4">
        <v>0</v>
      </c>
      <c r="M4">
        <v>0</v>
      </c>
      <c r="N4">
        <v>0</v>
      </c>
      <c r="O4">
        <v>0</v>
      </c>
      <c r="P4">
        <v>0</v>
      </c>
      <c r="Q4">
        <v>18</v>
      </c>
      <c r="R4">
        <f t="shared" ca="1" si="3"/>
        <v>348</v>
      </c>
      <c r="S4">
        <v>248</v>
      </c>
      <c r="T4">
        <f>IFERROR(VLOOKUP(S4,[2]WingLookTable!$A:$A,1,0),"캐릭터없음")</f>
        <v>248</v>
      </c>
      <c r="U4" t="str">
        <f t="shared" ca="1" si="1"/>
        <v>{"dy":1,"sl":1,"id":"Actor1216m","stats":{"tr":3,"trp":6,"str":0,"dex":0,"int":15,"vit":0,"train":0,"wgGr0":0,"wgGr1":0,"wgGr2":0,"wgGr3":18,"wgLk":193}},{"dy":1,"sl":2},{"dy":2,"sl":1,"id":"Actor3117m","stats":{"tr":3,"trp":6,"str":0,"dex":0,"int":15,"vit":0,"train":0,"wgGr0":0,"wgGr1":0,"wgGr2":0,"wgGr3":18,"wgLk":248}}</v>
      </c>
      <c r="V4" t="str">
        <f t="shared" si="4"/>
        <v>{"dy":2,"sl":1,"id":"Actor3117m","stats":{"tr":3,"trp":6,"str":0,"dex":0,"int":15,"vit":0,"train":0,"wgGr0":0,"wgGr1":0,"wgGr2":0,"wgGr3":18,"wgLk":248}}</v>
      </c>
      <c r="Z4">
        <v>3</v>
      </c>
      <c r="AA4" t="s">
        <v>344</v>
      </c>
      <c r="AC4">
        <v>3</v>
      </c>
      <c r="AD4">
        <v>109</v>
      </c>
    </row>
    <row r="5" spans="1:30">
      <c r="A5">
        <v>2</v>
      </c>
      <c r="B5">
        <v>2</v>
      </c>
      <c r="C5" t="str">
        <f t="shared" ca="1" si="2"/>
        <v>Actor2128m</v>
      </c>
      <c r="D5" t="s">
        <v>370</v>
      </c>
      <c r="E5" t="str">
        <f>IF(ISBLANK(D5),"",
IFERROR(VLOOKUP(D5,[2]ActorTable!$A:$H,MATCH("이름참고",[2]ActorTable!$1:$1,0),0),"캐릭터없음"))</f>
        <v>클레타</v>
      </c>
      <c r="F5" t="str">
        <f t="shared" si="0"/>
        <v/>
      </c>
      <c r="G5">
        <v>3</v>
      </c>
      <c r="H5">
        <v>6</v>
      </c>
      <c r="I5">
        <v>0</v>
      </c>
      <c r="J5">
        <v>15</v>
      </c>
      <c r="K5">
        <v>0</v>
      </c>
      <c r="L5">
        <v>0</v>
      </c>
      <c r="M5">
        <v>0</v>
      </c>
      <c r="N5">
        <v>0</v>
      </c>
      <c r="O5">
        <v>0</v>
      </c>
      <c r="P5">
        <v>0</v>
      </c>
      <c r="Q5">
        <v>18</v>
      </c>
      <c r="R5">
        <f t="shared" ca="1" si="3"/>
        <v>223</v>
      </c>
      <c r="S5">
        <v>163</v>
      </c>
      <c r="T5">
        <f>IFERROR(VLOOKUP(S5,[2]WingLookTable!$A:$A,1,0),"캐릭터없음")</f>
        <v>163</v>
      </c>
      <c r="U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v>
      </c>
      <c r="V5" t="str">
        <f t="shared" si="4"/>
        <v>{"dy":2,"sl":2,"id":"Actor0240m","stats":{"tr":3,"trp":6,"str":0,"dex":15,"int":0,"vit":0,"train":0,"wgGr0":0,"wgGr1":0,"wgGr2":0,"wgGr3":18,"wgLk":163}}</v>
      </c>
      <c r="Z5">
        <v>4</v>
      </c>
      <c r="AA5" t="s">
        <v>345</v>
      </c>
      <c r="AC5">
        <v>4</v>
      </c>
      <c r="AD5">
        <v>113</v>
      </c>
    </row>
    <row r="6" spans="1:30">
      <c r="A6">
        <v>3</v>
      </c>
      <c r="B6">
        <v>1</v>
      </c>
      <c r="C6" t="str">
        <f t="shared" ca="1" si="2"/>
        <v>Actor3114m</v>
      </c>
      <c r="D6" t="s">
        <v>361</v>
      </c>
      <c r="E6" t="str">
        <f>IF(ISBLANK(D6),"",
IFERROR(VLOOKUP(D6,[2]ActorTable!$A:$H,MATCH("이름참고",[2]ActorTable!$1:$1,0),0),"캐릭터없음"))</f>
        <v>러센트</v>
      </c>
      <c r="F6" t="str">
        <f t="shared" si="0"/>
        <v/>
      </c>
      <c r="G6">
        <v>3</v>
      </c>
      <c r="H6">
        <v>6</v>
      </c>
      <c r="I6">
        <v>0</v>
      </c>
      <c r="J6">
        <v>0</v>
      </c>
      <c r="K6">
        <v>15</v>
      </c>
      <c r="L6">
        <v>0</v>
      </c>
      <c r="M6">
        <v>0</v>
      </c>
      <c r="N6">
        <v>0</v>
      </c>
      <c r="O6">
        <v>0</v>
      </c>
      <c r="P6">
        <v>0</v>
      </c>
      <c r="Q6">
        <v>18</v>
      </c>
      <c r="R6">
        <f t="shared" ca="1" si="3"/>
        <v>217</v>
      </c>
      <c r="S6">
        <v>306</v>
      </c>
      <c r="T6">
        <f>IFERROR(VLOOKUP(S6,[2]WingLookTable!$A:$A,1,0),"캐릭터없음")</f>
        <v>306</v>
      </c>
      <c r="U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v>
      </c>
      <c r="V6" t="str">
        <f t="shared" si="4"/>
        <v>{"dy":3,"sl":1,"id":"Actor0024m","stats":{"tr":3,"trp":6,"str":0,"dex":0,"int":15,"vit":0,"train":0,"wgGr0":0,"wgGr1":0,"wgGr2":0,"wgGr3":18,"wgLk":306}}</v>
      </c>
      <c r="Z6">
        <v>5</v>
      </c>
      <c r="AA6" t="s">
        <v>346</v>
      </c>
      <c r="AC6">
        <v>5</v>
      </c>
      <c r="AD6">
        <v>117</v>
      </c>
    </row>
    <row r="7" spans="1:30">
      <c r="A7">
        <v>3</v>
      </c>
      <c r="B7">
        <v>2</v>
      </c>
      <c r="C7" t="str">
        <f t="shared" ca="1" si="2"/>
        <v>Actor2238m</v>
      </c>
      <c r="D7" t="s">
        <v>353</v>
      </c>
      <c r="E7" t="str">
        <f>IF(ISBLANK(D7),"",
IFERROR(VLOOKUP(D7,[2]ActorTable!$A:$H,MATCH("이름참고",[2]ActorTable!$1:$1,0),0),"캐릭터없음"))</f>
        <v>슬로니카</v>
      </c>
      <c r="F7" t="str">
        <f t="shared" si="0"/>
        <v/>
      </c>
      <c r="G7">
        <v>3</v>
      </c>
      <c r="H7">
        <v>6</v>
      </c>
      <c r="I7">
        <v>0</v>
      </c>
      <c r="J7">
        <v>15</v>
      </c>
      <c r="K7">
        <v>0</v>
      </c>
      <c r="L7">
        <v>0</v>
      </c>
      <c r="M7">
        <v>0</v>
      </c>
      <c r="N7">
        <v>0</v>
      </c>
      <c r="O7">
        <v>0</v>
      </c>
      <c r="P7">
        <v>0</v>
      </c>
      <c r="Q7">
        <v>18</v>
      </c>
      <c r="R7">
        <f t="shared" ca="1" si="3"/>
        <v>217</v>
      </c>
      <c r="S7">
        <v>260</v>
      </c>
      <c r="T7">
        <f>IFERROR(VLOOKUP(S7,[2]WingLookTable!$A:$A,1,0),"캐릭터없음")</f>
        <v>260</v>
      </c>
      <c r="U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v>
      </c>
      <c r="V7" t="str">
        <f t="shared" si="4"/>
        <v>{"dy":3,"sl":2,"id":"Actor3114m","stats":{"tr":3,"trp":6,"str":0,"dex":15,"int":0,"vit":0,"train":0,"wgGr0":0,"wgGr1":0,"wgGr2":0,"wgGr3":18,"wgLk":260}}</v>
      </c>
      <c r="Z7">
        <v>6</v>
      </c>
      <c r="AA7" t="s">
        <v>347</v>
      </c>
      <c r="AC7">
        <v>6</v>
      </c>
      <c r="AD7">
        <v>121</v>
      </c>
    </row>
    <row r="8" spans="1:30">
      <c r="A8">
        <v>4</v>
      </c>
      <c r="B8">
        <v>1</v>
      </c>
      <c r="C8" t="str">
        <f t="shared" ca="1" si="2"/>
        <v>Actor0113m</v>
      </c>
      <c r="D8" t="s">
        <v>347</v>
      </c>
      <c r="E8" t="str">
        <f>IF(ISBLANK(D8),"",
IFERROR(VLOOKUP(D8,[2]ActorTable!$A:$H,MATCH("이름참고",[2]ActorTable!$1:$1,0),0),"캐릭터없음"))</f>
        <v>헤르윈</v>
      </c>
      <c r="F8" t="str">
        <f t="shared" si="0"/>
        <v/>
      </c>
      <c r="G8">
        <v>3</v>
      </c>
      <c r="H8">
        <v>6</v>
      </c>
      <c r="I8">
        <v>0</v>
      </c>
      <c r="J8">
        <v>0</v>
      </c>
      <c r="K8">
        <v>15</v>
      </c>
      <c r="L8">
        <v>0</v>
      </c>
      <c r="M8">
        <v>0</v>
      </c>
      <c r="N8">
        <v>0</v>
      </c>
      <c r="O8">
        <v>0</v>
      </c>
      <c r="P8">
        <v>0</v>
      </c>
      <c r="Q8">
        <v>18</v>
      </c>
      <c r="R8">
        <f t="shared" ca="1" si="3"/>
        <v>297</v>
      </c>
      <c r="S8">
        <v>297</v>
      </c>
      <c r="T8">
        <f>IFERROR(VLOOKUP(S8,[2]WingLookTable!$A:$A,1,0),"캐릭터없음")</f>
        <v>297</v>
      </c>
      <c r="U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v>
      </c>
      <c r="V8" t="str">
        <f t="shared" si="4"/>
        <v>{"dy":4,"sl":1,"id":"Actor0007m","stats":{"tr":3,"trp":6,"str":0,"dex":0,"int":15,"vit":0,"train":0,"wgGr0":0,"wgGr1":0,"wgGr2":0,"wgGr3":18,"wgLk":297}}</v>
      </c>
      <c r="Z8">
        <v>7</v>
      </c>
      <c r="AA8" t="s">
        <v>348</v>
      </c>
      <c r="AC8">
        <v>7</v>
      </c>
      <c r="AD8">
        <v>125</v>
      </c>
    </row>
    <row r="9" spans="1:30">
      <c r="A9">
        <v>4</v>
      </c>
      <c r="B9">
        <v>2</v>
      </c>
      <c r="C9" t="str">
        <f t="shared" ca="1" si="2"/>
        <v>Actor3022m</v>
      </c>
      <c r="D9" t="s">
        <v>363</v>
      </c>
      <c r="E9" t="str">
        <f>IF(ISBLANK(D9),"",
IFERROR(VLOOKUP(D9,[2]ActorTable!$A:$H,MATCH("이름참고",[2]ActorTable!$1:$1,0),0),"캐릭터없음"))</f>
        <v>원더</v>
      </c>
      <c r="F9" t="str">
        <f t="shared" si="0"/>
        <v/>
      </c>
      <c r="G9">
        <v>3</v>
      </c>
      <c r="H9">
        <v>6</v>
      </c>
      <c r="I9">
        <v>0</v>
      </c>
      <c r="J9">
        <v>15</v>
      </c>
      <c r="K9">
        <v>0</v>
      </c>
      <c r="L9">
        <v>0</v>
      </c>
      <c r="M9">
        <v>0</v>
      </c>
      <c r="N9">
        <v>0</v>
      </c>
      <c r="O9">
        <v>0</v>
      </c>
      <c r="P9">
        <v>0</v>
      </c>
      <c r="Q9">
        <v>18</v>
      </c>
      <c r="R9">
        <f t="shared" ca="1" si="3"/>
        <v>366</v>
      </c>
      <c r="S9">
        <v>223</v>
      </c>
      <c r="T9">
        <f>IFERROR(VLOOKUP(S9,[2]WingLookTable!$A:$A,1,0),"캐릭터없음")</f>
        <v>223</v>
      </c>
      <c r="U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v>
      </c>
      <c r="V9" t="str">
        <f t="shared" si="4"/>
        <v>{"dy":4,"sl":2,"id":"Actor2128m","stats":{"tr":3,"trp":6,"str":0,"dex":15,"int":0,"vit":0,"train":0,"wgGr0":0,"wgGr1":0,"wgGr2":0,"wgGr3":18,"wgLk":223}}</v>
      </c>
      <c r="Z9">
        <v>8</v>
      </c>
      <c r="AA9" t="s">
        <v>349</v>
      </c>
      <c r="AC9">
        <v>8</v>
      </c>
      <c r="AD9">
        <v>129</v>
      </c>
    </row>
    <row r="10" spans="1:30">
      <c r="A10">
        <v>5</v>
      </c>
      <c r="B10">
        <v>1</v>
      </c>
      <c r="C10" t="str">
        <f t="shared" ca="1" si="2"/>
        <v>Actor3231m</v>
      </c>
      <c r="D10" t="s">
        <v>362</v>
      </c>
      <c r="E10" t="str">
        <f>IF(ISBLANK(D10),"",
IFERROR(VLOOKUP(D10,[2]ActorTable!$A:$H,MATCH("이름참고",[2]ActorTable!$1:$1,0),0),"캐릭터없음"))</f>
        <v>프리스</v>
      </c>
      <c r="F10" t="str">
        <f t="shared" si="0"/>
        <v/>
      </c>
      <c r="G10">
        <v>3</v>
      </c>
      <c r="H10">
        <v>6</v>
      </c>
      <c r="I10">
        <v>0</v>
      </c>
      <c r="J10">
        <v>0</v>
      </c>
      <c r="K10">
        <v>15</v>
      </c>
      <c r="L10">
        <v>0</v>
      </c>
      <c r="M10">
        <v>0</v>
      </c>
      <c r="N10">
        <v>0</v>
      </c>
      <c r="O10">
        <v>0</v>
      </c>
      <c r="P10">
        <v>0</v>
      </c>
      <c r="Q10">
        <v>18</v>
      </c>
      <c r="R10">
        <f t="shared" ca="1" si="3"/>
        <v>315</v>
      </c>
      <c r="S10">
        <v>148</v>
      </c>
      <c r="T10">
        <f>IFERROR(VLOOKUP(S10,[2]WingLookTable!$A:$A,1,0),"캐릭터없음")</f>
        <v>148</v>
      </c>
      <c r="U1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v>
      </c>
      <c r="V10" t="str">
        <f t="shared" si="4"/>
        <v>{"dy":5,"sl":1,"id":"Actor0125m","stats":{"tr":3,"trp":6,"str":0,"dex":0,"int":15,"vit":0,"train":0,"wgGr0":0,"wgGr1":0,"wgGr2":0,"wgGr3":18,"wgLk":148}}</v>
      </c>
      <c r="Z10">
        <v>9</v>
      </c>
      <c r="AA10" t="s">
        <v>350</v>
      </c>
      <c r="AC10">
        <v>9</v>
      </c>
      <c r="AD10">
        <v>133</v>
      </c>
    </row>
    <row r="11" spans="1:30">
      <c r="A11">
        <v>5</v>
      </c>
      <c r="B11">
        <v>2</v>
      </c>
      <c r="C11" t="str">
        <f t="shared" ca="1" si="2"/>
        <v>Actor0024m</v>
      </c>
      <c r="D11" t="s">
        <v>361</v>
      </c>
      <c r="E11" t="str">
        <f>IF(ISBLANK(D11),"",
IFERROR(VLOOKUP(D11,[2]ActorTable!$A:$H,MATCH("이름참고",[2]ActorTable!$1:$1,0),0),"캐릭터없음"))</f>
        <v>러센트</v>
      </c>
      <c r="F11" t="str">
        <f t="shared" si="0"/>
        <v/>
      </c>
      <c r="G11">
        <v>3</v>
      </c>
      <c r="H11">
        <v>6</v>
      </c>
      <c r="I11">
        <v>0</v>
      </c>
      <c r="J11">
        <v>15</v>
      </c>
      <c r="K11">
        <v>0</v>
      </c>
      <c r="L11">
        <v>0</v>
      </c>
      <c r="M11">
        <v>0</v>
      </c>
      <c r="N11">
        <v>0</v>
      </c>
      <c r="O11">
        <v>0</v>
      </c>
      <c r="P11">
        <v>0</v>
      </c>
      <c r="Q11">
        <v>18</v>
      </c>
      <c r="R11">
        <f t="shared" ca="1" si="3"/>
        <v>366</v>
      </c>
      <c r="S11">
        <v>223</v>
      </c>
      <c r="T11">
        <f>IFERROR(VLOOKUP(S11,[2]WingLookTable!$A:$A,1,0),"캐릭터없음")</f>
        <v>223</v>
      </c>
      <c r="U1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v>
      </c>
      <c r="V11" t="str">
        <f t="shared" si="4"/>
        <v>{"dy":5,"sl":2,"id":"Actor0024m","stats":{"tr":3,"trp":6,"str":0,"dex":15,"int":0,"vit":0,"train":0,"wgGr0":0,"wgGr1":0,"wgGr2":0,"wgGr3":18,"wgLk":223}}</v>
      </c>
      <c r="Z11">
        <v>10</v>
      </c>
      <c r="AA11" t="s">
        <v>351</v>
      </c>
      <c r="AC11">
        <v>10</v>
      </c>
      <c r="AD11">
        <v>137</v>
      </c>
    </row>
    <row r="12" spans="1:30">
      <c r="A12">
        <v>6</v>
      </c>
      <c r="B12">
        <v>1</v>
      </c>
      <c r="C12" t="str">
        <f t="shared" ca="1" si="2"/>
        <v>Actor2011m</v>
      </c>
      <c r="D12" t="s">
        <v>371</v>
      </c>
      <c r="E12" t="str">
        <f>IF(ISBLANK(D12),"",
IFERROR(VLOOKUP(D12,[2]ActorTable!$A:$H,MATCH("이름참고",[2]ActorTable!$1:$1,0),0),"캐릭터없음"))</f>
        <v>오비우스</v>
      </c>
      <c r="F12" t="str">
        <f t="shared" si="0"/>
        <v/>
      </c>
      <c r="G12">
        <v>3</v>
      </c>
      <c r="H12">
        <v>6</v>
      </c>
      <c r="I12">
        <v>0</v>
      </c>
      <c r="J12">
        <v>0</v>
      </c>
      <c r="K12">
        <v>15</v>
      </c>
      <c r="L12">
        <v>0</v>
      </c>
      <c r="M12">
        <v>0</v>
      </c>
      <c r="N12">
        <v>0</v>
      </c>
      <c r="O12">
        <v>0</v>
      </c>
      <c r="P12">
        <v>0</v>
      </c>
      <c r="Q12">
        <v>18</v>
      </c>
      <c r="R12">
        <f t="shared" ca="1" si="3"/>
        <v>196</v>
      </c>
      <c r="S12">
        <v>202</v>
      </c>
      <c r="T12">
        <f>IFERROR(VLOOKUP(S12,[2]WingLookTable!$A:$A,1,0),"캐릭터없음")</f>
        <v>202</v>
      </c>
      <c r="U1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v>
      </c>
      <c r="V12" t="str">
        <f t="shared" si="4"/>
        <v>{"dy":6,"sl":1,"id":"Actor1141m","stats":{"tr":3,"trp":6,"str":0,"dex":0,"int":15,"vit":0,"train":0,"wgGr0":0,"wgGr1":0,"wgGr2":0,"wgGr3":18,"wgLk":202}}</v>
      </c>
      <c r="Z12">
        <v>11</v>
      </c>
      <c r="AA12" t="s">
        <v>352</v>
      </c>
      <c r="AC12">
        <v>11</v>
      </c>
      <c r="AD12">
        <v>141</v>
      </c>
    </row>
    <row r="13" spans="1:30">
      <c r="A13">
        <v>6</v>
      </c>
      <c r="B13">
        <v>2</v>
      </c>
      <c r="C13" t="str">
        <f t="shared" ca="1" si="2"/>
        <v>Actor2010m</v>
      </c>
      <c r="D13" t="s">
        <v>360</v>
      </c>
      <c r="E13" t="str">
        <f>IF(ISBLANK(D13),"",
IFERROR(VLOOKUP(D13,[2]ActorTable!$A:$H,MATCH("이름참고",[2]ActorTable!$1:$1,0),0),"캐릭터없음"))</f>
        <v>딘즈</v>
      </c>
      <c r="F13" t="str">
        <f t="shared" si="0"/>
        <v/>
      </c>
      <c r="G13">
        <v>3</v>
      </c>
      <c r="H13">
        <v>6</v>
      </c>
      <c r="I13">
        <v>0</v>
      </c>
      <c r="J13">
        <v>15</v>
      </c>
      <c r="K13">
        <v>0</v>
      </c>
      <c r="L13">
        <v>0</v>
      </c>
      <c r="M13">
        <v>0</v>
      </c>
      <c r="N13">
        <v>0</v>
      </c>
      <c r="O13">
        <v>0</v>
      </c>
      <c r="P13">
        <v>0</v>
      </c>
      <c r="Q13">
        <v>18</v>
      </c>
      <c r="R13">
        <f t="shared" ca="1" si="3"/>
        <v>264</v>
      </c>
      <c r="S13">
        <v>288</v>
      </c>
      <c r="T13">
        <f>IFERROR(VLOOKUP(S13,[2]WingLookTable!$A:$A,1,0),"캐릭터없음")</f>
        <v>288</v>
      </c>
      <c r="U1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v>
      </c>
      <c r="V13" t="str">
        <f t="shared" si="4"/>
        <v>{"dy":6,"sl":2,"id":"Actor3022m","stats":{"tr":3,"trp":6,"str":0,"dex":15,"int":0,"vit":0,"train":0,"wgGr0":0,"wgGr1":0,"wgGr2":0,"wgGr3":18,"wgLk":288}}</v>
      </c>
      <c r="Z13">
        <v>12</v>
      </c>
      <c r="AA13" t="s">
        <v>353</v>
      </c>
      <c r="AC13">
        <v>12</v>
      </c>
      <c r="AD13">
        <v>145</v>
      </c>
    </row>
    <row r="14" spans="1:30">
      <c r="A14">
        <v>7</v>
      </c>
      <c r="B14">
        <v>1</v>
      </c>
      <c r="C14" t="str">
        <f t="shared" ca="1" si="2"/>
        <v>Actor2011m</v>
      </c>
      <c r="D14" t="s">
        <v>356</v>
      </c>
      <c r="E14" t="str">
        <f>IF(ISBLANK(D14),"",
IFERROR(VLOOKUP(D14,[2]ActorTable!$A:$H,MATCH("이름참고",[2]ActorTable!$1:$1,0),0),"캐릭터없음"))</f>
        <v>카츄진</v>
      </c>
      <c r="F14" t="str">
        <f t="shared" si="0"/>
        <v/>
      </c>
      <c r="G14">
        <v>3</v>
      </c>
      <c r="H14">
        <v>6</v>
      </c>
      <c r="I14">
        <v>0</v>
      </c>
      <c r="J14">
        <v>0</v>
      </c>
      <c r="K14">
        <v>15</v>
      </c>
      <c r="L14">
        <v>0</v>
      </c>
      <c r="M14">
        <v>0</v>
      </c>
      <c r="N14">
        <v>0</v>
      </c>
      <c r="O14">
        <v>0</v>
      </c>
      <c r="P14">
        <v>0</v>
      </c>
      <c r="Q14">
        <v>18</v>
      </c>
      <c r="R14">
        <f t="shared" ca="1" si="3"/>
        <v>315</v>
      </c>
      <c r="S14">
        <v>117</v>
      </c>
      <c r="T14">
        <f>IFERROR(VLOOKUP(S14,[2]WingLookTable!$A:$A,1,0),"캐릭터없음")</f>
        <v>117</v>
      </c>
      <c r="U14"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v>
      </c>
      <c r="V14" t="str">
        <f t="shared" si="4"/>
        <v>{"dy":7,"sl":1,"id":"Actor3117m","stats":{"tr":3,"trp":6,"str":0,"dex":0,"int":15,"vit":0,"train":0,"wgGr0":0,"wgGr1":0,"wgGr2":0,"wgGr3":18,"wgLk":117}}</v>
      </c>
      <c r="Z14">
        <v>13</v>
      </c>
      <c r="AA14" t="s">
        <v>354</v>
      </c>
      <c r="AC14">
        <v>13</v>
      </c>
      <c r="AD14">
        <v>148</v>
      </c>
    </row>
    <row r="15" spans="1:30">
      <c r="A15">
        <v>7</v>
      </c>
      <c r="B15">
        <v>2</v>
      </c>
      <c r="C15" t="str">
        <f t="shared" ca="1" si="2"/>
        <v>Actor1109m</v>
      </c>
      <c r="D15" t="s">
        <v>345</v>
      </c>
      <c r="E15" t="str">
        <f>IF(ISBLANK(D15),"",
IFERROR(VLOOKUP(D15,[2]ActorTable!$A:$H,MATCH("이름참고",[2]ActorTable!$1:$1,0),0),"캐릭터없음"))</f>
        <v>베이</v>
      </c>
      <c r="F15" t="str">
        <f t="shared" si="0"/>
        <v/>
      </c>
      <c r="G15">
        <v>3</v>
      </c>
      <c r="H15">
        <v>6</v>
      </c>
      <c r="I15">
        <v>0</v>
      </c>
      <c r="J15">
        <v>15</v>
      </c>
      <c r="K15">
        <v>0</v>
      </c>
      <c r="L15">
        <v>0</v>
      </c>
      <c r="M15">
        <v>0</v>
      </c>
      <c r="N15">
        <v>0</v>
      </c>
      <c r="O15">
        <v>0</v>
      </c>
      <c r="P15">
        <v>0</v>
      </c>
      <c r="Q15">
        <v>18</v>
      </c>
      <c r="R15">
        <f t="shared" ca="1" si="3"/>
        <v>297</v>
      </c>
      <c r="S15">
        <v>315</v>
      </c>
      <c r="T15">
        <f>IFERROR(VLOOKUP(S15,[2]WingLookTable!$A:$A,1,0),"캐릭터없음")</f>
        <v>315</v>
      </c>
      <c r="U1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v>
      </c>
      <c r="V15" t="str">
        <f t="shared" si="4"/>
        <v>{"dy":7,"sl":2,"id":"Actor0104m","stats":{"tr":3,"trp":6,"str":0,"dex":15,"int":0,"vit":0,"train":0,"wgGr0":0,"wgGr1":0,"wgGr2":0,"wgGr3":18,"wgLk":315}}</v>
      </c>
      <c r="Z15">
        <v>14</v>
      </c>
      <c r="AA15" t="s">
        <v>355</v>
      </c>
      <c r="AC15">
        <v>14</v>
      </c>
      <c r="AD15">
        <v>151</v>
      </c>
    </row>
    <row r="16" spans="1:30">
      <c r="A16">
        <v>8</v>
      </c>
      <c r="B16">
        <v>1</v>
      </c>
      <c r="C16" t="str">
        <f t="shared" ca="1" si="2"/>
        <v>Actor1005m</v>
      </c>
      <c r="D16" t="s">
        <v>369</v>
      </c>
      <c r="E16" t="str">
        <f>IF(ISBLANK(D16),"",
IFERROR(VLOOKUP(D16,[2]ActorTable!$A:$H,MATCH("이름참고",[2]ActorTable!$1:$1,0),0),"캐릭터없음"))</f>
        <v>플랜도</v>
      </c>
      <c r="F16" t="str">
        <f t="shared" si="0"/>
        <v/>
      </c>
      <c r="G16">
        <v>3</v>
      </c>
      <c r="H16">
        <v>6</v>
      </c>
      <c r="I16">
        <v>0</v>
      </c>
      <c r="J16">
        <v>0</v>
      </c>
      <c r="K16">
        <v>15</v>
      </c>
      <c r="L16">
        <v>0</v>
      </c>
      <c r="M16">
        <v>0</v>
      </c>
      <c r="N16">
        <v>0</v>
      </c>
      <c r="O16">
        <v>0</v>
      </c>
      <c r="P16">
        <v>0</v>
      </c>
      <c r="Q16">
        <v>18</v>
      </c>
      <c r="R16">
        <f t="shared" ca="1" si="3"/>
        <v>137</v>
      </c>
      <c r="S16">
        <v>244</v>
      </c>
      <c r="T16">
        <f>IFERROR(VLOOKUP(S16,[2]WingLookTable!$A:$A,1,0),"캐릭터없음")</f>
        <v>244</v>
      </c>
      <c r="U1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v>
      </c>
      <c r="V16" t="str">
        <f t="shared" si="4"/>
        <v>{"dy":8,"sl":1,"id":"Actor1039m","stats":{"tr":3,"trp":6,"str":0,"dex":0,"int":15,"vit":0,"train":0,"wgGr0":0,"wgGr1":0,"wgGr2":0,"wgGr3":18,"wgLk":244}}</v>
      </c>
      <c r="Z16">
        <v>15</v>
      </c>
      <c r="AA16" t="s">
        <v>356</v>
      </c>
      <c r="AC16">
        <v>15</v>
      </c>
      <c r="AD16">
        <v>154</v>
      </c>
    </row>
    <row r="17" spans="1:30">
      <c r="A17">
        <v>8</v>
      </c>
      <c r="B17">
        <v>2</v>
      </c>
      <c r="C17" t="str">
        <f t="shared" ca="1" si="2"/>
        <v>Actor1002m</v>
      </c>
      <c r="D17" t="s">
        <v>348</v>
      </c>
      <c r="E17" t="str">
        <f>IF(ISBLANK(D17),"",
IFERROR(VLOOKUP(D17,[2]ActorTable!$A:$H,MATCH("이름참고",[2]ActorTable!$1:$1,0),0),"캐릭터없음"))</f>
        <v>테이슨</v>
      </c>
      <c r="F17" t="str">
        <f t="shared" si="0"/>
        <v/>
      </c>
      <c r="G17">
        <v>3</v>
      </c>
      <c r="H17">
        <v>6</v>
      </c>
      <c r="I17">
        <v>0</v>
      </c>
      <c r="J17">
        <v>15</v>
      </c>
      <c r="K17">
        <v>0</v>
      </c>
      <c r="L17">
        <v>0</v>
      </c>
      <c r="M17">
        <v>0</v>
      </c>
      <c r="N17">
        <v>0</v>
      </c>
      <c r="O17">
        <v>0</v>
      </c>
      <c r="P17">
        <v>0</v>
      </c>
      <c r="Q17">
        <v>18</v>
      </c>
      <c r="R17">
        <f t="shared" ca="1" si="3"/>
        <v>169</v>
      </c>
      <c r="S17">
        <v>315</v>
      </c>
      <c r="T17">
        <f>IFERROR(VLOOKUP(S17,[2]WingLookTable!$A:$A,1,0),"캐릭터없음")</f>
        <v>315</v>
      </c>
      <c r="U1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v>
      </c>
      <c r="V17" t="str">
        <f t="shared" si="4"/>
        <v>{"dy":8,"sl":2,"id":"Actor1108m","stats":{"tr":3,"trp":6,"str":0,"dex":15,"int":0,"vit":0,"train":0,"wgGr0":0,"wgGr1":0,"wgGr2":0,"wgGr3":18,"wgLk":315}}</v>
      </c>
      <c r="Z17">
        <v>16</v>
      </c>
      <c r="AA17" t="s">
        <v>357</v>
      </c>
      <c r="AC17">
        <v>16</v>
      </c>
      <c r="AD17">
        <v>157</v>
      </c>
    </row>
    <row r="18" spans="1:30">
      <c r="A18">
        <v>9</v>
      </c>
      <c r="B18">
        <v>1</v>
      </c>
      <c r="C18" t="str">
        <f t="shared" ca="1" si="2"/>
        <v>Actor0104m</v>
      </c>
      <c r="D18" t="s">
        <v>346</v>
      </c>
      <c r="E18" t="str">
        <f>IF(ISBLANK(D18),"",
IFERROR(VLOOKUP(D18,[2]ActorTable!$A:$H,MATCH("이름참고",[2]ActorTable!$1:$1,0),0),"캐릭터없음"))</f>
        <v>젤리아</v>
      </c>
      <c r="F18" t="str">
        <f t="shared" si="0"/>
        <v/>
      </c>
      <c r="G18">
        <v>3</v>
      </c>
      <c r="H18">
        <v>6</v>
      </c>
      <c r="I18">
        <v>0</v>
      </c>
      <c r="J18">
        <v>0</v>
      </c>
      <c r="K18">
        <v>15</v>
      </c>
      <c r="L18">
        <v>0</v>
      </c>
      <c r="M18">
        <v>0</v>
      </c>
      <c r="N18">
        <v>0</v>
      </c>
      <c r="O18">
        <v>0</v>
      </c>
      <c r="P18">
        <v>0</v>
      </c>
      <c r="Q18">
        <v>18</v>
      </c>
      <c r="R18">
        <f t="shared" ca="1" si="3"/>
        <v>306</v>
      </c>
      <c r="S18">
        <v>160</v>
      </c>
      <c r="T18">
        <f>IFERROR(VLOOKUP(S18,[2]WingLookTable!$A:$A,1,0),"캐릭터없음")</f>
        <v>160</v>
      </c>
      <c r="U1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v>
      </c>
      <c r="V18" t="str">
        <f t="shared" si="4"/>
        <v>{"dy":9,"sl":1,"id":"Actor1005m","stats":{"tr":3,"trp":6,"str":0,"dex":0,"int":15,"vit":0,"train":0,"wgGr0":0,"wgGr1":0,"wgGr2":0,"wgGr3":18,"wgLk":160}}</v>
      </c>
      <c r="Z18">
        <v>17</v>
      </c>
      <c r="AA18" t="s">
        <v>358</v>
      </c>
      <c r="AC18">
        <v>17</v>
      </c>
      <c r="AD18">
        <v>160</v>
      </c>
    </row>
    <row r="19" spans="1:30">
      <c r="A19">
        <v>9</v>
      </c>
      <c r="B19">
        <v>2</v>
      </c>
      <c r="C19" t="str">
        <f t="shared" ca="1" si="2"/>
        <v>Actor1002m</v>
      </c>
      <c r="D19" t="s">
        <v>362</v>
      </c>
      <c r="E19" t="str">
        <f>IF(ISBLANK(D19),"",
IFERROR(VLOOKUP(D19,[2]ActorTable!$A:$H,MATCH("이름참고",[2]ActorTable!$1:$1,0),0),"캐릭터없음"))</f>
        <v>프리스</v>
      </c>
      <c r="F19" t="str">
        <f t="shared" si="0"/>
        <v/>
      </c>
      <c r="G19">
        <v>3</v>
      </c>
      <c r="H19">
        <v>6</v>
      </c>
      <c r="I19">
        <v>0</v>
      </c>
      <c r="J19">
        <v>15</v>
      </c>
      <c r="K19">
        <v>0</v>
      </c>
      <c r="L19">
        <v>0</v>
      </c>
      <c r="M19">
        <v>0</v>
      </c>
      <c r="N19">
        <v>0</v>
      </c>
      <c r="O19">
        <v>0</v>
      </c>
      <c r="P19">
        <v>0</v>
      </c>
      <c r="Q19">
        <v>18</v>
      </c>
      <c r="R19">
        <f t="shared" ca="1" si="3"/>
        <v>101</v>
      </c>
      <c r="S19">
        <v>256</v>
      </c>
      <c r="T19">
        <f>IFERROR(VLOOKUP(S19,[2]WingLookTable!$A:$A,1,0),"캐릭터없음")</f>
        <v>256</v>
      </c>
      <c r="U1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v>
      </c>
      <c r="V19" t="str">
        <f t="shared" si="4"/>
        <v>{"dy":9,"sl":2,"id":"Actor0125m","stats":{"tr":3,"trp":6,"str":0,"dex":15,"int":0,"vit":0,"train":0,"wgGr0":0,"wgGr1":0,"wgGr2":0,"wgGr3":18,"wgLk":256}}</v>
      </c>
      <c r="Z19">
        <v>18</v>
      </c>
      <c r="AA19" t="s">
        <v>359</v>
      </c>
      <c r="AC19">
        <v>18</v>
      </c>
      <c r="AD19">
        <v>163</v>
      </c>
    </row>
    <row r="20" spans="1:30">
      <c r="A20">
        <v>10</v>
      </c>
      <c r="B20">
        <v>1</v>
      </c>
      <c r="C20" t="str">
        <f t="shared" ca="1" si="2"/>
        <v>Actor2010m</v>
      </c>
      <c r="D20" t="s">
        <v>379</v>
      </c>
      <c r="E20" t="str">
        <f>IF(ISBLANK(D20),"",
IFERROR(VLOOKUP(D20,[2]ActorTable!$A:$H,MATCH("이름참고",[2]ActorTable!$1:$1,0),0),"캐릭터없음"))</f>
        <v>프로토27</v>
      </c>
      <c r="F20" t="str">
        <f t="shared" si="0"/>
        <v/>
      </c>
      <c r="G20">
        <v>3</v>
      </c>
      <c r="H20">
        <v>6</v>
      </c>
      <c r="I20">
        <v>0</v>
      </c>
      <c r="J20">
        <v>0</v>
      </c>
      <c r="K20">
        <v>15</v>
      </c>
      <c r="L20">
        <v>0</v>
      </c>
      <c r="M20">
        <v>0</v>
      </c>
      <c r="N20">
        <v>0</v>
      </c>
      <c r="O20">
        <v>0</v>
      </c>
      <c r="P20">
        <v>0</v>
      </c>
      <c r="Q20">
        <v>18</v>
      </c>
      <c r="R20">
        <f t="shared" ca="1" si="3"/>
        <v>154</v>
      </c>
      <c r="S20">
        <v>356</v>
      </c>
      <c r="T20">
        <f>IFERROR(VLOOKUP(S20,[2]WingLookTable!$A:$A,1,0),"캐릭터없음")</f>
        <v>356</v>
      </c>
      <c r="U2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v>
      </c>
      <c r="V20" t="str">
        <f t="shared" si="4"/>
        <v>{"dy":10,"sl":1,"id":"Actor1216m","stats":{"tr":3,"trp":6,"str":0,"dex":0,"int":15,"vit":0,"train":0,"wgGr0":0,"wgGr1":0,"wgGr2":0,"wgGr3":18,"wgLk":356}}</v>
      </c>
      <c r="Z20">
        <v>19</v>
      </c>
      <c r="AA20" t="s">
        <v>360</v>
      </c>
      <c r="AC20">
        <v>19</v>
      </c>
      <c r="AD20">
        <v>166</v>
      </c>
    </row>
    <row r="21" spans="1:30">
      <c r="A21">
        <v>10</v>
      </c>
      <c r="B21">
        <v>2</v>
      </c>
      <c r="C21" t="str">
        <f t="shared" ca="1" si="2"/>
        <v>Actor0201m</v>
      </c>
      <c r="E21" t="str">
        <f>IF(ISBLANK(D21),"",
IFERROR(VLOOKUP(D21,[2]ActorTable!$A:$H,MATCH("이름참고",[2]ActorTable!$1:$1,0),0),"캐릭터없음"))</f>
        <v/>
      </c>
      <c r="F21" t="str">
        <f t="shared" si="0"/>
        <v/>
      </c>
      <c r="G21">
        <v>3</v>
      </c>
      <c r="H21">
        <v>6</v>
      </c>
      <c r="I21">
        <v>0</v>
      </c>
      <c r="J21">
        <v>15</v>
      </c>
      <c r="K21">
        <v>0</v>
      </c>
      <c r="L21">
        <v>0</v>
      </c>
      <c r="M21">
        <v>0</v>
      </c>
      <c r="N21">
        <v>0</v>
      </c>
      <c r="O21">
        <v>0</v>
      </c>
      <c r="P21">
        <v>0</v>
      </c>
      <c r="Q21">
        <v>18</v>
      </c>
      <c r="R21">
        <f t="shared" ca="1" si="3"/>
        <v>105</v>
      </c>
      <c r="S21">
        <v>244</v>
      </c>
      <c r="T21">
        <f>IFERROR(VLOOKUP(S21,[2]WingLookTable!$A:$A,1,0),"캐릭터없음")</f>
        <v>244</v>
      </c>
      <c r="U2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v>
      </c>
      <c r="V21" t="str">
        <f t="shared" si="4"/>
        <v>{"dy":10,"sl":2}</v>
      </c>
      <c r="Z21">
        <v>20</v>
      </c>
      <c r="AA21" t="s">
        <v>361</v>
      </c>
      <c r="AC21">
        <v>20</v>
      </c>
      <c r="AD21">
        <v>169</v>
      </c>
    </row>
    <row r="22" spans="1:30">
      <c r="A22">
        <v>11</v>
      </c>
      <c r="B22">
        <v>1</v>
      </c>
      <c r="C22" t="str">
        <f t="shared" ca="1" si="2"/>
        <v>Actor1029m</v>
      </c>
      <c r="D22" t="s">
        <v>380</v>
      </c>
      <c r="E22" t="str">
        <f>IF(ISBLANK(D22),"",
IFERROR(VLOOKUP(D22,[2]ActorTable!$A:$H,MATCH("이름참고",[2]ActorTable!$1:$1,0),0),"캐릭터없음"))</f>
        <v>오비우스</v>
      </c>
      <c r="F22" t="str">
        <f t="shared" si="0"/>
        <v/>
      </c>
      <c r="G22">
        <v>3</v>
      </c>
      <c r="H22">
        <v>6</v>
      </c>
      <c r="I22">
        <v>0</v>
      </c>
      <c r="J22">
        <v>0</v>
      </c>
      <c r="K22">
        <v>15</v>
      </c>
      <c r="L22">
        <v>0</v>
      </c>
      <c r="M22">
        <v>0</v>
      </c>
      <c r="N22">
        <v>0</v>
      </c>
      <c r="O22">
        <v>0</v>
      </c>
      <c r="P22">
        <v>0</v>
      </c>
      <c r="Q22">
        <v>18</v>
      </c>
      <c r="R22">
        <f t="shared" ca="1" si="3"/>
        <v>324</v>
      </c>
      <c r="S22">
        <v>181</v>
      </c>
      <c r="T22">
        <f>IFERROR(VLOOKUP(S22,[2]WingLookTable!$A:$A,1,0),"캐릭터없음")</f>
        <v>181</v>
      </c>
      <c r="U2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v>
      </c>
      <c r="V22" t="str">
        <f t="shared" si="4"/>
        <v>{"dy":11,"sl":1,"id":"Actor1141m","stats":{"tr":3,"trp":6,"str":0,"dex":0,"int":15,"vit":0,"train":0,"wgGr0":0,"wgGr1":0,"wgGr2":0,"wgGr3":18,"wgLk":181}}</v>
      </c>
      <c r="Z22">
        <v>21</v>
      </c>
      <c r="AA22" t="s">
        <v>362</v>
      </c>
      <c r="AC22">
        <v>21</v>
      </c>
      <c r="AD22">
        <v>172</v>
      </c>
    </row>
    <row r="23" spans="1:30">
      <c r="A23">
        <v>11</v>
      </c>
      <c r="B23">
        <v>2</v>
      </c>
      <c r="C23" t="str">
        <f t="shared" ca="1" si="2"/>
        <v>Actor2011m</v>
      </c>
      <c r="D23" t="s">
        <v>342</v>
      </c>
      <c r="E23" t="str">
        <f>IF(ISBLANK(D23),"",
IFERROR(VLOOKUP(D23,[2]ActorTable!$A:$H,MATCH("이름참고",[2]ActorTable!$1:$1,0),0),"캐릭터없음"))</f>
        <v>간파울</v>
      </c>
      <c r="F23" t="str">
        <f t="shared" si="0"/>
        <v/>
      </c>
      <c r="G23">
        <v>3</v>
      </c>
      <c r="H23">
        <v>6</v>
      </c>
      <c r="I23">
        <v>0</v>
      </c>
      <c r="J23">
        <v>15</v>
      </c>
      <c r="K23">
        <v>0</v>
      </c>
      <c r="L23">
        <v>0</v>
      </c>
      <c r="M23">
        <v>0</v>
      </c>
      <c r="N23">
        <v>0</v>
      </c>
      <c r="O23">
        <v>0</v>
      </c>
      <c r="P23">
        <v>0</v>
      </c>
      <c r="Q23">
        <v>18</v>
      </c>
      <c r="R23">
        <f t="shared" ca="1" si="3"/>
        <v>294</v>
      </c>
      <c r="S23">
        <v>175</v>
      </c>
      <c r="T23">
        <f>IFERROR(VLOOKUP(S23,[2]WingLookTable!$A:$A,1,0),"캐릭터없음")</f>
        <v>175</v>
      </c>
      <c r="U2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v>
      </c>
      <c r="V23" t="str">
        <f t="shared" si="4"/>
        <v>{"dy":11,"sl":2,"id":"Actor0201m","stats":{"tr":3,"trp":6,"str":0,"dex":15,"int":0,"vit":0,"train":0,"wgGr0":0,"wgGr1":0,"wgGr2":0,"wgGr3":18,"wgLk":175}}</v>
      </c>
      <c r="Z23">
        <v>22</v>
      </c>
      <c r="AA23" t="s">
        <v>363</v>
      </c>
      <c r="AC23">
        <v>22</v>
      </c>
      <c r="AD23">
        <v>175</v>
      </c>
    </row>
    <row r="24" spans="1:30">
      <c r="A24">
        <v>12</v>
      </c>
      <c r="B24">
        <v>1</v>
      </c>
      <c r="C24" t="str">
        <f t="shared" ca="1" si="2"/>
        <v>Actor1005m</v>
      </c>
      <c r="E24" t="str">
        <f>IF(ISBLANK(D24),"",
IFERROR(VLOOKUP(D24,[2]ActorTable!$A:$H,MATCH("이름참고",[2]ActorTable!$1:$1,0),0),"캐릭터없음"))</f>
        <v/>
      </c>
      <c r="F24" t="str">
        <f>IF(AND(D24=1,NOT(ISBLANK(B24))),
IF(D24=D25,"같음",""),"")</f>
        <v/>
      </c>
      <c r="G24">
        <v>3</v>
      </c>
      <c r="H24">
        <v>6</v>
      </c>
      <c r="I24">
        <v>0</v>
      </c>
      <c r="J24">
        <v>0</v>
      </c>
      <c r="K24">
        <v>15</v>
      </c>
      <c r="L24">
        <v>0</v>
      </c>
      <c r="M24">
        <v>0</v>
      </c>
      <c r="N24">
        <v>0</v>
      </c>
      <c r="O24">
        <v>0</v>
      </c>
      <c r="P24">
        <v>0</v>
      </c>
      <c r="Q24">
        <v>18</v>
      </c>
      <c r="R24">
        <f t="shared" ca="1" si="3"/>
        <v>260</v>
      </c>
      <c r="S24">
        <v>214</v>
      </c>
      <c r="T24">
        <f>IFERROR(VLOOKUP(S24,[2]WingLookTable!$A:$A,1,0),"캐릭터없음")</f>
        <v>214</v>
      </c>
      <c r="U24"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v>
      </c>
      <c r="V24" t="str">
        <f t="shared" si="4"/>
        <v>{"dy":12,"sl":1}</v>
      </c>
      <c r="Z24">
        <v>23</v>
      </c>
      <c r="AA24" t="s">
        <v>364</v>
      </c>
      <c r="AC24">
        <v>23</v>
      </c>
      <c r="AD24">
        <v>178</v>
      </c>
    </row>
    <row r="25" spans="1:30">
      <c r="A25">
        <v>12</v>
      </c>
      <c r="B25">
        <v>2</v>
      </c>
      <c r="C25" t="str">
        <f t="shared" ca="1" si="2"/>
        <v>Actor0104m</v>
      </c>
      <c r="E25" t="str">
        <f>IF(ISBLANK(D25),"",
IFERROR(VLOOKUP(D25,[2]ActorTable!$A:$H,MATCH("이름참고",[2]ActorTable!$1:$1,0),0),"캐릭터없음"))</f>
        <v/>
      </c>
      <c r="F25" t="str">
        <f t="shared" ref="F25:F63" si="5">IF(AND(D25=1,NOT(ISBLANK(B25))),
IF(D25=D26,"같음",""),"")</f>
        <v/>
      </c>
      <c r="G25">
        <v>3</v>
      </c>
      <c r="H25">
        <v>6</v>
      </c>
      <c r="I25">
        <v>0</v>
      </c>
      <c r="J25">
        <v>15</v>
      </c>
      <c r="K25">
        <v>0</v>
      </c>
      <c r="L25">
        <v>0</v>
      </c>
      <c r="M25">
        <v>0</v>
      </c>
      <c r="N25">
        <v>0</v>
      </c>
      <c r="O25">
        <v>0</v>
      </c>
      <c r="P25">
        <v>0</v>
      </c>
      <c r="Q25">
        <v>18</v>
      </c>
      <c r="R25">
        <f t="shared" ca="1" si="3"/>
        <v>178</v>
      </c>
      <c r="S25">
        <v>321</v>
      </c>
      <c r="T25">
        <f>IFERROR(VLOOKUP(S25,[2]WingLookTable!$A:$A,1,0),"캐릭터없음")</f>
        <v>321</v>
      </c>
      <c r="U2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v>
      </c>
      <c r="V25" t="str">
        <f t="shared" si="4"/>
        <v>{"dy":12,"sl":2}</v>
      </c>
      <c r="Z25">
        <v>24</v>
      </c>
      <c r="AA25" t="s">
        <v>365</v>
      </c>
      <c r="AC25">
        <v>24</v>
      </c>
      <c r="AD25">
        <v>181</v>
      </c>
    </row>
    <row r="26" spans="1:30">
      <c r="A26">
        <v>13</v>
      </c>
      <c r="B26">
        <v>1</v>
      </c>
      <c r="C26" t="str">
        <f t="shared" ca="1" si="2"/>
        <v>Actor1216m</v>
      </c>
      <c r="D26" t="s">
        <v>381</v>
      </c>
      <c r="E26" t="str">
        <f>IF(ISBLANK(D26),"",
IFERROR(VLOOKUP(D26,[2]ActorTable!$A:$H,MATCH("이름참고",[2]ActorTable!$1:$1,0),0),"캐릭터없음"))</f>
        <v>클레타</v>
      </c>
      <c r="F26" t="str">
        <f t="shared" si="5"/>
        <v/>
      </c>
      <c r="G26">
        <v>3</v>
      </c>
      <c r="H26">
        <v>6</v>
      </c>
      <c r="I26">
        <v>0</v>
      </c>
      <c r="J26">
        <v>0</v>
      </c>
      <c r="K26">
        <v>15</v>
      </c>
      <c r="L26">
        <v>0</v>
      </c>
      <c r="M26">
        <v>0</v>
      </c>
      <c r="N26">
        <v>0</v>
      </c>
      <c r="O26">
        <v>0</v>
      </c>
      <c r="P26">
        <v>0</v>
      </c>
      <c r="Q26">
        <v>18</v>
      </c>
      <c r="R26">
        <f t="shared" ca="1" si="3"/>
        <v>280</v>
      </c>
      <c r="S26">
        <v>211</v>
      </c>
      <c r="T26">
        <f>IFERROR(VLOOKUP(S26,[2]WingLookTable!$A:$A,1,0),"캐릭터없음")</f>
        <v>211</v>
      </c>
      <c r="U2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v>
      </c>
      <c r="V26" t="str">
        <f t="shared" si="4"/>
        <v>{"dy":13,"sl":1,"id":"Actor0240m","stats":{"tr":3,"trp":6,"str":0,"dex":0,"int":15,"vit":0,"train":0,"wgGr0":0,"wgGr1":0,"wgGr2":0,"wgGr3":18,"wgLk":211}}</v>
      </c>
      <c r="Z26">
        <v>25</v>
      </c>
      <c r="AA26" t="s">
        <v>366</v>
      </c>
      <c r="AC26">
        <v>25</v>
      </c>
      <c r="AD26">
        <v>184</v>
      </c>
    </row>
    <row r="27" spans="1:30">
      <c r="A27">
        <v>13</v>
      </c>
      <c r="B27">
        <v>2</v>
      </c>
      <c r="C27" t="str">
        <f t="shared" ca="1" si="2"/>
        <v>Actor0113m</v>
      </c>
      <c r="D27" t="s">
        <v>364</v>
      </c>
      <c r="E27" t="str">
        <f>IF(ISBLANK(D27),"",
IFERROR(VLOOKUP(D27,[2]ActorTable!$A:$H,MATCH("이름참고",[2]ActorTable!$1:$1,0),0),"캐릭터없음"))</f>
        <v>에이잭</v>
      </c>
      <c r="F27" t="str">
        <f t="shared" si="5"/>
        <v/>
      </c>
      <c r="G27">
        <v>3</v>
      </c>
      <c r="H27">
        <v>6</v>
      </c>
      <c r="I27">
        <v>0</v>
      </c>
      <c r="J27">
        <v>15</v>
      </c>
      <c r="K27">
        <v>0</v>
      </c>
      <c r="L27">
        <v>0</v>
      </c>
      <c r="M27">
        <v>0</v>
      </c>
      <c r="N27">
        <v>0</v>
      </c>
      <c r="O27">
        <v>0</v>
      </c>
      <c r="P27">
        <v>0</v>
      </c>
      <c r="Q27">
        <v>18</v>
      </c>
      <c r="R27">
        <f t="shared" ca="1" si="3"/>
        <v>141</v>
      </c>
      <c r="S27">
        <v>223</v>
      </c>
      <c r="T27">
        <f>IFERROR(VLOOKUP(S27,[2]WingLookTable!$A:$A,1,0),"캐릭터없음")</f>
        <v>223</v>
      </c>
      <c r="U2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v>
      </c>
      <c r="V27" t="str">
        <f t="shared" si="4"/>
        <v>{"dy":13,"sl":2,"id":"Actor1029m","stats":{"tr":3,"trp":6,"str":0,"dex":15,"int":0,"vit":0,"train":0,"wgGr0":0,"wgGr1":0,"wgGr2":0,"wgGr3":18,"wgLk":223}}</v>
      </c>
      <c r="Z27">
        <v>26</v>
      </c>
      <c r="AA27" t="s">
        <v>367</v>
      </c>
      <c r="AC27">
        <v>26</v>
      </c>
      <c r="AD27">
        <v>187</v>
      </c>
    </row>
    <row r="28" spans="1:30">
      <c r="A28">
        <v>14</v>
      </c>
      <c r="B28">
        <v>1</v>
      </c>
      <c r="C28" t="str">
        <f t="shared" ca="1" si="2"/>
        <v>Actor0113m</v>
      </c>
      <c r="D28" t="s">
        <v>357</v>
      </c>
      <c r="E28" t="str">
        <f>IF(ISBLANK(D28),"",
IFERROR(VLOOKUP(D28,[2]ActorTable!$A:$H,MATCH("이름참고",[2]ActorTable!$1:$1,0),0),"캐릭터없음"))</f>
        <v>롤라</v>
      </c>
      <c r="F28" t="str">
        <f t="shared" si="5"/>
        <v/>
      </c>
      <c r="G28">
        <v>3</v>
      </c>
      <c r="H28">
        <v>6</v>
      </c>
      <c r="I28">
        <v>0</v>
      </c>
      <c r="J28">
        <v>0</v>
      </c>
      <c r="K28">
        <v>15</v>
      </c>
      <c r="L28">
        <v>0</v>
      </c>
      <c r="M28">
        <v>0</v>
      </c>
      <c r="N28">
        <v>0</v>
      </c>
      <c r="O28">
        <v>0</v>
      </c>
      <c r="P28">
        <v>0</v>
      </c>
      <c r="Q28">
        <v>18</v>
      </c>
      <c r="R28">
        <f t="shared" ca="1" si="3"/>
        <v>306</v>
      </c>
      <c r="S28">
        <v>324</v>
      </c>
      <c r="T28">
        <f>IFERROR(VLOOKUP(S28,[2]WingLookTable!$A:$A,1,0),"캐릭터없음")</f>
        <v>324</v>
      </c>
      <c r="U2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v>
      </c>
      <c r="V28" t="str">
        <f t="shared" si="4"/>
        <v>{"dy":14,"sl":1,"id":"Actor3019m","stats":{"tr":3,"trp":6,"str":0,"dex":0,"int":15,"vit":0,"train":0,"wgGr0":0,"wgGr1":0,"wgGr2":0,"wgGr3":18,"wgLk":324}}</v>
      </c>
      <c r="Z28">
        <v>27</v>
      </c>
      <c r="AA28" t="s">
        <v>368</v>
      </c>
      <c r="AC28">
        <v>27</v>
      </c>
      <c r="AD28">
        <v>190</v>
      </c>
    </row>
    <row r="29" spans="1:30">
      <c r="A29">
        <v>14</v>
      </c>
      <c r="B29">
        <v>2</v>
      </c>
      <c r="C29" t="str">
        <f t="shared" ca="1" si="2"/>
        <v>Actor2128m</v>
      </c>
      <c r="D29" t="s">
        <v>368</v>
      </c>
      <c r="E29" t="str">
        <f>IF(ISBLANK(D29),"",
IFERROR(VLOOKUP(D29,[2]ActorTable!$A:$H,MATCH("이름참고",[2]ActorTable!$1:$1,0),0),"캐릭터없음"))</f>
        <v>니엘</v>
      </c>
      <c r="F29" t="str">
        <f t="shared" si="5"/>
        <v/>
      </c>
      <c r="G29">
        <v>3</v>
      </c>
      <c r="H29">
        <v>6</v>
      </c>
      <c r="I29">
        <v>0</v>
      </c>
      <c r="J29">
        <v>15</v>
      </c>
      <c r="K29">
        <v>0</v>
      </c>
      <c r="L29">
        <v>0</v>
      </c>
      <c r="M29">
        <v>0</v>
      </c>
      <c r="N29">
        <v>0</v>
      </c>
      <c r="O29">
        <v>0</v>
      </c>
      <c r="P29">
        <v>0</v>
      </c>
      <c r="Q29">
        <v>18</v>
      </c>
      <c r="R29">
        <f t="shared" ca="1" si="3"/>
        <v>220</v>
      </c>
      <c r="S29">
        <v>125</v>
      </c>
      <c r="T29">
        <f>IFERROR(VLOOKUP(S29,[2]WingLookTable!$A:$A,1,0),"캐릭터없음")</f>
        <v>125</v>
      </c>
      <c r="U2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v>
      </c>
      <c r="V29" t="str">
        <f t="shared" si="4"/>
        <v>{"dy":14,"sl":2,"id":"Actor2238m","stats":{"tr":3,"trp":6,"str":0,"dex":15,"int":0,"vit":0,"train":0,"wgGr0":0,"wgGr1":0,"wgGr2":0,"wgGr3":18,"wgLk":125}}</v>
      </c>
      <c r="Z29">
        <v>28</v>
      </c>
      <c r="AA29" t="s">
        <v>369</v>
      </c>
      <c r="AC29">
        <v>28</v>
      </c>
      <c r="AD29">
        <v>193</v>
      </c>
    </row>
    <row r="30" spans="1:30">
      <c r="A30">
        <v>15</v>
      </c>
      <c r="B30">
        <v>1</v>
      </c>
      <c r="C30" t="str">
        <f t="shared" ca="1" si="2"/>
        <v>Actor1109m</v>
      </c>
      <c r="D30" t="s">
        <v>355</v>
      </c>
      <c r="E30" t="str">
        <f>IF(ISBLANK(D30),"",
IFERROR(VLOOKUP(D30,[2]ActorTable!$A:$H,MATCH("이름참고",[2]ActorTable!$1:$1,0),0),"캐릭터없음"))</f>
        <v>프로토27</v>
      </c>
      <c r="F30" t="str">
        <f t="shared" si="5"/>
        <v/>
      </c>
      <c r="G30">
        <v>3</v>
      </c>
      <c r="H30">
        <v>6</v>
      </c>
      <c r="I30">
        <v>0</v>
      </c>
      <c r="J30">
        <v>0</v>
      </c>
      <c r="K30">
        <v>15</v>
      </c>
      <c r="L30">
        <v>0</v>
      </c>
      <c r="M30">
        <v>0</v>
      </c>
      <c r="N30">
        <v>0</v>
      </c>
      <c r="O30">
        <v>0</v>
      </c>
      <c r="P30">
        <v>0</v>
      </c>
      <c r="Q30">
        <v>18</v>
      </c>
      <c r="R30">
        <f t="shared" ca="1" si="3"/>
        <v>276</v>
      </c>
      <c r="S30">
        <v>344</v>
      </c>
      <c r="T30">
        <f>IFERROR(VLOOKUP(S30,[2]WingLookTable!$A:$A,1,0),"캐릭터없음")</f>
        <v>344</v>
      </c>
      <c r="U3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v>
      </c>
      <c r="V30" t="str">
        <f t="shared" si="4"/>
        <v>{"dy":15,"sl":1,"id":"Actor1216m","stats":{"tr":3,"trp":6,"str":0,"dex":0,"int":15,"vit":0,"train":0,"wgGr0":0,"wgGr1":0,"wgGr2":0,"wgGr3":18,"wgLk":344}}</v>
      </c>
      <c r="Z30">
        <v>29</v>
      </c>
      <c r="AA30" t="s">
        <v>370</v>
      </c>
      <c r="AC30">
        <v>29</v>
      </c>
      <c r="AD30">
        <v>196</v>
      </c>
    </row>
    <row r="31" spans="1:30">
      <c r="A31">
        <v>15</v>
      </c>
      <c r="B31">
        <v>2</v>
      </c>
      <c r="C31" t="str">
        <f t="shared" ca="1" si="2"/>
        <v>Actor3022m</v>
      </c>
      <c r="D31" t="s">
        <v>358</v>
      </c>
      <c r="E31" t="str">
        <f>IF(ISBLANK(D31),"",
IFERROR(VLOOKUP(D31,[2]ActorTable!$A:$H,MATCH("이름참고",[2]ActorTable!$1:$1,0),0),"캐릭터없음"))</f>
        <v>미네락</v>
      </c>
      <c r="F31" t="str">
        <f t="shared" si="5"/>
        <v/>
      </c>
      <c r="G31">
        <v>3</v>
      </c>
      <c r="H31">
        <v>6</v>
      </c>
      <c r="I31">
        <v>0</v>
      </c>
      <c r="J31">
        <v>15</v>
      </c>
      <c r="K31">
        <v>0</v>
      </c>
      <c r="L31">
        <v>0</v>
      </c>
      <c r="M31">
        <v>0</v>
      </c>
      <c r="N31">
        <v>0</v>
      </c>
      <c r="O31">
        <v>0</v>
      </c>
      <c r="P31">
        <v>0</v>
      </c>
      <c r="Q31">
        <v>18</v>
      </c>
      <c r="R31">
        <f t="shared" ca="1" si="3"/>
        <v>133</v>
      </c>
      <c r="S31">
        <v>356</v>
      </c>
      <c r="T31">
        <f>IFERROR(VLOOKUP(S31,[2]WingLookTable!$A:$A,1,0),"캐릭터없음")</f>
        <v>356</v>
      </c>
      <c r="U3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v>
      </c>
      <c r="V31" t="str">
        <f t="shared" si="4"/>
        <v>{"dy":15,"sl":2,"id":"Actor2120m","stats":{"tr":3,"trp":6,"str":0,"dex":15,"int":0,"vit":0,"train":0,"wgGr0":0,"wgGr1":0,"wgGr2":0,"wgGr3":18,"wgLk":356}}</v>
      </c>
      <c r="Z31">
        <v>30</v>
      </c>
      <c r="AA31" t="s">
        <v>371</v>
      </c>
      <c r="AC31">
        <v>30</v>
      </c>
      <c r="AD31">
        <v>199</v>
      </c>
    </row>
    <row r="32" spans="1:30">
      <c r="A32">
        <v>16</v>
      </c>
      <c r="B32">
        <v>1</v>
      </c>
      <c r="C32" t="str">
        <f t="shared" ca="1" si="2"/>
        <v>Actor2128m</v>
      </c>
      <c r="D32" t="s">
        <v>360</v>
      </c>
      <c r="E32" t="str">
        <f>IF(ISBLANK(D32),"",
IFERROR(VLOOKUP(D32,[2]ActorTable!$A:$H,MATCH("이름참고",[2]ActorTable!$1:$1,0),0),"캐릭터없음"))</f>
        <v>딘즈</v>
      </c>
      <c r="F32" t="str">
        <f t="shared" si="5"/>
        <v/>
      </c>
      <c r="G32">
        <v>3</v>
      </c>
      <c r="H32">
        <v>6</v>
      </c>
      <c r="I32">
        <v>0</v>
      </c>
      <c r="J32">
        <v>0</v>
      </c>
      <c r="K32">
        <v>15</v>
      </c>
      <c r="L32">
        <v>0</v>
      </c>
      <c r="M32">
        <v>0</v>
      </c>
      <c r="N32">
        <v>0</v>
      </c>
      <c r="O32">
        <v>0</v>
      </c>
      <c r="P32">
        <v>0</v>
      </c>
      <c r="Q32">
        <v>18</v>
      </c>
      <c r="R32">
        <f t="shared" ca="1" si="3"/>
        <v>190</v>
      </c>
      <c r="S32">
        <v>196</v>
      </c>
      <c r="T32">
        <f>IFERROR(VLOOKUP(S32,[2]WingLookTable!$A:$A,1,0),"캐릭터없음")</f>
        <v>196</v>
      </c>
      <c r="U3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v>
      </c>
      <c r="V32" t="str">
        <f t="shared" si="4"/>
        <v>{"dy":16,"sl":1,"id":"Actor3022m","stats":{"tr":3,"trp":6,"str":0,"dex":0,"int":15,"vit":0,"train":0,"wgGr0":0,"wgGr1":0,"wgGr2":0,"wgGr3":18,"wgLk":196}}</v>
      </c>
      <c r="AC32">
        <v>31</v>
      </c>
      <c r="AD32">
        <v>202</v>
      </c>
    </row>
    <row r="33" spans="1:30">
      <c r="A33">
        <v>16</v>
      </c>
      <c r="B33">
        <v>2</v>
      </c>
      <c r="C33" t="str">
        <f t="shared" ca="1" si="2"/>
        <v>Actor0113m</v>
      </c>
      <c r="D33" t="s">
        <v>365</v>
      </c>
      <c r="E33" t="str">
        <f>IF(ISBLANK(D33),"",
IFERROR(VLOOKUP(D33,[2]ActorTable!$A:$H,MATCH("이름참고",[2]ActorTable!$1:$1,0),0),"캐릭터없음"))</f>
        <v>도스로프</v>
      </c>
      <c r="F33" t="str">
        <f t="shared" si="5"/>
        <v/>
      </c>
      <c r="G33">
        <v>3</v>
      </c>
      <c r="H33">
        <v>6</v>
      </c>
      <c r="I33">
        <v>0</v>
      </c>
      <c r="J33">
        <v>15</v>
      </c>
      <c r="K33">
        <v>0</v>
      </c>
      <c r="L33">
        <v>0</v>
      </c>
      <c r="M33">
        <v>0</v>
      </c>
      <c r="N33">
        <v>0</v>
      </c>
      <c r="O33">
        <v>0</v>
      </c>
      <c r="P33">
        <v>0</v>
      </c>
      <c r="Q33">
        <v>18</v>
      </c>
      <c r="R33">
        <f t="shared" ca="1" si="3"/>
        <v>332</v>
      </c>
      <c r="S33">
        <v>328</v>
      </c>
      <c r="T33">
        <f>IFERROR(VLOOKUP(S33,[2]WingLookTable!$A:$A,1,0),"캐릭터없음")</f>
        <v>328</v>
      </c>
      <c r="U3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v>
      </c>
      <c r="V33" t="str">
        <f t="shared" si="4"/>
        <v>{"dy":16,"sl":2,"id":"Actor0030m","stats":{"tr":3,"trp":6,"str":0,"dex":15,"int":0,"vit":0,"train":0,"wgGr0":0,"wgGr1":0,"wgGr2":0,"wgGr3":18,"wgLk":328}}</v>
      </c>
      <c r="AC33">
        <v>32</v>
      </c>
      <c r="AD33">
        <v>205</v>
      </c>
    </row>
    <row r="34" spans="1:30">
      <c r="A34">
        <v>17</v>
      </c>
      <c r="B34">
        <v>1</v>
      </c>
      <c r="C34" t="str">
        <f t="shared" ca="1" si="2"/>
        <v>Actor1108m</v>
      </c>
      <c r="D34" t="s">
        <v>361</v>
      </c>
      <c r="E34" t="str">
        <f>IF(ISBLANK(D34),"",
IFERROR(VLOOKUP(D34,[2]ActorTable!$A:$H,MATCH("이름참고",[2]ActorTable!$1:$1,0),0),"캐릭터없음"))</f>
        <v>러센트</v>
      </c>
      <c r="F34" t="str">
        <f t="shared" si="5"/>
        <v/>
      </c>
      <c r="G34">
        <v>3</v>
      </c>
      <c r="H34">
        <v>6</v>
      </c>
      <c r="I34">
        <v>0</v>
      </c>
      <c r="J34">
        <v>0</v>
      </c>
      <c r="K34">
        <v>15</v>
      </c>
      <c r="L34">
        <v>0</v>
      </c>
      <c r="M34">
        <v>0</v>
      </c>
      <c r="N34">
        <v>0</v>
      </c>
      <c r="O34">
        <v>0</v>
      </c>
      <c r="P34">
        <v>0</v>
      </c>
      <c r="Q34">
        <v>18</v>
      </c>
      <c r="R34">
        <f t="shared" ca="1" si="3"/>
        <v>199</v>
      </c>
      <c r="S34">
        <v>163</v>
      </c>
      <c r="T34">
        <f>IFERROR(VLOOKUP(S34,[2]WingLookTable!$A:$A,1,0),"캐릭터없음")</f>
        <v>163</v>
      </c>
      <c r="U34"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v>
      </c>
      <c r="V34" t="str">
        <f t="shared" si="4"/>
        <v>{"dy":17,"sl":1,"id":"Actor0024m","stats":{"tr":3,"trp":6,"str":0,"dex":0,"int":15,"vit":0,"train":0,"wgGr0":0,"wgGr1":0,"wgGr2":0,"wgGr3":18,"wgLk":163}}</v>
      </c>
      <c r="AC34">
        <v>33</v>
      </c>
      <c r="AD34">
        <v>208</v>
      </c>
    </row>
    <row r="35" spans="1:30">
      <c r="A35">
        <v>17</v>
      </c>
      <c r="B35">
        <v>2</v>
      </c>
      <c r="C35" t="str">
        <f t="shared" ca="1" si="2"/>
        <v>Actor1002m</v>
      </c>
      <c r="D35" t="s">
        <v>360</v>
      </c>
      <c r="E35" t="str">
        <f>IF(ISBLANK(D35),"",
IFERROR(VLOOKUP(D35,[2]ActorTable!$A:$H,MATCH("이름참고",[2]ActorTable!$1:$1,0),0),"캐릭터없음"))</f>
        <v>딘즈</v>
      </c>
      <c r="F35" t="str">
        <f t="shared" si="5"/>
        <v/>
      </c>
      <c r="G35">
        <v>3</v>
      </c>
      <c r="H35">
        <v>6</v>
      </c>
      <c r="I35">
        <v>0</v>
      </c>
      <c r="J35">
        <v>15</v>
      </c>
      <c r="K35">
        <v>0</v>
      </c>
      <c r="L35">
        <v>0</v>
      </c>
      <c r="M35">
        <v>0</v>
      </c>
      <c r="N35">
        <v>0</v>
      </c>
      <c r="O35">
        <v>0</v>
      </c>
      <c r="P35">
        <v>0</v>
      </c>
      <c r="Q35">
        <v>18</v>
      </c>
      <c r="R35">
        <f t="shared" ca="1" si="3"/>
        <v>214</v>
      </c>
      <c r="S35">
        <v>148</v>
      </c>
      <c r="T35">
        <f>IFERROR(VLOOKUP(S35,[2]WingLookTable!$A:$A,1,0),"캐릭터없음")</f>
        <v>148</v>
      </c>
      <c r="U3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v>
      </c>
      <c r="V35" t="str">
        <f t="shared" si="4"/>
        <v>{"dy":17,"sl":2,"id":"Actor3022m","stats":{"tr":3,"trp":6,"str":0,"dex":15,"int":0,"vit":0,"train":0,"wgGr0":0,"wgGr1":0,"wgGr2":0,"wgGr3":18,"wgLk":148}}</v>
      </c>
      <c r="AC35">
        <v>34</v>
      </c>
      <c r="AD35">
        <v>211</v>
      </c>
    </row>
    <row r="36" spans="1:30">
      <c r="A36">
        <v>18</v>
      </c>
      <c r="B36">
        <v>1</v>
      </c>
      <c r="C36" t="str">
        <f t="shared" ca="1" si="2"/>
        <v>Actor1141m</v>
      </c>
      <c r="D36" t="s">
        <v>366</v>
      </c>
      <c r="E36" t="str">
        <f>IF(ISBLANK(D36),"",
IFERROR(VLOOKUP(D36,[2]ActorTable!$A:$H,MATCH("이름참고",[2]ActorTable!$1:$1,0),0),"캐릭터없음"))</f>
        <v>라무무</v>
      </c>
      <c r="F36" t="str">
        <f t="shared" si="5"/>
        <v/>
      </c>
      <c r="G36">
        <v>3</v>
      </c>
      <c r="H36">
        <v>6</v>
      </c>
      <c r="I36">
        <v>0</v>
      </c>
      <c r="J36">
        <v>0</v>
      </c>
      <c r="K36">
        <v>15</v>
      </c>
      <c r="L36">
        <v>0</v>
      </c>
      <c r="M36">
        <v>0</v>
      </c>
      <c r="N36">
        <v>0</v>
      </c>
      <c r="O36">
        <v>0</v>
      </c>
      <c r="P36">
        <v>0</v>
      </c>
      <c r="Q36">
        <v>18</v>
      </c>
      <c r="R36">
        <f t="shared" ca="1" si="3"/>
        <v>205</v>
      </c>
      <c r="S36">
        <v>280</v>
      </c>
      <c r="T36">
        <f>IFERROR(VLOOKUP(S36,[2]WingLookTable!$A:$A,1,0),"캐릭터없음")</f>
        <v>280</v>
      </c>
      <c r="U3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v>
      </c>
      <c r="V36" t="str">
        <f t="shared" si="4"/>
        <v>{"dy":18,"sl":1,"id":"Actor3231m","stats":{"tr":3,"trp":6,"str":0,"dex":0,"int":15,"vit":0,"train":0,"wgGr0":0,"wgGr1":0,"wgGr2":0,"wgGr3":18,"wgLk":280}}</v>
      </c>
      <c r="AC36">
        <v>35</v>
      </c>
      <c r="AD36">
        <v>214</v>
      </c>
    </row>
    <row r="37" spans="1:30">
      <c r="A37">
        <v>18</v>
      </c>
      <c r="B37">
        <v>2</v>
      </c>
      <c r="C37" t="str">
        <f t="shared" ca="1" si="2"/>
        <v>Actor2015m</v>
      </c>
      <c r="D37" t="s">
        <v>371</v>
      </c>
      <c r="E37" t="str">
        <f>IF(ISBLANK(D37),"",
IFERROR(VLOOKUP(D37,[2]ActorTable!$A:$H,MATCH("이름참고",[2]ActorTable!$1:$1,0),0),"캐릭터없음"))</f>
        <v>오비우스</v>
      </c>
      <c r="F37" t="str">
        <f t="shared" si="5"/>
        <v/>
      </c>
      <c r="G37">
        <v>3</v>
      </c>
      <c r="H37">
        <v>6</v>
      </c>
      <c r="I37">
        <v>0</v>
      </c>
      <c r="J37">
        <v>15</v>
      </c>
      <c r="K37">
        <v>0</v>
      </c>
      <c r="L37">
        <v>0</v>
      </c>
      <c r="M37">
        <v>0</v>
      </c>
      <c r="N37">
        <v>0</v>
      </c>
      <c r="O37">
        <v>0</v>
      </c>
      <c r="P37">
        <v>0</v>
      </c>
      <c r="Q37">
        <v>18</v>
      </c>
      <c r="R37">
        <f t="shared" ca="1" si="3"/>
        <v>133</v>
      </c>
      <c r="S37">
        <v>172</v>
      </c>
      <c r="T37">
        <f>IFERROR(VLOOKUP(S37,[2]WingLookTable!$A:$A,1,0),"캐릭터없음")</f>
        <v>172</v>
      </c>
      <c r="U3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v>
      </c>
      <c r="V37" t="str">
        <f t="shared" si="4"/>
        <v>{"dy":18,"sl":2,"id":"Actor1141m","stats":{"tr":3,"trp":6,"str":0,"dex":15,"int":0,"vit":0,"train":0,"wgGr0":0,"wgGr1":0,"wgGr2":0,"wgGr3":18,"wgLk":172}}</v>
      </c>
      <c r="AC37">
        <v>36</v>
      </c>
      <c r="AD37">
        <v>217</v>
      </c>
    </row>
    <row r="38" spans="1:30">
      <c r="A38">
        <v>19</v>
      </c>
      <c r="B38">
        <v>1</v>
      </c>
      <c r="C38" t="str">
        <f t="shared" ca="1" si="2"/>
        <v>Actor0240m</v>
      </c>
      <c r="D38" t="s">
        <v>356</v>
      </c>
      <c r="E38" t="str">
        <f>IF(ISBLANK(D38),"",
IFERROR(VLOOKUP(D38,[2]ActorTable!$A:$H,MATCH("이름참고",[2]ActorTable!$1:$1,0),0),"캐릭터없음"))</f>
        <v>카츄진</v>
      </c>
      <c r="F38" t="str">
        <f t="shared" si="5"/>
        <v/>
      </c>
      <c r="G38">
        <v>3</v>
      </c>
      <c r="H38">
        <v>6</v>
      </c>
      <c r="I38">
        <v>0</v>
      </c>
      <c r="J38">
        <v>0</v>
      </c>
      <c r="K38">
        <v>15</v>
      </c>
      <c r="L38">
        <v>0</v>
      </c>
      <c r="M38">
        <v>0</v>
      </c>
      <c r="N38">
        <v>0</v>
      </c>
      <c r="O38">
        <v>0</v>
      </c>
      <c r="P38">
        <v>0</v>
      </c>
      <c r="Q38">
        <v>18</v>
      </c>
      <c r="R38">
        <f t="shared" ca="1" si="3"/>
        <v>113</v>
      </c>
      <c r="S38">
        <v>321</v>
      </c>
      <c r="T38">
        <f>IFERROR(VLOOKUP(S38,[2]WingLookTable!$A:$A,1,0),"캐릭터없음")</f>
        <v>321</v>
      </c>
      <c r="U3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v>
      </c>
      <c r="V38" t="str">
        <f t="shared" si="4"/>
        <v>{"dy":19,"sl":1,"id":"Actor3117m","stats":{"tr":3,"trp":6,"str":0,"dex":0,"int":15,"vit":0,"train":0,"wgGr0":0,"wgGr1":0,"wgGr2":0,"wgGr3":18,"wgLk":321}}</v>
      </c>
      <c r="AC38">
        <v>37</v>
      </c>
      <c r="AD38">
        <v>220</v>
      </c>
    </row>
    <row r="39" spans="1:30">
      <c r="A39">
        <v>19</v>
      </c>
      <c r="B39">
        <v>2</v>
      </c>
      <c r="C39" t="str">
        <f t="shared" ca="1" si="2"/>
        <v>Actor3117m</v>
      </c>
      <c r="D39" t="s">
        <v>345</v>
      </c>
      <c r="E39" t="str">
        <f>IF(ISBLANK(D39),"",
IFERROR(VLOOKUP(D39,[2]ActorTable!$A:$H,MATCH("이름참고",[2]ActorTable!$1:$1,0),0),"캐릭터없음"))</f>
        <v>베이</v>
      </c>
      <c r="F39" t="str">
        <f t="shared" si="5"/>
        <v/>
      </c>
      <c r="G39">
        <v>3</v>
      </c>
      <c r="H39">
        <v>6</v>
      </c>
      <c r="I39">
        <v>0</v>
      </c>
      <c r="J39">
        <v>15</v>
      </c>
      <c r="K39">
        <v>0</v>
      </c>
      <c r="L39">
        <v>0</v>
      </c>
      <c r="M39">
        <v>0</v>
      </c>
      <c r="N39">
        <v>0</v>
      </c>
      <c r="O39">
        <v>0</v>
      </c>
      <c r="P39">
        <v>0</v>
      </c>
      <c r="Q39">
        <v>18</v>
      </c>
      <c r="R39">
        <f t="shared" ca="1" si="3"/>
        <v>121</v>
      </c>
      <c r="S39">
        <v>175</v>
      </c>
      <c r="T39">
        <f>IFERROR(VLOOKUP(S39,[2]WingLookTable!$A:$A,1,0),"캐릭터없음")</f>
        <v>175</v>
      </c>
      <c r="U3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v>
      </c>
      <c r="V39" t="str">
        <f t="shared" si="4"/>
        <v>{"dy":19,"sl":2,"id":"Actor0104m","stats":{"tr":3,"trp":6,"str":0,"dex":15,"int":0,"vit":0,"train":0,"wgGr0":0,"wgGr1":0,"wgGr2":0,"wgGr3":18,"wgLk":175}}</v>
      </c>
      <c r="AC39">
        <v>38</v>
      </c>
      <c r="AD39">
        <v>223</v>
      </c>
    </row>
    <row r="40" spans="1:30">
      <c r="A40">
        <v>20</v>
      </c>
      <c r="B40">
        <v>1</v>
      </c>
      <c r="C40" t="str">
        <f t="shared" ca="1" si="2"/>
        <v>Actor0125m</v>
      </c>
      <c r="D40" t="s">
        <v>345</v>
      </c>
      <c r="E40" t="str">
        <f>IF(ISBLANK(D40),"",
IFERROR(VLOOKUP(D40,[2]ActorTable!$A:$H,MATCH("이름참고",[2]ActorTable!$1:$1,0),0),"캐릭터없음"))</f>
        <v>베이</v>
      </c>
      <c r="F40" t="str">
        <f t="shared" si="5"/>
        <v/>
      </c>
      <c r="G40">
        <v>3</v>
      </c>
      <c r="H40">
        <v>6</v>
      </c>
      <c r="I40">
        <v>0</v>
      </c>
      <c r="J40">
        <v>0</v>
      </c>
      <c r="K40">
        <v>15</v>
      </c>
      <c r="L40">
        <v>0</v>
      </c>
      <c r="M40">
        <v>0</v>
      </c>
      <c r="N40">
        <v>0</v>
      </c>
      <c r="O40">
        <v>0</v>
      </c>
      <c r="P40">
        <v>0</v>
      </c>
      <c r="Q40">
        <v>18</v>
      </c>
      <c r="R40">
        <f t="shared" ca="1" si="3"/>
        <v>232</v>
      </c>
      <c r="S40">
        <v>205</v>
      </c>
      <c r="T40">
        <f>IFERROR(VLOOKUP(S40,[2]WingLookTable!$A:$A,1,0),"캐릭터없음")</f>
        <v>205</v>
      </c>
      <c r="U4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v>
      </c>
      <c r="V40" t="str">
        <f t="shared" si="4"/>
        <v>{"dy":20,"sl":1,"id":"Actor0104m","stats":{"tr":3,"trp":6,"str":0,"dex":0,"int":15,"vit":0,"train":0,"wgGr0":0,"wgGr1":0,"wgGr2":0,"wgGr3":18,"wgLk":205}}</v>
      </c>
      <c r="AC40">
        <v>39</v>
      </c>
      <c r="AD40">
        <v>226</v>
      </c>
    </row>
    <row r="41" spans="1:30">
      <c r="A41">
        <v>20</v>
      </c>
      <c r="B41">
        <v>2</v>
      </c>
      <c r="C41" t="str">
        <f t="shared" ca="1" si="2"/>
        <v>Actor1029m</v>
      </c>
      <c r="D41" t="s">
        <v>353</v>
      </c>
      <c r="E41" t="str">
        <f>IF(ISBLANK(D41),"",
IFERROR(VLOOKUP(D41,[2]ActorTable!$A:$H,MATCH("이름참고",[2]ActorTable!$1:$1,0),0),"캐릭터없음"))</f>
        <v>슬로니카</v>
      </c>
      <c r="F41" t="str">
        <f t="shared" si="5"/>
        <v/>
      </c>
      <c r="G41">
        <v>3</v>
      </c>
      <c r="H41">
        <v>6</v>
      </c>
      <c r="I41">
        <v>0</v>
      </c>
      <c r="J41">
        <v>15</v>
      </c>
      <c r="K41">
        <v>0</v>
      </c>
      <c r="L41">
        <v>0</v>
      </c>
      <c r="M41">
        <v>0</v>
      </c>
      <c r="N41">
        <v>0</v>
      </c>
      <c r="O41">
        <v>0</v>
      </c>
      <c r="P41">
        <v>0</v>
      </c>
      <c r="Q41">
        <v>18</v>
      </c>
      <c r="R41">
        <f t="shared" ca="1" si="3"/>
        <v>256</v>
      </c>
      <c r="S41">
        <v>294</v>
      </c>
      <c r="T41">
        <f>IFERROR(VLOOKUP(S41,[2]WingLookTable!$A:$A,1,0),"캐릭터없음")</f>
        <v>294</v>
      </c>
      <c r="U4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v>
      </c>
      <c r="V41" t="str">
        <f t="shared" si="4"/>
        <v>{"dy":20,"sl":2,"id":"Actor3114m","stats":{"tr":3,"trp":6,"str":0,"dex":15,"int":0,"vit":0,"train":0,"wgGr0":0,"wgGr1":0,"wgGr2":0,"wgGr3":18,"wgLk":294}}</v>
      </c>
      <c r="AC41">
        <v>40</v>
      </c>
      <c r="AD41">
        <v>229</v>
      </c>
    </row>
    <row r="42" spans="1:30">
      <c r="A42">
        <v>21</v>
      </c>
      <c r="B42">
        <v>1</v>
      </c>
      <c r="C42" t="str">
        <f t="shared" ca="1" si="2"/>
        <v>Actor0201m</v>
      </c>
      <c r="D42" t="s">
        <v>352</v>
      </c>
      <c r="E42" t="str">
        <f>IF(ISBLANK(D42),"",
IFERROR(VLOOKUP(D42,[2]ActorTable!$A:$H,MATCH("이름참고",[2]ActorTable!$1:$1,0),0),"캐릭터없음"))</f>
        <v>케이저</v>
      </c>
      <c r="F42" t="str">
        <f t="shared" si="5"/>
        <v/>
      </c>
      <c r="G42">
        <v>3</v>
      </c>
      <c r="H42">
        <v>6</v>
      </c>
      <c r="I42">
        <v>0</v>
      </c>
      <c r="J42">
        <v>0</v>
      </c>
      <c r="K42">
        <v>15</v>
      </c>
      <c r="L42">
        <v>0</v>
      </c>
      <c r="M42">
        <v>0</v>
      </c>
      <c r="N42">
        <v>0</v>
      </c>
      <c r="O42">
        <v>0</v>
      </c>
      <c r="P42">
        <v>0</v>
      </c>
      <c r="Q42">
        <v>18</v>
      </c>
      <c r="R42">
        <f t="shared" ca="1" si="3"/>
        <v>369</v>
      </c>
      <c r="S42">
        <v>272</v>
      </c>
      <c r="T42">
        <f>IFERROR(VLOOKUP(S42,[2]WingLookTable!$A:$A,1,0),"캐릭터없음")</f>
        <v>272</v>
      </c>
      <c r="U4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v>
      </c>
      <c r="V42" t="str">
        <f t="shared" si="4"/>
        <v>{"dy":21,"sl":1,"id":"Actor0113m","stats":{"tr":3,"trp":6,"str":0,"dex":0,"int":15,"vit":0,"train":0,"wgGr0":0,"wgGr1":0,"wgGr2":0,"wgGr3":18,"wgLk":272}}</v>
      </c>
      <c r="AC42">
        <v>41</v>
      </c>
      <c r="AD42">
        <v>232</v>
      </c>
    </row>
    <row r="43" spans="1:30">
      <c r="A43">
        <v>21</v>
      </c>
      <c r="B43">
        <v>2</v>
      </c>
      <c r="C43" t="str">
        <f t="shared" ca="1" si="2"/>
        <v>Actor1002m</v>
      </c>
      <c r="D43" t="s">
        <v>364</v>
      </c>
      <c r="E43" t="str">
        <f>IF(ISBLANK(D43),"",
IFERROR(VLOOKUP(D43,[2]ActorTable!$A:$H,MATCH("이름참고",[2]ActorTable!$1:$1,0),0),"캐릭터없음"))</f>
        <v>에이잭</v>
      </c>
      <c r="F43" t="str">
        <f t="shared" si="5"/>
        <v/>
      </c>
      <c r="G43">
        <v>3</v>
      </c>
      <c r="H43">
        <v>6</v>
      </c>
      <c r="I43">
        <v>0</v>
      </c>
      <c r="J43">
        <v>15</v>
      </c>
      <c r="K43">
        <v>0</v>
      </c>
      <c r="L43">
        <v>0</v>
      </c>
      <c r="M43">
        <v>0</v>
      </c>
      <c r="N43">
        <v>0</v>
      </c>
      <c r="O43">
        <v>0</v>
      </c>
      <c r="P43">
        <v>0</v>
      </c>
      <c r="Q43">
        <v>18</v>
      </c>
      <c r="R43">
        <f t="shared" ca="1" si="3"/>
        <v>356</v>
      </c>
      <c r="S43">
        <v>157</v>
      </c>
      <c r="T43">
        <f>IFERROR(VLOOKUP(S43,[2]WingLookTable!$A:$A,1,0),"캐릭터없음")</f>
        <v>157</v>
      </c>
      <c r="U4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v>
      </c>
      <c r="V43" t="str">
        <f t="shared" si="4"/>
        <v>{"dy":21,"sl":2,"id":"Actor1029m","stats":{"tr":3,"trp":6,"str":0,"dex":15,"int":0,"vit":0,"train":0,"wgGr0":0,"wgGr1":0,"wgGr2":0,"wgGr3":18,"wgLk":157}}</v>
      </c>
      <c r="AC43">
        <v>42</v>
      </c>
      <c r="AD43">
        <v>236</v>
      </c>
    </row>
    <row r="44" spans="1:30">
      <c r="A44">
        <v>22</v>
      </c>
      <c r="B44">
        <v>1</v>
      </c>
      <c r="C44" t="str">
        <f t="shared" ca="1" si="2"/>
        <v>Actor2010m</v>
      </c>
      <c r="D44" t="s">
        <v>350</v>
      </c>
      <c r="E44" t="str">
        <f>IF(ISBLANK(D44),"",
IFERROR(VLOOKUP(D44,[2]ActorTable!$A:$H,MATCH("이름참고",[2]ActorTable!$1:$1,0),0),"캐릭터없음"))</f>
        <v>그루퍼스</v>
      </c>
      <c r="F44" t="str">
        <f t="shared" si="5"/>
        <v/>
      </c>
      <c r="G44">
        <v>3</v>
      </c>
      <c r="H44">
        <v>6</v>
      </c>
      <c r="I44">
        <v>0</v>
      </c>
      <c r="J44">
        <v>0</v>
      </c>
      <c r="K44">
        <v>15</v>
      </c>
      <c r="L44">
        <v>0</v>
      </c>
      <c r="M44">
        <v>0</v>
      </c>
      <c r="N44">
        <v>0</v>
      </c>
      <c r="O44">
        <v>0</v>
      </c>
      <c r="P44">
        <v>0</v>
      </c>
      <c r="Q44">
        <v>18</v>
      </c>
      <c r="R44">
        <f t="shared" ca="1" si="3"/>
        <v>256</v>
      </c>
      <c r="S44">
        <v>145</v>
      </c>
      <c r="T44">
        <f>IFERROR(VLOOKUP(S44,[2]WingLookTable!$A:$A,1,0),"캐릭터없음")</f>
        <v>145</v>
      </c>
      <c r="U44"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v>
      </c>
      <c r="V44" t="str">
        <f t="shared" si="4"/>
        <v>{"dy":22,"sl":1,"id":"Actor2010m","stats":{"tr":3,"trp":6,"str":0,"dex":0,"int":15,"vit":0,"train":0,"wgGr0":0,"wgGr1":0,"wgGr2":0,"wgGr3":18,"wgLk":145}}</v>
      </c>
      <c r="AC44">
        <v>43</v>
      </c>
      <c r="AD44">
        <v>240</v>
      </c>
    </row>
    <row r="45" spans="1:30">
      <c r="A45">
        <v>22</v>
      </c>
      <c r="B45">
        <v>2</v>
      </c>
      <c r="C45" t="str">
        <f t="shared" ca="1" si="2"/>
        <v>Actor0007m</v>
      </c>
      <c r="D45" t="s">
        <v>365</v>
      </c>
      <c r="E45" t="str">
        <f>IF(ISBLANK(D45),"",
IFERROR(VLOOKUP(D45,[2]ActorTable!$A:$H,MATCH("이름참고",[2]ActorTable!$1:$1,0),0),"캐릭터없음"))</f>
        <v>도스로프</v>
      </c>
      <c r="F45" t="str">
        <f t="shared" si="5"/>
        <v/>
      </c>
      <c r="G45">
        <v>3</v>
      </c>
      <c r="H45">
        <v>6</v>
      </c>
      <c r="I45">
        <v>0</v>
      </c>
      <c r="J45">
        <v>15</v>
      </c>
      <c r="K45">
        <v>0</v>
      </c>
      <c r="L45">
        <v>0</v>
      </c>
      <c r="M45">
        <v>0</v>
      </c>
      <c r="N45">
        <v>0</v>
      </c>
      <c r="O45">
        <v>0</v>
      </c>
      <c r="P45">
        <v>0</v>
      </c>
      <c r="Q45">
        <v>18</v>
      </c>
      <c r="R45">
        <f t="shared" ca="1" si="3"/>
        <v>178</v>
      </c>
      <c r="S45">
        <v>344</v>
      </c>
      <c r="T45">
        <f>IFERROR(VLOOKUP(S45,[2]WingLookTable!$A:$A,1,0),"캐릭터없음")</f>
        <v>344</v>
      </c>
      <c r="U4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v>
      </c>
      <c r="V45" t="str">
        <f t="shared" si="4"/>
        <v>{"dy":22,"sl":2,"id":"Actor0030m","stats":{"tr":3,"trp":6,"str":0,"dex":15,"int":0,"vit":0,"train":0,"wgGr0":0,"wgGr1":0,"wgGr2":0,"wgGr3":18,"wgLk":344}}</v>
      </c>
      <c r="AC45">
        <v>44</v>
      </c>
      <c r="AD45">
        <v>244</v>
      </c>
    </row>
    <row r="46" spans="1:30">
      <c r="A46">
        <v>23</v>
      </c>
      <c r="B46">
        <v>1</v>
      </c>
      <c r="C46" t="str">
        <f t="shared" ca="1" si="2"/>
        <v>Actor1029m</v>
      </c>
      <c r="D46" t="s">
        <v>362</v>
      </c>
      <c r="E46" t="str">
        <f>IF(ISBLANK(D46),"",
IFERROR(VLOOKUP(D46,[2]ActorTable!$A:$H,MATCH("이름참고",[2]ActorTable!$1:$1,0),0),"캐릭터없음"))</f>
        <v>프리스</v>
      </c>
      <c r="F46" t="str">
        <f t="shared" si="5"/>
        <v/>
      </c>
      <c r="G46">
        <v>3</v>
      </c>
      <c r="H46">
        <v>6</v>
      </c>
      <c r="I46">
        <v>0</v>
      </c>
      <c r="J46">
        <v>0</v>
      </c>
      <c r="K46">
        <v>15</v>
      </c>
      <c r="L46">
        <v>0</v>
      </c>
      <c r="M46">
        <v>0</v>
      </c>
      <c r="N46">
        <v>0</v>
      </c>
      <c r="O46">
        <v>0</v>
      </c>
      <c r="P46">
        <v>0</v>
      </c>
      <c r="Q46">
        <v>18</v>
      </c>
      <c r="R46">
        <f t="shared" ca="1" si="3"/>
        <v>199</v>
      </c>
      <c r="S46">
        <v>199</v>
      </c>
      <c r="T46">
        <f>IFERROR(VLOOKUP(S46,[2]WingLookTable!$A:$A,1,0),"캐릭터없음")</f>
        <v>199</v>
      </c>
      <c r="U4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v>
      </c>
      <c r="V46" t="str">
        <f t="shared" si="4"/>
        <v>{"dy":23,"sl":1,"id":"Actor0125m","stats":{"tr":3,"trp":6,"str":0,"dex":0,"int":15,"vit":0,"train":0,"wgGr0":0,"wgGr1":0,"wgGr2":0,"wgGr3":18,"wgLk":199}}</v>
      </c>
      <c r="AC46">
        <v>45</v>
      </c>
      <c r="AD46">
        <v>248</v>
      </c>
    </row>
    <row r="47" spans="1:30">
      <c r="A47">
        <v>23</v>
      </c>
      <c r="B47">
        <v>2</v>
      </c>
      <c r="C47" t="str">
        <f t="shared" ca="1" si="2"/>
        <v>Actor1002m</v>
      </c>
      <c r="D47" t="s">
        <v>343</v>
      </c>
      <c r="E47" t="str">
        <f>IF(ISBLANK(D47),"",
IFERROR(VLOOKUP(D47,[2]ActorTable!$A:$H,MATCH("이름참고",[2]ActorTable!$1:$1,0),0),"캐릭터없음"))</f>
        <v>소하</v>
      </c>
      <c r="F47" t="str">
        <f t="shared" si="5"/>
        <v/>
      </c>
      <c r="G47">
        <v>3</v>
      </c>
      <c r="H47">
        <v>6</v>
      </c>
      <c r="I47">
        <v>0</v>
      </c>
      <c r="J47">
        <v>15</v>
      </c>
      <c r="K47">
        <v>0</v>
      </c>
      <c r="L47">
        <v>0</v>
      </c>
      <c r="M47">
        <v>0</v>
      </c>
      <c r="N47">
        <v>0</v>
      </c>
      <c r="O47">
        <v>0</v>
      </c>
      <c r="P47">
        <v>0</v>
      </c>
      <c r="Q47">
        <v>18</v>
      </c>
      <c r="R47">
        <f t="shared" ca="1" si="3"/>
        <v>145</v>
      </c>
      <c r="S47">
        <v>157</v>
      </c>
      <c r="T47">
        <f>IFERROR(VLOOKUP(S47,[2]WingLookTable!$A:$A,1,0),"캐릭터없음")</f>
        <v>157</v>
      </c>
      <c r="U4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v>
      </c>
      <c r="V47" t="str">
        <f t="shared" si="4"/>
        <v>{"dy":23,"sl":2,"id":"Actor1002m","stats":{"tr":3,"trp":6,"str":0,"dex":15,"int":0,"vit":0,"train":0,"wgGr0":0,"wgGr1":0,"wgGr2":0,"wgGr3":18,"wgLk":157}}</v>
      </c>
      <c r="AC47">
        <v>46</v>
      </c>
      <c r="AD47">
        <v>252</v>
      </c>
    </row>
    <row r="48" spans="1:30">
      <c r="A48">
        <v>24</v>
      </c>
      <c r="B48">
        <v>1</v>
      </c>
      <c r="C48" t="str">
        <f t="shared" ca="1" si="2"/>
        <v>Actor2010m</v>
      </c>
      <c r="D48" t="s">
        <v>368</v>
      </c>
      <c r="E48" t="str">
        <f>IF(ISBLANK(D48),"",
IFERROR(VLOOKUP(D48,[2]ActorTable!$A:$H,MATCH("이름참고",[2]ActorTable!$1:$1,0),0),"캐릭터없음"))</f>
        <v>니엘</v>
      </c>
      <c r="F48" t="str">
        <f t="shared" si="5"/>
        <v/>
      </c>
      <c r="G48">
        <v>3</v>
      </c>
      <c r="H48">
        <v>6</v>
      </c>
      <c r="I48">
        <v>0</v>
      </c>
      <c r="J48">
        <v>0</v>
      </c>
      <c r="K48">
        <v>15</v>
      </c>
      <c r="L48">
        <v>0</v>
      </c>
      <c r="M48">
        <v>0</v>
      </c>
      <c r="N48">
        <v>0</v>
      </c>
      <c r="O48">
        <v>0</v>
      </c>
      <c r="P48">
        <v>0</v>
      </c>
      <c r="Q48">
        <v>18</v>
      </c>
      <c r="R48">
        <f t="shared" ca="1" si="3"/>
        <v>336</v>
      </c>
      <c r="S48">
        <v>151</v>
      </c>
      <c r="T48">
        <f>IFERROR(VLOOKUP(S48,[2]WingLookTable!$A:$A,1,0),"캐릭터없음")</f>
        <v>151</v>
      </c>
      <c r="U4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v>
      </c>
      <c r="V48" t="str">
        <f t="shared" si="4"/>
        <v>{"dy":24,"sl":1,"id":"Actor2238m","stats":{"tr":3,"trp":6,"str":0,"dex":0,"int":15,"vit":0,"train":0,"wgGr0":0,"wgGr1":0,"wgGr2":0,"wgGr3":18,"wgLk":151}}</v>
      </c>
      <c r="AC48">
        <v>47</v>
      </c>
      <c r="AD48">
        <v>256</v>
      </c>
    </row>
    <row r="49" spans="1:30">
      <c r="A49">
        <v>24</v>
      </c>
      <c r="B49">
        <v>2</v>
      </c>
      <c r="C49" t="str">
        <f t="shared" ca="1" si="2"/>
        <v>Actor2120m</v>
      </c>
      <c r="D49" t="s">
        <v>342</v>
      </c>
      <c r="E49" t="str">
        <f>IF(ISBLANK(D49),"",
IFERROR(VLOOKUP(D49,[2]ActorTable!$A:$H,MATCH("이름참고",[2]ActorTable!$1:$1,0),0),"캐릭터없음"))</f>
        <v>간파울</v>
      </c>
      <c r="F49" t="str">
        <f t="shared" si="5"/>
        <v/>
      </c>
      <c r="G49">
        <v>3</v>
      </c>
      <c r="H49">
        <v>6</v>
      </c>
      <c r="I49">
        <v>0</v>
      </c>
      <c r="J49">
        <v>15</v>
      </c>
      <c r="K49">
        <v>0</v>
      </c>
      <c r="L49">
        <v>0</v>
      </c>
      <c r="M49">
        <v>0</v>
      </c>
      <c r="N49">
        <v>0</v>
      </c>
      <c r="O49">
        <v>0</v>
      </c>
      <c r="P49">
        <v>0</v>
      </c>
      <c r="Q49">
        <v>18</v>
      </c>
      <c r="R49">
        <f t="shared" ca="1" si="3"/>
        <v>190</v>
      </c>
      <c r="S49">
        <v>348</v>
      </c>
      <c r="T49">
        <f>IFERROR(VLOOKUP(S49,[2]WingLookTable!$A:$A,1,0),"캐릭터없음")</f>
        <v>348</v>
      </c>
      <c r="U4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v>
      </c>
      <c r="V49" t="str">
        <f t="shared" si="4"/>
        <v>{"dy":24,"sl":2,"id":"Actor0201m","stats":{"tr":3,"trp":6,"str":0,"dex":15,"int":0,"vit":0,"train":0,"wgGr0":0,"wgGr1":0,"wgGr2":0,"wgGr3":18,"wgLk":348}}</v>
      </c>
      <c r="AC49">
        <v>48</v>
      </c>
      <c r="AD49">
        <v>260</v>
      </c>
    </row>
    <row r="50" spans="1:30">
      <c r="A50">
        <v>25</v>
      </c>
      <c r="B50">
        <v>1</v>
      </c>
      <c r="C50" t="str">
        <f t="shared" ca="1" si="2"/>
        <v>Actor2011m</v>
      </c>
      <c r="D50" t="s">
        <v>365</v>
      </c>
      <c r="E50" t="str">
        <f>IF(ISBLANK(D50),"",
IFERROR(VLOOKUP(D50,[2]ActorTable!$A:$H,MATCH("이름참고",[2]ActorTable!$1:$1,0),0),"캐릭터없음"))</f>
        <v>도스로프</v>
      </c>
      <c r="F50" t="str">
        <f t="shared" si="5"/>
        <v/>
      </c>
      <c r="G50">
        <v>3</v>
      </c>
      <c r="H50">
        <v>6</v>
      </c>
      <c r="I50">
        <v>0</v>
      </c>
      <c r="J50">
        <v>0</v>
      </c>
      <c r="K50">
        <v>15</v>
      </c>
      <c r="L50">
        <v>0</v>
      </c>
      <c r="M50">
        <v>0</v>
      </c>
      <c r="N50">
        <v>0</v>
      </c>
      <c r="O50">
        <v>0</v>
      </c>
      <c r="P50">
        <v>0</v>
      </c>
      <c r="Q50">
        <v>18</v>
      </c>
      <c r="R50">
        <f t="shared" ca="1" si="3"/>
        <v>229</v>
      </c>
      <c r="S50">
        <v>154</v>
      </c>
      <c r="T50">
        <f>IFERROR(VLOOKUP(S50,[2]WingLookTable!$A:$A,1,0),"캐릭터없음")</f>
        <v>154</v>
      </c>
      <c r="U5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v>
      </c>
      <c r="V50" t="str">
        <f t="shared" si="4"/>
        <v>{"dy":25,"sl":1,"id":"Actor0030m","stats":{"tr":3,"trp":6,"str":0,"dex":0,"int":15,"vit":0,"train":0,"wgGr0":0,"wgGr1":0,"wgGr2":0,"wgGr3":18,"wgLk":154}}</v>
      </c>
      <c r="AC50">
        <v>49</v>
      </c>
      <c r="AD50">
        <v>264</v>
      </c>
    </row>
    <row r="51" spans="1:30">
      <c r="A51">
        <v>25</v>
      </c>
      <c r="B51">
        <v>2</v>
      </c>
      <c r="C51" t="str">
        <f t="shared" ca="1" si="2"/>
        <v>Actor3114m</v>
      </c>
      <c r="D51" t="s">
        <v>350</v>
      </c>
      <c r="E51" t="str">
        <f>IF(ISBLANK(D51),"",
IFERROR(VLOOKUP(D51,[2]ActorTable!$A:$H,MATCH("이름참고",[2]ActorTable!$1:$1,0),0),"캐릭터없음"))</f>
        <v>그루퍼스</v>
      </c>
      <c r="F51" t="str">
        <f t="shared" si="5"/>
        <v/>
      </c>
      <c r="G51">
        <v>3</v>
      </c>
      <c r="H51">
        <v>6</v>
      </c>
      <c r="I51">
        <v>0</v>
      </c>
      <c r="J51">
        <v>15</v>
      </c>
      <c r="K51">
        <v>0</v>
      </c>
      <c r="L51">
        <v>0</v>
      </c>
      <c r="M51">
        <v>0</v>
      </c>
      <c r="N51">
        <v>0</v>
      </c>
      <c r="O51">
        <v>0</v>
      </c>
      <c r="P51">
        <v>0</v>
      </c>
      <c r="Q51">
        <v>18</v>
      </c>
      <c r="R51">
        <f t="shared" ca="1" si="3"/>
        <v>340</v>
      </c>
      <c r="S51">
        <v>217</v>
      </c>
      <c r="T51">
        <f>IFERROR(VLOOKUP(S51,[2]WingLookTable!$A:$A,1,0),"캐릭터없음")</f>
        <v>217</v>
      </c>
      <c r="U5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v>
      </c>
      <c r="V51" t="str">
        <f t="shared" si="4"/>
        <v>{"dy":25,"sl":2,"id":"Actor2010m","stats":{"tr":3,"trp":6,"str":0,"dex":15,"int":0,"vit":0,"train":0,"wgGr0":0,"wgGr1":0,"wgGr2":0,"wgGr3":18,"wgLk":217}}</v>
      </c>
      <c r="AC51">
        <v>50</v>
      </c>
      <c r="AD51">
        <v>268</v>
      </c>
    </row>
    <row r="52" spans="1:30">
      <c r="A52">
        <v>26</v>
      </c>
      <c r="B52">
        <v>1</v>
      </c>
      <c r="C52" t="str">
        <f t="shared" ca="1" si="2"/>
        <v>Actor1039m</v>
      </c>
      <c r="D52" t="s">
        <v>353</v>
      </c>
      <c r="E52" t="str">
        <f>IF(ISBLANK(D52),"",
IFERROR(VLOOKUP(D52,[2]ActorTable!$A:$H,MATCH("이름참고",[2]ActorTable!$1:$1,0),0),"캐릭터없음"))</f>
        <v>슬로니카</v>
      </c>
      <c r="F52" t="str">
        <f t="shared" si="5"/>
        <v/>
      </c>
      <c r="G52">
        <v>3</v>
      </c>
      <c r="H52">
        <v>6</v>
      </c>
      <c r="I52">
        <v>0</v>
      </c>
      <c r="J52">
        <v>0</v>
      </c>
      <c r="K52">
        <v>15</v>
      </c>
      <c r="L52">
        <v>0</v>
      </c>
      <c r="M52">
        <v>0</v>
      </c>
      <c r="N52">
        <v>0</v>
      </c>
      <c r="O52">
        <v>0</v>
      </c>
      <c r="P52">
        <v>0</v>
      </c>
      <c r="Q52">
        <v>18</v>
      </c>
      <c r="R52">
        <f t="shared" ca="1" si="3"/>
        <v>315</v>
      </c>
      <c r="S52">
        <v>211</v>
      </c>
      <c r="T52">
        <f>IFERROR(VLOOKUP(S52,[2]WingLookTable!$A:$A,1,0),"캐릭터없음")</f>
        <v>211</v>
      </c>
      <c r="U5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v>
      </c>
      <c r="V52" t="str">
        <f t="shared" si="4"/>
        <v>{"dy":26,"sl":1,"id":"Actor3114m","stats":{"tr":3,"trp":6,"str":0,"dex":0,"int":15,"vit":0,"train":0,"wgGr0":0,"wgGr1":0,"wgGr2":0,"wgGr3":18,"wgLk":211}}</v>
      </c>
      <c r="AC52">
        <v>51</v>
      </c>
      <c r="AD52">
        <v>272</v>
      </c>
    </row>
    <row r="53" spans="1:30">
      <c r="A53">
        <v>26</v>
      </c>
      <c r="B53">
        <v>2</v>
      </c>
      <c r="C53" t="str">
        <f t="shared" ca="1" si="2"/>
        <v>Actor2120m</v>
      </c>
      <c r="D53" t="s">
        <v>358</v>
      </c>
      <c r="E53" t="str">
        <f>IF(ISBLANK(D53),"",
IFERROR(VLOOKUP(D53,[2]ActorTable!$A:$H,MATCH("이름참고",[2]ActorTable!$1:$1,0),0),"캐릭터없음"))</f>
        <v>미네락</v>
      </c>
      <c r="F53" t="str">
        <f t="shared" si="5"/>
        <v/>
      </c>
      <c r="G53">
        <v>3</v>
      </c>
      <c r="H53">
        <v>6</v>
      </c>
      <c r="I53">
        <v>0</v>
      </c>
      <c r="J53">
        <v>15</v>
      </c>
      <c r="K53">
        <v>0</v>
      </c>
      <c r="L53">
        <v>0</v>
      </c>
      <c r="M53">
        <v>0</v>
      </c>
      <c r="N53">
        <v>0</v>
      </c>
      <c r="O53">
        <v>0</v>
      </c>
      <c r="P53">
        <v>0</v>
      </c>
      <c r="Q53">
        <v>18</v>
      </c>
      <c r="R53">
        <f t="shared" ca="1" si="3"/>
        <v>169</v>
      </c>
      <c r="S53">
        <v>272</v>
      </c>
      <c r="T53">
        <f>IFERROR(VLOOKUP(S53,[2]WingLookTable!$A:$A,1,0),"캐릭터없음")</f>
        <v>272</v>
      </c>
      <c r="U5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v>
      </c>
      <c r="V53" t="str">
        <f t="shared" si="4"/>
        <v>{"dy":26,"sl":2,"id":"Actor2120m","stats":{"tr":3,"trp":6,"str":0,"dex":15,"int":0,"vit":0,"train":0,"wgGr0":0,"wgGr1":0,"wgGr2":0,"wgGr3":18,"wgLk":272}}</v>
      </c>
      <c r="AC53">
        <v>52</v>
      </c>
      <c r="AD53">
        <v>276</v>
      </c>
    </row>
    <row r="54" spans="1:30">
      <c r="A54">
        <v>27</v>
      </c>
      <c r="B54">
        <v>1</v>
      </c>
      <c r="C54" t="str">
        <f t="shared" ca="1" si="2"/>
        <v>Actor0024m</v>
      </c>
      <c r="D54" t="s">
        <v>357</v>
      </c>
      <c r="E54" t="str">
        <f>IF(ISBLANK(D54),"",
IFERROR(VLOOKUP(D54,[2]ActorTable!$A:$H,MATCH("이름참고",[2]ActorTable!$1:$1,0),0),"캐릭터없음"))</f>
        <v>롤라</v>
      </c>
      <c r="F54" t="str">
        <f t="shared" si="5"/>
        <v/>
      </c>
      <c r="G54">
        <v>3</v>
      </c>
      <c r="H54">
        <v>6</v>
      </c>
      <c r="I54">
        <v>0</v>
      </c>
      <c r="J54">
        <v>0</v>
      </c>
      <c r="K54">
        <v>15</v>
      </c>
      <c r="L54">
        <v>0</v>
      </c>
      <c r="M54">
        <v>0</v>
      </c>
      <c r="N54">
        <v>0</v>
      </c>
      <c r="O54">
        <v>0</v>
      </c>
      <c r="P54">
        <v>0</v>
      </c>
      <c r="Q54">
        <v>18</v>
      </c>
      <c r="R54">
        <f t="shared" ca="1" si="3"/>
        <v>297</v>
      </c>
      <c r="S54">
        <v>172</v>
      </c>
      <c r="T54">
        <f>IFERROR(VLOOKUP(S54,[2]WingLookTable!$A:$A,1,0),"캐릭터없음")</f>
        <v>172</v>
      </c>
      <c r="U54"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v>
      </c>
      <c r="V54" t="str">
        <f t="shared" si="4"/>
        <v>{"dy":27,"sl":1,"id":"Actor3019m","stats":{"tr":3,"trp":6,"str":0,"dex":0,"int":15,"vit":0,"train":0,"wgGr0":0,"wgGr1":0,"wgGr2":0,"wgGr3":18,"wgLk":172}}</v>
      </c>
      <c r="AC54">
        <v>53</v>
      </c>
      <c r="AD54">
        <v>280</v>
      </c>
    </row>
    <row r="55" spans="1:30">
      <c r="A55">
        <v>27</v>
      </c>
      <c r="B55">
        <v>2</v>
      </c>
      <c r="C55" t="str">
        <f t="shared" ca="1" si="2"/>
        <v>Actor3019m</v>
      </c>
      <c r="D55" t="s">
        <v>365</v>
      </c>
      <c r="E55" t="str">
        <f>IF(ISBLANK(D55),"",
IFERROR(VLOOKUP(D55,[2]ActorTable!$A:$H,MATCH("이름참고",[2]ActorTable!$1:$1,0),0),"캐릭터없음"))</f>
        <v>도스로프</v>
      </c>
      <c r="F55" t="str">
        <f t="shared" si="5"/>
        <v/>
      </c>
      <c r="G55">
        <v>3</v>
      </c>
      <c r="H55">
        <v>6</v>
      </c>
      <c r="I55">
        <v>0</v>
      </c>
      <c r="J55">
        <v>15</v>
      </c>
      <c r="K55">
        <v>0</v>
      </c>
      <c r="L55">
        <v>0</v>
      </c>
      <c r="M55">
        <v>0</v>
      </c>
      <c r="N55">
        <v>0</v>
      </c>
      <c r="O55">
        <v>0</v>
      </c>
      <c r="P55">
        <v>0</v>
      </c>
      <c r="Q55">
        <v>18</v>
      </c>
      <c r="R55">
        <f t="shared" ca="1" si="3"/>
        <v>356</v>
      </c>
      <c r="S55">
        <v>208</v>
      </c>
      <c r="T55">
        <f>IFERROR(VLOOKUP(S55,[2]WingLookTable!$A:$A,1,0),"캐릭터없음")</f>
        <v>208</v>
      </c>
      <c r="U5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v>
      </c>
      <c r="V55" t="str">
        <f t="shared" si="4"/>
        <v>{"dy":27,"sl":2,"id":"Actor0030m","stats":{"tr":3,"trp":6,"str":0,"dex":15,"int":0,"vit":0,"train":0,"wgGr0":0,"wgGr1":0,"wgGr2":0,"wgGr3":18,"wgLk":208}}</v>
      </c>
      <c r="AC55">
        <v>54</v>
      </c>
      <c r="AD55">
        <v>284</v>
      </c>
    </row>
    <row r="56" spans="1:30">
      <c r="A56">
        <v>28</v>
      </c>
      <c r="B56">
        <v>1</v>
      </c>
      <c r="C56" t="str">
        <f t="shared" ca="1" si="2"/>
        <v>Actor3114m</v>
      </c>
      <c r="D56" t="s">
        <v>370</v>
      </c>
      <c r="E56" t="str">
        <f>IF(ISBLANK(D56),"",
IFERROR(VLOOKUP(D56,[2]ActorTable!$A:$H,MATCH("이름참고",[2]ActorTable!$1:$1,0),0),"캐릭터없음"))</f>
        <v>클레타</v>
      </c>
      <c r="F56" t="str">
        <f t="shared" si="5"/>
        <v/>
      </c>
      <c r="G56">
        <v>3</v>
      </c>
      <c r="H56">
        <v>6</v>
      </c>
      <c r="I56">
        <v>0</v>
      </c>
      <c r="J56">
        <v>0</v>
      </c>
      <c r="K56">
        <v>15</v>
      </c>
      <c r="L56">
        <v>0</v>
      </c>
      <c r="M56">
        <v>0</v>
      </c>
      <c r="N56">
        <v>0</v>
      </c>
      <c r="O56">
        <v>0</v>
      </c>
      <c r="P56">
        <v>0</v>
      </c>
      <c r="Q56">
        <v>18</v>
      </c>
      <c r="R56">
        <f t="shared" ca="1" si="3"/>
        <v>260</v>
      </c>
      <c r="S56">
        <v>157</v>
      </c>
      <c r="T56">
        <f>IFERROR(VLOOKUP(S56,[2]WingLookTable!$A:$A,1,0),"캐릭터없음")</f>
        <v>157</v>
      </c>
      <c r="U5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v>
      </c>
      <c r="V56" t="str">
        <f t="shared" si="4"/>
        <v>{"dy":28,"sl":1,"id":"Actor0240m","stats":{"tr":3,"trp":6,"str":0,"dex":0,"int":15,"vit":0,"train":0,"wgGr0":0,"wgGr1":0,"wgGr2":0,"wgGr3":18,"wgLk":157}}</v>
      </c>
      <c r="AC56">
        <v>55</v>
      </c>
      <c r="AD56">
        <v>288</v>
      </c>
    </row>
    <row r="57" spans="1:30">
      <c r="A57">
        <v>28</v>
      </c>
      <c r="B57">
        <v>2</v>
      </c>
      <c r="C57" t="str">
        <f t="shared" ca="1" si="2"/>
        <v>Actor2010m</v>
      </c>
      <c r="D57" t="s">
        <v>348</v>
      </c>
      <c r="E57" t="str">
        <f>IF(ISBLANK(D57),"",
IFERROR(VLOOKUP(D57,[2]ActorTable!$A:$H,MATCH("이름참고",[2]ActorTable!$1:$1,0),0),"캐릭터없음"))</f>
        <v>테이슨</v>
      </c>
      <c r="F57" t="str">
        <f t="shared" si="5"/>
        <v/>
      </c>
      <c r="G57">
        <v>3</v>
      </c>
      <c r="H57">
        <v>6</v>
      </c>
      <c r="I57">
        <v>0</v>
      </c>
      <c r="J57">
        <v>15</v>
      </c>
      <c r="K57">
        <v>0</v>
      </c>
      <c r="L57">
        <v>0</v>
      </c>
      <c r="M57">
        <v>0</v>
      </c>
      <c r="N57">
        <v>0</v>
      </c>
      <c r="O57">
        <v>0</v>
      </c>
      <c r="P57">
        <v>0</v>
      </c>
      <c r="Q57">
        <v>18</v>
      </c>
      <c r="R57">
        <f t="shared" ca="1" si="3"/>
        <v>214</v>
      </c>
      <c r="S57">
        <v>202</v>
      </c>
      <c r="T57">
        <f>IFERROR(VLOOKUP(S57,[2]WingLookTable!$A:$A,1,0),"캐릭터없음")</f>
        <v>202</v>
      </c>
      <c r="U5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v>
      </c>
      <c r="V57" t="str">
        <f t="shared" si="4"/>
        <v>{"dy":28,"sl":2,"id":"Actor1108m","stats":{"tr":3,"trp":6,"str":0,"dex":15,"int":0,"vit":0,"train":0,"wgGr0":0,"wgGr1":0,"wgGr2":0,"wgGr3":18,"wgLk":202}}</v>
      </c>
      <c r="AC57">
        <v>56</v>
      </c>
      <c r="AD57">
        <v>291</v>
      </c>
    </row>
    <row r="58" spans="1:30">
      <c r="A58">
        <v>29</v>
      </c>
      <c r="B58">
        <v>1</v>
      </c>
      <c r="C58" t="str">
        <f t="shared" ca="1" si="2"/>
        <v>Actor0037m</v>
      </c>
      <c r="D58" t="s">
        <v>367</v>
      </c>
      <c r="E58" t="str">
        <f>IF(ISBLANK(D58),"",
IFERROR(VLOOKUP(D58,[2]ActorTable!$A:$H,MATCH("이름참고",[2]ActorTable!$1:$1,0),0),"캐릭터없음"))</f>
        <v>튤린</v>
      </c>
      <c r="F58" t="str">
        <f t="shared" si="5"/>
        <v/>
      </c>
      <c r="G58">
        <v>3</v>
      </c>
      <c r="H58">
        <v>6</v>
      </c>
      <c r="I58">
        <v>0</v>
      </c>
      <c r="J58">
        <v>0</v>
      </c>
      <c r="K58">
        <v>15</v>
      </c>
      <c r="L58">
        <v>0</v>
      </c>
      <c r="M58">
        <v>0</v>
      </c>
      <c r="N58">
        <v>0</v>
      </c>
      <c r="O58">
        <v>0</v>
      </c>
      <c r="P58">
        <v>0</v>
      </c>
      <c r="Q58">
        <v>18</v>
      </c>
      <c r="R58">
        <f t="shared" ca="1" si="3"/>
        <v>229</v>
      </c>
      <c r="S58">
        <v>309</v>
      </c>
      <c r="T58">
        <f>IFERROR(VLOOKUP(S58,[2]WingLookTable!$A:$A,1,0),"캐릭터없음")</f>
        <v>309</v>
      </c>
      <c r="U5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v>
      </c>
      <c r="V58" t="str">
        <f t="shared" si="4"/>
        <v>{"dy":29,"sl":1,"id":"Actor0037m","stats":{"tr":3,"trp":6,"str":0,"dex":0,"int":15,"vit":0,"train":0,"wgGr0":0,"wgGr1":0,"wgGr2":0,"wgGr3":18,"wgLk":309}}</v>
      </c>
      <c r="AC58">
        <v>57</v>
      </c>
      <c r="AD58">
        <v>294</v>
      </c>
    </row>
    <row r="59" spans="1:30">
      <c r="A59">
        <v>29</v>
      </c>
      <c r="B59">
        <v>2</v>
      </c>
      <c r="C59" t="str">
        <f t="shared" ca="1" si="2"/>
        <v>Actor2015m</v>
      </c>
      <c r="D59" t="s">
        <v>370</v>
      </c>
      <c r="E59" t="str">
        <f>IF(ISBLANK(D59),"",
IFERROR(VLOOKUP(D59,[2]ActorTable!$A:$H,MATCH("이름참고",[2]ActorTable!$1:$1,0),0),"캐릭터없음"))</f>
        <v>클레타</v>
      </c>
      <c r="F59" t="str">
        <f t="shared" si="5"/>
        <v/>
      </c>
      <c r="G59">
        <v>3</v>
      </c>
      <c r="H59">
        <v>6</v>
      </c>
      <c r="I59">
        <v>0</v>
      </c>
      <c r="J59">
        <v>15</v>
      </c>
      <c r="K59">
        <v>0</v>
      </c>
      <c r="L59">
        <v>0</v>
      </c>
      <c r="M59">
        <v>0</v>
      </c>
      <c r="N59">
        <v>0</v>
      </c>
      <c r="O59">
        <v>0</v>
      </c>
      <c r="P59">
        <v>0</v>
      </c>
      <c r="Q59">
        <v>18</v>
      </c>
      <c r="R59">
        <f t="shared" ca="1" si="3"/>
        <v>315</v>
      </c>
      <c r="S59">
        <v>101</v>
      </c>
      <c r="T59">
        <f>IFERROR(VLOOKUP(S59,[2]WingLookTable!$A:$A,1,0),"캐릭터없음")</f>
        <v>101</v>
      </c>
      <c r="U5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v>
      </c>
      <c r="V59" t="str">
        <f t="shared" si="4"/>
        <v>{"dy":29,"sl":2,"id":"Actor0240m","stats":{"tr":3,"trp":6,"str":0,"dex":15,"int":0,"vit":0,"train":0,"wgGr0":0,"wgGr1":0,"wgGr2":0,"wgGr3":18,"wgLk":101}}</v>
      </c>
      <c r="AC59">
        <v>58</v>
      </c>
      <c r="AD59">
        <v>297</v>
      </c>
    </row>
    <row r="60" spans="1:30">
      <c r="A60">
        <v>30</v>
      </c>
      <c r="B60">
        <v>1</v>
      </c>
      <c r="C60" t="str">
        <f t="shared" ca="1" si="2"/>
        <v>Actor3021m</v>
      </c>
      <c r="D60" t="s">
        <v>365</v>
      </c>
      <c r="E60" t="str">
        <f>IF(ISBLANK(D60),"",
IFERROR(VLOOKUP(D60,[2]ActorTable!$A:$H,MATCH("이름참고",[2]ActorTable!$1:$1,0),0),"캐릭터없음"))</f>
        <v>도스로프</v>
      </c>
      <c r="F60" t="str">
        <f t="shared" si="5"/>
        <v/>
      </c>
      <c r="G60">
        <v>3</v>
      </c>
      <c r="H60">
        <v>6</v>
      </c>
      <c r="I60">
        <v>0</v>
      </c>
      <c r="J60">
        <v>0</v>
      </c>
      <c r="K60">
        <v>15</v>
      </c>
      <c r="L60">
        <v>0</v>
      </c>
      <c r="M60">
        <v>0</v>
      </c>
      <c r="N60">
        <v>0</v>
      </c>
      <c r="O60">
        <v>0</v>
      </c>
      <c r="P60">
        <v>0</v>
      </c>
      <c r="Q60">
        <v>18</v>
      </c>
      <c r="R60">
        <f t="shared" ca="1" si="3"/>
        <v>236</v>
      </c>
      <c r="S60">
        <v>125</v>
      </c>
      <c r="T60">
        <f>IFERROR(VLOOKUP(S60,[2]WingLookTable!$A:$A,1,0),"캐릭터없음")</f>
        <v>125</v>
      </c>
      <c r="U6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dy":30,"sl":1,"id":"Actor0030m","stats":{"tr":3,"trp":6,"str":0,"dex":0,"int":15,"vit":0,"train":0,"wgGr0":0,"wgGr1":0,"wgGr2":0,"wgGr3":18,"wgLk":125}}</v>
      </c>
      <c r="V60" t="str">
        <f t="shared" si="4"/>
        <v>{"dy":30,"sl":1,"id":"Actor0030m","stats":{"tr":3,"trp":6,"str":0,"dex":0,"int":15,"vit":0,"train":0,"wgGr0":0,"wgGr1":0,"wgGr2":0,"wgGr3":18,"wgLk":125}}</v>
      </c>
      <c r="AC60">
        <v>59</v>
      </c>
      <c r="AD60">
        <v>300</v>
      </c>
    </row>
    <row r="61" spans="1:30">
      <c r="A61">
        <v>30</v>
      </c>
      <c r="B61">
        <v>2</v>
      </c>
      <c r="C61" t="str">
        <f t="shared" ca="1" si="2"/>
        <v>Actor0024m</v>
      </c>
      <c r="D61" t="s">
        <v>367</v>
      </c>
      <c r="E61" t="str">
        <f>IF(ISBLANK(D61),"",
IFERROR(VLOOKUP(D61,[2]ActorTable!$A:$H,MATCH("이름참고",[2]ActorTable!$1:$1,0),0),"캐릭터없음"))</f>
        <v>튤린</v>
      </c>
      <c r="F61" t="str">
        <f t="shared" si="5"/>
        <v/>
      </c>
      <c r="G61">
        <v>3</v>
      </c>
      <c r="H61">
        <v>6</v>
      </c>
      <c r="I61">
        <v>0</v>
      </c>
      <c r="J61">
        <v>15</v>
      </c>
      <c r="K61">
        <v>0</v>
      </c>
      <c r="L61">
        <v>0</v>
      </c>
      <c r="M61">
        <v>0</v>
      </c>
      <c r="N61">
        <v>0</v>
      </c>
      <c r="O61">
        <v>0</v>
      </c>
      <c r="P61">
        <v>0</v>
      </c>
      <c r="Q61">
        <v>18</v>
      </c>
      <c r="R61">
        <f t="shared" ca="1" si="3"/>
        <v>356</v>
      </c>
      <c r="S61">
        <v>172</v>
      </c>
      <c r="T61">
        <f>IFERROR(VLOOKUP(S61,[2]WingLookTable!$A:$A,1,0),"캐릭터없음")</f>
        <v>172</v>
      </c>
      <c r="U6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dy":30,"sl":1,"id":"Actor0030m","stats":{"tr":3,"trp":6,"str":0,"dex":0,"int":15,"vit":0,"train":0,"wgGr0":0,"wgGr1":0,"wgGr2":0,"wgGr3":18,"wgLk":125}},{"dy":30,"sl":2,"id":"Actor0037m","stats":{"tr":3,"trp":6,"str":0,"dex":15,"int":0,"vit":0,"train":0,"wgGr0":0,"wgGr1":0,"wgGr2":0,"wgGr3":18,"wgLk":172}}</v>
      </c>
      <c r="V61" t="str">
        <f t="shared" si="4"/>
        <v>{"dy":30,"sl":2,"id":"Actor0037m","stats":{"tr":3,"trp":6,"str":0,"dex":15,"int":0,"vit":0,"train":0,"wgGr0":0,"wgGr1":0,"wgGr2":0,"wgGr3":18,"wgLk":172}}</v>
      </c>
      <c r="AC61">
        <v>60</v>
      </c>
      <c r="AD61">
        <v>303</v>
      </c>
    </row>
    <row r="62" spans="1:30">
      <c r="A62">
        <v>31</v>
      </c>
      <c r="B62">
        <v>1</v>
      </c>
      <c r="C62" t="str">
        <f t="shared" ca="1" si="2"/>
        <v>Actor2128m</v>
      </c>
      <c r="D62" t="s">
        <v>359</v>
      </c>
      <c r="E62" t="str">
        <f>IF(ISBLANK(D62),"",
IFERROR(VLOOKUP(D62,[2]ActorTable!$A:$H,MATCH("이름참고",[2]ActorTable!$1:$1,0),0),"캐릭터없음"))</f>
        <v>무테이</v>
      </c>
      <c r="F62" t="str">
        <f t="shared" si="5"/>
        <v/>
      </c>
      <c r="G62">
        <v>3</v>
      </c>
      <c r="H62">
        <v>6</v>
      </c>
      <c r="I62">
        <v>0</v>
      </c>
      <c r="J62">
        <v>0</v>
      </c>
      <c r="K62">
        <v>15</v>
      </c>
      <c r="L62">
        <v>0</v>
      </c>
      <c r="M62">
        <v>0</v>
      </c>
      <c r="N62">
        <v>0</v>
      </c>
      <c r="O62">
        <v>0</v>
      </c>
      <c r="P62">
        <v>0</v>
      </c>
      <c r="Q62">
        <v>18</v>
      </c>
      <c r="R62">
        <f t="shared" ca="1" si="3"/>
        <v>363</v>
      </c>
      <c r="S62">
        <v>166</v>
      </c>
      <c r="T62">
        <f>IFERROR(VLOOKUP(S62,[2]WingLookTable!$A:$A,1,0),"캐릭터없음")</f>
        <v>166</v>
      </c>
      <c r="U6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dy":30,"sl":1,"id":"Actor0030m","stats":{"tr":3,"trp":6,"str":0,"dex":0,"int":15,"vit":0,"train":0,"wgGr0":0,"wgGr1":0,"wgGr2":0,"wgGr3":18,"wgLk":125}},{"dy":30,"sl":2,"id":"Actor0037m","stats":{"tr":3,"trp":6,"str":0,"dex":15,"int":0,"vit":0,"train":0,"wgGr0":0,"wgGr1":0,"wgGr2":0,"wgGr3":18,"wgLk":172}},{"dy":31,"sl":1,"id":"Actor3021m","stats":{"tr":3,"trp":6,"str":0,"dex":0,"int":15,"vit":0,"train":0,"wgGr0":0,"wgGr1":0,"wgGr2":0,"wgGr3":18,"wgLk":166}}</v>
      </c>
      <c r="V62" t="str">
        <f t="shared" si="4"/>
        <v>{"dy":31,"sl":1,"id":"Actor3021m","stats":{"tr":3,"trp":6,"str":0,"dex":0,"int":15,"vit":0,"train":0,"wgGr0":0,"wgGr1":0,"wgGr2":0,"wgGr3":18,"wgLk":166}}</v>
      </c>
      <c r="AC62">
        <v>61</v>
      </c>
      <c r="AD62">
        <v>306</v>
      </c>
    </row>
    <row r="63" spans="1:30">
      <c r="A63">
        <v>31</v>
      </c>
      <c r="B63">
        <v>2</v>
      </c>
      <c r="C63" t="str">
        <f t="shared" ca="1" si="2"/>
        <v>Actor1005m</v>
      </c>
      <c r="D63" t="s">
        <v>360</v>
      </c>
      <c r="E63" t="str">
        <f>IF(ISBLANK(D63),"",
IFERROR(VLOOKUP(D63,[2]ActorTable!$A:$H,MATCH("이름참고",[2]ActorTable!$1:$1,0),0),"캐릭터없음"))</f>
        <v>딘즈</v>
      </c>
      <c r="F63" t="str">
        <f t="shared" si="5"/>
        <v/>
      </c>
      <c r="G63">
        <v>3</v>
      </c>
      <c r="H63">
        <v>6</v>
      </c>
      <c r="I63">
        <v>0</v>
      </c>
      <c r="J63">
        <v>15</v>
      </c>
      <c r="K63">
        <v>0</v>
      </c>
      <c r="L63">
        <v>0</v>
      </c>
      <c r="M63">
        <v>0</v>
      </c>
      <c r="N63">
        <v>0</v>
      </c>
      <c r="O63">
        <v>0</v>
      </c>
      <c r="P63">
        <v>0</v>
      </c>
      <c r="Q63">
        <v>18</v>
      </c>
      <c r="R63">
        <f t="shared" ca="1" si="3"/>
        <v>117</v>
      </c>
      <c r="S63">
        <v>272</v>
      </c>
      <c r="T63">
        <f>IFERROR(VLOOKUP(S63,[2]WingLookTable!$A:$A,1,0),"캐릭터없음")</f>
        <v>272</v>
      </c>
      <c r="U6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dy":30,"sl":1,"id":"Actor0030m","stats":{"tr":3,"trp":6,"str":0,"dex":0,"int":15,"vit":0,"train":0,"wgGr0":0,"wgGr1":0,"wgGr2":0,"wgGr3":18,"wgLk":125}},{"dy":30,"sl":2,"id":"Actor0037m","stats":{"tr":3,"trp":6,"str":0,"dex":15,"int":0,"vit":0,"train":0,"wgGr0":0,"wgGr1":0,"wgGr2":0,"wgGr3":18,"wgLk":172}},{"dy":31,"sl":1,"id":"Actor3021m","stats":{"tr":3,"trp":6,"str":0,"dex":0,"int":15,"vit":0,"train":0,"wgGr0":0,"wgGr1":0,"wgGr2":0,"wgGr3":18,"wgLk":166}},{"dy":31,"sl":2,"id":"Actor3022m","stats":{"tr":3,"trp":6,"str":0,"dex":15,"int":0,"vit":0,"train":0,"wgGr0":0,"wgGr1":0,"wgGr2":0,"wgGr3":18,"wgLk":272}}</v>
      </c>
      <c r="V63" t="str">
        <f t="shared" si="4"/>
        <v>{"dy":31,"sl":2,"id":"Actor3022m","stats":{"tr":3,"trp":6,"str":0,"dex":15,"int":0,"vit":0,"train":0,"wgGr0":0,"wgGr1":0,"wgGr2":0,"wgGr3":18,"wgLk":272}}</v>
      </c>
      <c r="AC63">
        <v>62</v>
      </c>
      <c r="AD63">
        <v>309</v>
      </c>
    </row>
    <row r="64" spans="1:30">
      <c r="AC64">
        <v>63</v>
      </c>
      <c r="AD64">
        <v>312</v>
      </c>
    </row>
    <row r="65" spans="29:30">
      <c r="AC65">
        <v>64</v>
      </c>
      <c r="AD65">
        <v>315</v>
      </c>
    </row>
    <row r="66" spans="29:30">
      <c r="AC66">
        <v>65</v>
      </c>
      <c r="AD66">
        <v>318</v>
      </c>
    </row>
    <row r="67" spans="29:30">
      <c r="AC67">
        <v>66</v>
      </c>
      <c r="AD67">
        <v>321</v>
      </c>
    </row>
    <row r="68" spans="29:30">
      <c r="AC68">
        <v>67</v>
      </c>
      <c r="AD68">
        <v>324</v>
      </c>
    </row>
    <row r="69" spans="29:30">
      <c r="AC69">
        <v>68</v>
      </c>
      <c r="AD69">
        <v>328</v>
      </c>
    </row>
    <row r="70" spans="29:30">
      <c r="AC70">
        <v>69</v>
      </c>
      <c r="AD70">
        <v>332</v>
      </c>
    </row>
    <row r="71" spans="29:30">
      <c r="AC71">
        <v>70</v>
      </c>
      <c r="AD71">
        <v>336</v>
      </c>
    </row>
    <row r="72" spans="29:30">
      <c r="AC72">
        <v>71</v>
      </c>
      <c r="AD72">
        <v>340</v>
      </c>
    </row>
    <row r="73" spans="29:30">
      <c r="AC73">
        <v>72</v>
      </c>
      <c r="AD73">
        <v>344</v>
      </c>
    </row>
    <row r="74" spans="29:30">
      <c r="AC74">
        <v>73</v>
      </c>
      <c r="AD74">
        <v>348</v>
      </c>
    </row>
    <row r="75" spans="29:30">
      <c r="AC75">
        <v>74</v>
      </c>
      <c r="AD75">
        <v>352</v>
      </c>
    </row>
    <row r="76" spans="29:30">
      <c r="AC76">
        <v>75</v>
      </c>
      <c r="AD76">
        <v>356</v>
      </c>
    </row>
    <row r="77" spans="29:30">
      <c r="AC77">
        <v>76</v>
      </c>
      <c r="AD77">
        <v>360</v>
      </c>
    </row>
    <row r="78" spans="29:30">
      <c r="AC78">
        <v>77</v>
      </c>
      <c r="AD78">
        <v>363</v>
      </c>
    </row>
    <row r="79" spans="29:30">
      <c r="AC79">
        <v>78</v>
      </c>
      <c r="AD79">
        <v>366</v>
      </c>
    </row>
    <row r="80" spans="29:30">
      <c r="AC80">
        <v>79</v>
      </c>
      <c r="AD80">
        <v>369</v>
      </c>
    </row>
    <row r="81" spans="29:30">
      <c r="AC81">
        <v>80</v>
      </c>
      <c r="AD81">
        <v>372</v>
      </c>
    </row>
  </sheetData>
  <sortState xmlns:xlrd2="http://schemas.microsoft.com/office/spreadsheetml/2017/richdata2" ref="Z2:AA31">
    <sortCondition ref="Z2:Z3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2021-07-10T17:47:27Z</dcterms:modified>
</cp:coreProperties>
</file>