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8D94EF-A253-4471-9AED-493F1A7B680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0" i="5" l="1"/>
  <c r="O80" i="5"/>
  <c r="H80" i="5"/>
  <c r="E80" i="5"/>
  <c r="C80" i="5"/>
  <c r="A80" i="5"/>
  <c r="S65" i="5"/>
  <c r="O65" i="5"/>
  <c r="H65" i="5"/>
  <c r="E65" i="5"/>
  <c r="C65" i="5"/>
  <c r="A65" i="5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34" i="1"/>
  <c r="C68" i="1"/>
  <c r="C69" i="1"/>
  <c r="C70" i="1"/>
  <c r="S47" i="5" l="1"/>
  <c r="O47" i="5"/>
  <c r="H47" i="5"/>
  <c r="E47" i="5"/>
  <c r="C47" i="5"/>
  <c r="A47" i="5"/>
  <c r="C46" i="1"/>
  <c r="S142" i="5" l="1"/>
  <c r="O142" i="5"/>
  <c r="H142" i="5"/>
  <c r="E142" i="5"/>
  <c r="C142" i="5"/>
  <c r="A142" i="5"/>
  <c r="C141" i="1"/>
  <c r="S75" i="5" l="1"/>
  <c r="O75" i="5"/>
  <c r="H75" i="5"/>
  <c r="E75" i="5"/>
  <c r="C75" i="5"/>
  <c r="A75" i="5"/>
  <c r="C74" i="1"/>
  <c r="S130" i="5" l="1"/>
  <c r="O130" i="5"/>
  <c r="H130" i="5"/>
  <c r="E130" i="5"/>
  <c r="C130" i="5"/>
  <c r="A130" i="5"/>
  <c r="S46" i="5"/>
  <c r="O46" i="5"/>
  <c r="H46" i="5"/>
  <c r="E46" i="5"/>
  <c r="C46" i="5"/>
  <c r="A46" i="5"/>
  <c r="C45" i="1"/>
  <c r="C129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36" i="5"/>
  <c r="O136" i="5"/>
  <c r="H136" i="5"/>
  <c r="E136" i="5"/>
  <c r="C136" i="5"/>
  <c r="A136" i="5"/>
  <c r="C112" i="1"/>
  <c r="C110" i="1"/>
  <c r="C135" i="1"/>
  <c r="C113" i="1"/>
  <c r="C111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2" i="1"/>
  <c r="C85" i="1"/>
  <c r="S147" i="5" l="1"/>
  <c r="H147" i="5"/>
  <c r="E147" i="5"/>
  <c r="C147" i="5"/>
  <c r="A147" i="5"/>
  <c r="S146" i="5"/>
  <c r="O146" i="5"/>
  <c r="H146" i="5"/>
  <c r="E146" i="5"/>
  <c r="C146" i="5"/>
  <c r="A146" i="5"/>
  <c r="C146" i="1"/>
  <c r="C145" i="1"/>
  <c r="O147" i="5"/>
  <c r="J77" i="5" l="1"/>
  <c r="S151" i="5"/>
  <c r="O151" i="5"/>
  <c r="H151" i="5"/>
  <c r="E151" i="5"/>
  <c r="C151" i="5"/>
  <c r="A151" i="5"/>
  <c r="S150" i="5"/>
  <c r="O150" i="5"/>
  <c r="H150" i="5"/>
  <c r="E150" i="5"/>
  <c r="C150" i="5"/>
  <c r="A150" i="5"/>
  <c r="S149" i="5"/>
  <c r="O149" i="5"/>
  <c r="H149" i="5"/>
  <c r="E149" i="5"/>
  <c r="C149" i="5"/>
  <c r="A149" i="5"/>
  <c r="C149" i="1"/>
  <c r="C148" i="1"/>
  <c r="C15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29" i="5"/>
  <c r="O129" i="5"/>
  <c r="H129" i="5"/>
  <c r="E129" i="5"/>
  <c r="C129" i="5"/>
  <c r="A129" i="5"/>
  <c r="C53" i="1"/>
  <c r="C128" i="1"/>
  <c r="C52" i="1"/>
  <c r="S144" i="5" l="1"/>
  <c r="O144" i="5"/>
  <c r="H144" i="5"/>
  <c r="E144" i="5"/>
  <c r="C144" i="5"/>
  <c r="A144" i="5"/>
  <c r="S143" i="5"/>
  <c r="O143" i="5"/>
  <c r="H143" i="5"/>
  <c r="E143" i="5"/>
  <c r="C143" i="5"/>
  <c r="A143" i="5"/>
  <c r="C143" i="1"/>
  <c r="C142" i="1"/>
  <c r="S132" i="5" l="1"/>
  <c r="O132" i="5"/>
  <c r="H132" i="5"/>
  <c r="E132" i="5"/>
  <c r="C132" i="5"/>
  <c r="A132" i="5"/>
  <c r="C131" i="1"/>
  <c r="S140" i="5" l="1"/>
  <c r="O140" i="5"/>
  <c r="H140" i="5"/>
  <c r="E140" i="5"/>
  <c r="C140" i="5"/>
  <c r="A140" i="5"/>
  <c r="S93" i="5"/>
  <c r="O93" i="5"/>
  <c r="H93" i="5"/>
  <c r="E93" i="5"/>
  <c r="C93" i="5"/>
  <c r="A93" i="5"/>
  <c r="C139" i="1"/>
  <c r="C92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6" i="1"/>
  <c r="C61" i="1"/>
  <c r="C50" i="1"/>
  <c r="C40" i="1"/>
  <c r="C49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3" i="5" l="1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S11" i="5" l="1"/>
  <c r="O11" i="5"/>
  <c r="H11" i="5"/>
  <c r="E11" i="5"/>
  <c r="C11" i="5"/>
  <c r="A11" i="5"/>
  <c r="C10" i="1"/>
  <c r="S211" i="5" l="1"/>
  <c r="O211" i="5"/>
  <c r="H211" i="5"/>
  <c r="E211" i="5"/>
  <c r="C211" i="5"/>
  <c r="A211" i="5"/>
  <c r="S210" i="5" l="1"/>
  <c r="O210" i="5"/>
  <c r="H210" i="5"/>
  <c r="E210" i="5"/>
  <c r="C210" i="5"/>
  <c r="A210" i="5"/>
  <c r="C209" i="1"/>
  <c r="C210" i="1"/>
  <c r="S215" i="5" l="1"/>
  <c r="O215" i="5"/>
  <c r="H215" i="5"/>
  <c r="E215" i="5"/>
  <c r="C215" i="5"/>
  <c r="A215" i="5"/>
  <c r="C214" i="1"/>
  <c r="S209" i="5" l="1"/>
  <c r="O209" i="5"/>
  <c r="H209" i="5"/>
  <c r="E209" i="5"/>
  <c r="C209" i="5"/>
  <c r="A209" i="5"/>
  <c r="C208" i="1"/>
  <c r="S208" i="5" l="1"/>
  <c r="O208" i="5"/>
  <c r="H208" i="5"/>
  <c r="E208" i="5"/>
  <c r="C208" i="5"/>
  <c r="A208" i="5"/>
  <c r="C207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39" i="5"/>
  <c r="O139" i="5"/>
  <c r="H139" i="5"/>
  <c r="E139" i="5"/>
  <c r="C139" i="5"/>
  <c r="A139" i="5"/>
  <c r="C43" i="1"/>
  <c r="C60" i="1"/>
  <c r="C138" i="1"/>
  <c r="S82" i="5" l="1"/>
  <c r="O82" i="5"/>
  <c r="H82" i="5"/>
  <c r="E82" i="5"/>
  <c r="C82" i="5"/>
  <c r="A82" i="5"/>
  <c r="S207" i="5" l="1"/>
  <c r="O207" i="5"/>
  <c r="H207" i="5"/>
  <c r="E207" i="5"/>
  <c r="C207" i="5"/>
  <c r="A207" i="5"/>
  <c r="O206" i="5"/>
  <c r="H206" i="5"/>
  <c r="E206" i="5"/>
  <c r="C206" i="5"/>
  <c r="A206" i="5"/>
  <c r="C206" i="1"/>
  <c r="C205" i="1"/>
  <c r="C81" i="1"/>
  <c r="S206" i="5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C204" i="1"/>
  <c r="C203" i="1"/>
  <c r="U202" i="5" l="1"/>
  <c r="U201" i="5"/>
  <c r="U195" i="5"/>
  <c r="U194" i="5"/>
  <c r="U179" i="5"/>
  <c r="U178" i="5"/>
  <c r="U177" i="5"/>
  <c r="U163" i="5"/>
  <c r="U162" i="5"/>
  <c r="U161" i="5"/>
  <c r="U160" i="5"/>
  <c r="U159" i="5"/>
  <c r="S203" i="5" l="1"/>
  <c r="O203" i="5"/>
  <c r="H203" i="5"/>
  <c r="E203" i="5"/>
  <c r="C203" i="5"/>
  <c r="A203" i="5"/>
  <c r="C202" i="1"/>
  <c r="S202" i="5" l="1"/>
  <c r="O202" i="5"/>
  <c r="H202" i="5"/>
  <c r="E202" i="5"/>
  <c r="C202" i="5"/>
  <c r="A202" i="5"/>
  <c r="C201" i="1"/>
  <c r="J529" i="5" l="1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S686" i="5" l="1"/>
  <c r="O686" i="5"/>
  <c r="J686" i="5"/>
  <c r="H686" i="5"/>
  <c r="E686" i="5"/>
  <c r="C686" i="5"/>
  <c r="A686" i="5"/>
  <c r="S685" i="5"/>
  <c r="O685" i="5"/>
  <c r="J685" i="5"/>
  <c r="H685" i="5"/>
  <c r="E685" i="5"/>
  <c r="C685" i="5"/>
  <c r="A685" i="5"/>
  <c r="O668" i="5"/>
  <c r="H668" i="5"/>
  <c r="E668" i="5"/>
  <c r="C668" i="5"/>
  <c r="A668" i="5"/>
  <c r="O667" i="5"/>
  <c r="H667" i="5"/>
  <c r="E667" i="5"/>
  <c r="C667" i="5"/>
  <c r="A667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J687" i="5" l="1"/>
  <c r="J688" i="5"/>
  <c r="J689" i="5"/>
  <c r="J682" i="5"/>
  <c r="J683" i="5"/>
  <c r="J684" i="5"/>
  <c r="J608" i="5"/>
  <c r="J609" i="5"/>
  <c r="J610" i="5"/>
  <c r="J611" i="5"/>
  <c r="J612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C310" i="1"/>
  <c r="C311" i="1"/>
  <c r="C309" i="1"/>
  <c r="S612" i="5" l="1"/>
  <c r="H612" i="5"/>
  <c r="E612" i="5"/>
  <c r="C612" i="5"/>
  <c r="A612" i="5"/>
  <c r="S611" i="5"/>
  <c r="H611" i="5"/>
  <c r="E611" i="5"/>
  <c r="C611" i="5"/>
  <c r="A611" i="5"/>
  <c r="S610" i="5"/>
  <c r="H610" i="5"/>
  <c r="E610" i="5"/>
  <c r="C610" i="5"/>
  <c r="A610" i="5"/>
  <c r="S609" i="5"/>
  <c r="H609" i="5"/>
  <c r="E609" i="5"/>
  <c r="C609" i="5"/>
  <c r="A609" i="5"/>
  <c r="S608" i="5"/>
  <c r="H608" i="5"/>
  <c r="E608" i="5"/>
  <c r="C608" i="5"/>
  <c r="A608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S541" i="5"/>
  <c r="O541" i="5"/>
  <c r="H541" i="5"/>
  <c r="S540" i="5"/>
  <c r="O540" i="5"/>
  <c r="H540" i="5"/>
  <c r="S539" i="5"/>
  <c r="O539" i="5"/>
  <c r="H539" i="5"/>
  <c r="S538" i="5"/>
  <c r="O538" i="5"/>
  <c r="H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C279" i="1"/>
  <c r="O612" i="5"/>
  <c r="O610" i="5"/>
  <c r="C278" i="1"/>
  <c r="O608" i="5"/>
  <c r="C280" i="1"/>
  <c r="O609" i="5"/>
  <c r="C277" i="1"/>
  <c r="C290" i="1"/>
  <c r="O611" i="5"/>
  <c r="J453" i="5" l="1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C263" i="1"/>
  <c r="C264" i="1"/>
  <c r="J309" i="5" l="1"/>
  <c r="J310" i="5"/>
  <c r="J311" i="5"/>
  <c r="J312" i="5"/>
  <c r="J313" i="5"/>
  <c r="S313" i="5"/>
  <c r="H313" i="5"/>
  <c r="E313" i="5"/>
  <c r="C313" i="5"/>
  <c r="A313" i="5"/>
  <c r="S312" i="5"/>
  <c r="H312" i="5"/>
  <c r="E312" i="5"/>
  <c r="C312" i="5"/>
  <c r="A312" i="5"/>
  <c r="S311" i="5"/>
  <c r="H311" i="5"/>
  <c r="E311" i="5"/>
  <c r="C311" i="5"/>
  <c r="A311" i="5"/>
  <c r="S310" i="5"/>
  <c r="H310" i="5"/>
  <c r="E310" i="5"/>
  <c r="C310" i="5"/>
  <c r="A310" i="5"/>
  <c r="S309" i="5"/>
  <c r="H309" i="5"/>
  <c r="E309" i="5"/>
  <c r="C309" i="5"/>
  <c r="A309" i="5"/>
  <c r="O309" i="5"/>
  <c r="O311" i="5"/>
  <c r="O310" i="5"/>
  <c r="O313" i="5"/>
  <c r="O312" i="5"/>
  <c r="L368" i="5" l="1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J395" i="5"/>
  <c r="J396" i="5"/>
  <c r="J397" i="5"/>
  <c r="C236" i="1"/>
  <c r="K401" i="5" l="1"/>
  <c r="K402" i="5"/>
  <c r="K403" i="5"/>
  <c r="S201" i="5" l="1"/>
  <c r="O201" i="5"/>
  <c r="H201" i="5"/>
  <c r="E201" i="5"/>
  <c r="C201" i="5"/>
  <c r="A201" i="5"/>
  <c r="C200" i="1"/>
  <c r="S167" i="5" l="1"/>
  <c r="O167" i="5"/>
  <c r="H167" i="5"/>
  <c r="E167" i="5"/>
  <c r="C167" i="5"/>
  <c r="A167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168" i="1"/>
  <c r="C166" i="1"/>
  <c r="C167" i="1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4" i="1"/>
  <c r="C175" i="1"/>
  <c r="S200" i="5" l="1"/>
  <c r="H200" i="5"/>
  <c r="E200" i="5"/>
  <c r="C200" i="5"/>
  <c r="A200" i="5"/>
  <c r="O200" i="5"/>
  <c r="C199" i="1"/>
  <c r="S198" i="5" l="1"/>
  <c r="O198" i="5"/>
  <c r="H198" i="5"/>
  <c r="E198" i="5"/>
  <c r="C198" i="5"/>
  <c r="A198" i="5"/>
  <c r="S199" i="5"/>
  <c r="H199" i="5"/>
  <c r="E199" i="5"/>
  <c r="C199" i="5"/>
  <c r="A199" i="5"/>
  <c r="E5" i="4"/>
  <c r="D5" i="4"/>
  <c r="O199" i="5"/>
  <c r="C198" i="1"/>
  <c r="C197" i="1"/>
  <c r="S197" i="5" l="1"/>
  <c r="O197" i="5"/>
  <c r="H197" i="5"/>
  <c r="E197" i="5"/>
  <c r="C197" i="5"/>
  <c r="A197" i="5"/>
  <c r="E4" i="4"/>
  <c r="D4" i="4"/>
  <c r="S218" i="5"/>
  <c r="O218" i="5"/>
  <c r="H218" i="5"/>
  <c r="E218" i="5"/>
  <c r="C218" i="5"/>
  <c r="A218" i="5"/>
  <c r="S217" i="5"/>
  <c r="O217" i="5"/>
  <c r="H217" i="5"/>
  <c r="E217" i="5"/>
  <c r="C217" i="5"/>
  <c r="A217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16" i="1"/>
  <c r="C17" i="1"/>
  <c r="C196" i="1"/>
  <c r="C217" i="1"/>
  <c r="S196" i="5" l="1"/>
  <c r="O196" i="5"/>
  <c r="H196" i="5"/>
  <c r="E196" i="5"/>
  <c r="C196" i="5"/>
  <c r="A196" i="5"/>
  <c r="S194" i="5" l="1"/>
  <c r="O194" i="5"/>
  <c r="S195" i="5"/>
  <c r="O195" i="5"/>
  <c r="H195" i="5"/>
  <c r="E195" i="5"/>
  <c r="C195" i="5"/>
  <c r="A195" i="5"/>
  <c r="C194" i="1"/>
  <c r="C195" i="1"/>
  <c r="S216" i="5" l="1"/>
  <c r="O216" i="5"/>
  <c r="H216" i="5"/>
  <c r="E216" i="5"/>
  <c r="C216" i="5"/>
  <c r="A216" i="5"/>
  <c r="H194" i="5" l="1"/>
  <c r="E194" i="5"/>
  <c r="C194" i="5"/>
  <c r="A194" i="5"/>
  <c r="C215" i="1"/>
  <c r="C193" i="1"/>
  <c r="E3" i="4" l="1"/>
  <c r="D3" i="4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C192" i="1"/>
  <c r="S672" i="5" l="1"/>
  <c r="O672" i="5"/>
  <c r="H672" i="5"/>
  <c r="E672" i="5"/>
  <c r="C672" i="5"/>
  <c r="A672" i="5"/>
  <c r="S528" i="5"/>
  <c r="O528" i="5"/>
  <c r="H528" i="5"/>
  <c r="E528" i="5"/>
  <c r="C528" i="5"/>
  <c r="A528" i="5"/>
  <c r="S308" i="5"/>
  <c r="H308" i="5"/>
  <c r="E308" i="5"/>
  <c r="C308" i="5"/>
  <c r="A308" i="5"/>
  <c r="S302" i="5"/>
  <c r="J302" i="5"/>
  <c r="H302" i="5"/>
  <c r="E302" i="5"/>
  <c r="C302" i="5"/>
  <c r="A302" i="5"/>
  <c r="S283" i="5"/>
  <c r="H283" i="5"/>
  <c r="E283" i="5"/>
  <c r="C283" i="5"/>
  <c r="A283" i="5"/>
  <c r="S279" i="5"/>
  <c r="H279" i="5"/>
  <c r="E279" i="5"/>
  <c r="C279" i="5"/>
  <c r="A279" i="5"/>
  <c r="S264" i="5"/>
  <c r="J264" i="5"/>
  <c r="H264" i="5"/>
  <c r="E264" i="5"/>
  <c r="C264" i="5"/>
  <c r="A264" i="5"/>
  <c r="S260" i="5"/>
  <c r="J260" i="5"/>
  <c r="H260" i="5"/>
  <c r="E260" i="5"/>
  <c r="C260" i="5"/>
  <c r="A260" i="5"/>
  <c r="S241" i="5"/>
  <c r="H241" i="5"/>
  <c r="E241" i="5"/>
  <c r="C241" i="5"/>
  <c r="A241" i="5"/>
  <c r="S237" i="5"/>
  <c r="H237" i="5"/>
  <c r="E237" i="5"/>
  <c r="C237" i="5"/>
  <c r="A237" i="5"/>
  <c r="O302" i="5"/>
  <c r="O237" i="5"/>
  <c r="C190" i="1"/>
  <c r="O279" i="5"/>
  <c r="O241" i="5"/>
  <c r="O260" i="5"/>
  <c r="O283" i="5"/>
  <c r="O264" i="5"/>
  <c r="O308" i="5"/>
  <c r="C191" i="1"/>
  <c r="S190" i="5" l="1"/>
  <c r="H190" i="5"/>
  <c r="E190" i="5"/>
  <c r="C190" i="5"/>
  <c r="A190" i="5"/>
  <c r="S189" i="5"/>
  <c r="O189" i="5"/>
  <c r="H189" i="5"/>
  <c r="E189" i="5"/>
  <c r="C189" i="5"/>
  <c r="A189" i="5"/>
  <c r="O190" i="5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14" i="1"/>
  <c r="C315" i="1"/>
  <c r="C312" i="1"/>
  <c r="C189" i="1"/>
  <c r="C313" i="1"/>
  <c r="C188" i="1"/>
  <c r="I127" i="5" l="1"/>
  <c r="S56" i="5" l="1"/>
  <c r="O56" i="5"/>
  <c r="H56" i="5"/>
  <c r="E56" i="5"/>
  <c r="C56" i="5"/>
  <c r="A56" i="5"/>
  <c r="S118" i="5"/>
  <c r="O118" i="5"/>
  <c r="H118" i="5"/>
  <c r="E118" i="5"/>
  <c r="C118" i="5"/>
  <c r="C55" i="1"/>
  <c r="C117" i="1"/>
  <c r="S59" i="5" l="1"/>
  <c r="H59" i="5"/>
  <c r="E59" i="5"/>
  <c r="C59" i="5"/>
  <c r="A59" i="5"/>
  <c r="O59" i="5"/>
  <c r="S124" i="5" l="1"/>
  <c r="O124" i="5"/>
  <c r="H124" i="5"/>
  <c r="E124" i="5"/>
  <c r="C124" i="5"/>
  <c r="C123" i="1"/>
  <c r="C58" i="1"/>
  <c r="O125" i="5" l="1"/>
  <c r="H125" i="5"/>
  <c r="E125" i="5"/>
  <c r="C125" i="5"/>
  <c r="S125" i="5"/>
  <c r="C124" i="1"/>
  <c r="S188" i="5" l="1"/>
  <c r="O188" i="5"/>
  <c r="H188" i="5"/>
  <c r="E188" i="5"/>
  <c r="C188" i="5"/>
  <c r="A188" i="5"/>
  <c r="S187" i="5" l="1"/>
  <c r="O187" i="5"/>
  <c r="H187" i="5"/>
  <c r="E187" i="5"/>
  <c r="C187" i="5"/>
  <c r="A187" i="5"/>
  <c r="S186" i="5"/>
  <c r="O186" i="5"/>
  <c r="H186" i="5"/>
  <c r="E186" i="5"/>
  <c r="C186" i="5"/>
  <c r="A186" i="5"/>
  <c r="C187" i="1"/>
  <c r="C186" i="1"/>
  <c r="C185" i="1"/>
  <c r="S706" i="5" l="1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I152" i="5" l="1"/>
  <c r="I153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C320" i="1"/>
  <c r="C152" i="1"/>
  <c r="C322" i="1"/>
  <c r="C323" i="1"/>
  <c r="C321" i="1"/>
  <c r="C15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2" i="5" l="1"/>
  <c r="O172" i="5"/>
  <c r="H172" i="5"/>
  <c r="E172" i="5"/>
  <c r="C172" i="5"/>
  <c r="A172" i="5"/>
  <c r="C171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S135" i="5" l="1"/>
  <c r="S219" i="5"/>
  <c r="S214" i="5"/>
  <c r="S213" i="5"/>
  <c r="S212" i="5"/>
  <c r="S183" i="5"/>
  <c r="S182" i="5"/>
  <c r="S181" i="5"/>
  <c r="S180" i="5"/>
  <c r="S179" i="5"/>
  <c r="S178" i="5"/>
  <c r="S177" i="5"/>
  <c r="S174" i="5"/>
  <c r="S173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07" i="5"/>
  <c r="S306" i="5"/>
  <c r="S305" i="5"/>
  <c r="S304" i="5"/>
  <c r="S303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2" i="5"/>
  <c r="S281" i="5"/>
  <c r="S280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3" i="5"/>
  <c r="S262" i="5"/>
  <c r="S261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0" i="5"/>
  <c r="S239" i="5"/>
  <c r="S238" i="5"/>
  <c r="S236" i="5"/>
  <c r="S404" i="5"/>
  <c r="S403" i="5"/>
  <c r="S402" i="5"/>
  <c r="S401" i="5"/>
  <c r="S400" i="5"/>
  <c r="S399" i="5"/>
  <c r="S398" i="5"/>
  <c r="S397" i="5"/>
  <c r="O182" i="5"/>
  <c r="H182" i="5"/>
  <c r="E182" i="5"/>
  <c r="C182" i="5"/>
  <c r="A182" i="5"/>
  <c r="C182" i="1"/>
  <c r="C184" i="1"/>
  <c r="C183" i="1"/>
  <c r="O183" i="5" l="1"/>
  <c r="H183" i="5" l="1"/>
  <c r="E183" i="5"/>
  <c r="C183" i="5"/>
  <c r="A183" i="5"/>
  <c r="C181" i="1"/>
  <c r="O181" i="5" l="1"/>
  <c r="H181" i="5"/>
  <c r="E181" i="5"/>
  <c r="C181" i="5"/>
  <c r="A181" i="5"/>
  <c r="S117" i="5" l="1"/>
  <c r="O117" i="5"/>
  <c r="H117" i="5"/>
  <c r="E117" i="5"/>
  <c r="C117" i="5"/>
  <c r="C116" i="1"/>
  <c r="C180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27" i="5" l="1"/>
  <c r="O127" i="5"/>
  <c r="H127" i="5"/>
  <c r="E127" i="5"/>
  <c r="C127" i="5"/>
  <c r="A127" i="5"/>
  <c r="C56" i="1"/>
  <c r="S128" i="5" l="1"/>
  <c r="O128" i="5"/>
  <c r="H128" i="5"/>
  <c r="E128" i="5"/>
  <c r="C128" i="5"/>
  <c r="A128" i="5"/>
  <c r="C12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27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9" i="1"/>
  <c r="C98" i="1"/>
  <c r="C108" i="1"/>
  <c r="S123" i="5" l="1"/>
  <c r="O123" i="5"/>
  <c r="H123" i="5"/>
  <c r="E123" i="5"/>
  <c r="C123" i="5"/>
  <c r="C122" i="1"/>
  <c r="S148" i="5" l="1"/>
  <c r="O148" i="5"/>
  <c r="H148" i="5"/>
  <c r="E148" i="5"/>
  <c r="C148" i="5"/>
  <c r="A148" i="5"/>
  <c r="O135" i="5" l="1"/>
  <c r="H135" i="5"/>
  <c r="E135" i="5"/>
  <c r="C135" i="5"/>
  <c r="A135" i="5"/>
  <c r="C134" i="1"/>
  <c r="C147" i="1"/>
  <c r="S134" i="5" l="1"/>
  <c r="O134" i="5"/>
  <c r="H134" i="5"/>
  <c r="E134" i="5"/>
  <c r="C134" i="5"/>
  <c r="A134" i="5"/>
  <c r="C132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95" i="1"/>
  <c r="C11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6" i="1"/>
  <c r="C63" i="1"/>
  <c r="S137" i="5" l="1"/>
  <c r="O137" i="5"/>
  <c r="H137" i="5"/>
  <c r="E137" i="5"/>
  <c r="C137" i="5"/>
  <c r="A137" i="5"/>
  <c r="S92" i="5"/>
  <c r="O92" i="5"/>
  <c r="H92" i="5"/>
  <c r="E92" i="5"/>
  <c r="C92" i="5"/>
  <c r="A92" i="5"/>
  <c r="C48" i="1"/>
  <c r="C136" i="1"/>
  <c r="H180" i="5" l="1"/>
  <c r="E180" i="5"/>
  <c r="C180" i="5"/>
  <c r="A180" i="5"/>
  <c r="O180" i="5"/>
  <c r="C91" i="1"/>
  <c r="C1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24" i="1"/>
  <c r="C22" i="1"/>
  <c r="C21" i="1"/>
  <c r="C19" i="1"/>
  <c r="O214" i="5" l="1"/>
  <c r="H214" i="5"/>
  <c r="E214" i="5"/>
  <c r="C214" i="5"/>
  <c r="A214" i="5"/>
  <c r="O213" i="5"/>
  <c r="H213" i="5"/>
  <c r="E213" i="5"/>
  <c r="C213" i="5"/>
  <c r="A213" i="5"/>
  <c r="C212" i="1"/>
  <c r="C213" i="1"/>
  <c r="O212" i="5" l="1"/>
  <c r="H212" i="5"/>
  <c r="E212" i="5"/>
  <c r="C212" i="5"/>
  <c r="A212" i="5"/>
  <c r="O179" i="5" l="1"/>
  <c r="H179" i="5"/>
  <c r="E179" i="5"/>
  <c r="C179" i="5"/>
  <c r="A179" i="5"/>
  <c r="O178" i="5"/>
  <c r="H178" i="5"/>
  <c r="E178" i="5"/>
  <c r="C178" i="5"/>
  <c r="A178" i="5"/>
  <c r="O177" i="5"/>
  <c r="H177" i="5"/>
  <c r="E177" i="5"/>
  <c r="C177" i="5"/>
  <c r="A177" i="5"/>
  <c r="C178" i="1"/>
  <c r="C211" i="1"/>
  <c r="C177" i="1"/>
  <c r="O174" i="5" l="1"/>
  <c r="H174" i="5"/>
  <c r="E174" i="5"/>
  <c r="C174" i="5"/>
  <c r="A174" i="5"/>
  <c r="O173" i="5"/>
  <c r="H173" i="5"/>
  <c r="E173" i="5"/>
  <c r="C173" i="5"/>
  <c r="A173" i="5"/>
  <c r="C176" i="1"/>
  <c r="C173" i="1"/>
  <c r="S171" i="5" l="1"/>
  <c r="O171" i="5"/>
  <c r="H171" i="5"/>
  <c r="E171" i="5"/>
  <c r="C171" i="5"/>
  <c r="A171" i="5"/>
  <c r="S170" i="5"/>
  <c r="O170" i="5"/>
  <c r="H170" i="5"/>
  <c r="E170" i="5"/>
  <c r="C170" i="5"/>
  <c r="A170" i="5"/>
  <c r="C170" i="1"/>
  <c r="C172" i="1"/>
  <c r="S160" i="5" l="1"/>
  <c r="O160" i="5"/>
  <c r="H160" i="5"/>
  <c r="E160" i="5"/>
  <c r="C160" i="5"/>
  <c r="A160" i="5"/>
  <c r="C159" i="1"/>
  <c r="C169" i="1"/>
  <c r="L407" i="5" l="1"/>
  <c r="S166" i="5" l="1"/>
  <c r="H166" i="5"/>
  <c r="E166" i="5"/>
  <c r="C166" i="5"/>
  <c r="A166" i="5"/>
  <c r="O166" i="5"/>
  <c r="C165" i="1"/>
  <c r="O164" i="5" l="1"/>
  <c r="S164" i="5"/>
  <c r="H164" i="5"/>
  <c r="E164" i="5"/>
  <c r="A164" i="5"/>
  <c r="C164" i="5"/>
  <c r="E2" i="4"/>
  <c r="D2" i="4"/>
  <c r="S165" i="5"/>
  <c r="H165" i="5"/>
  <c r="E165" i="5"/>
  <c r="C165" i="5"/>
  <c r="A165" i="5"/>
  <c r="C163" i="1"/>
  <c r="O165" i="5"/>
  <c r="C164" i="1"/>
  <c r="S33" i="5" l="1"/>
  <c r="O33" i="5"/>
  <c r="H33" i="5"/>
  <c r="E33" i="5"/>
  <c r="C33" i="5"/>
  <c r="A33" i="5"/>
  <c r="J314" i="5" l="1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C32" i="1"/>
  <c r="J278" i="5" l="1"/>
  <c r="J279" i="5" s="1"/>
  <c r="H278" i="5"/>
  <c r="E278" i="5"/>
  <c r="C278" i="5"/>
  <c r="A278" i="5"/>
  <c r="J277" i="5"/>
  <c r="H277" i="5"/>
  <c r="E277" i="5"/>
  <c r="C277" i="5"/>
  <c r="A277" i="5"/>
  <c r="J265" i="5"/>
  <c r="J266" i="5"/>
  <c r="J267" i="5"/>
  <c r="J268" i="5"/>
  <c r="J269" i="5"/>
  <c r="J270" i="5"/>
  <c r="J271" i="5"/>
  <c r="J272" i="5"/>
  <c r="J273" i="5"/>
  <c r="H273" i="5"/>
  <c r="E273" i="5"/>
  <c r="C273" i="5"/>
  <c r="A273" i="5"/>
  <c r="H272" i="5"/>
  <c r="E272" i="5"/>
  <c r="C272" i="5"/>
  <c r="A272" i="5"/>
  <c r="H271" i="5"/>
  <c r="E271" i="5"/>
  <c r="C271" i="5"/>
  <c r="A271" i="5"/>
  <c r="H270" i="5"/>
  <c r="E270" i="5"/>
  <c r="C270" i="5"/>
  <c r="A270" i="5"/>
  <c r="O273" i="5"/>
  <c r="O272" i="5"/>
  <c r="O270" i="5"/>
  <c r="O277" i="5"/>
  <c r="O271" i="5"/>
  <c r="O278" i="5"/>
  <c r="J280" i="5" l="1"/>
  <c r="J281" i="5"/>
  <c r="J282" i="5"/>
  <c r="J283" i="5" s="1"/>
  <c r="J274" i="5"/>
  <c r="J275" i="5"/>
  <c r="J276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1" i="5"/>
  <c r="J262" i="5"/>
  <c r="J263" i="5"/>
  <c r="J477" i="5" l="1"/>
  <c r="J478" i="5"/>
  <c r="J479" i="5"/>
  <c r="J480" i="5"/>
  <c r="J481" i="5"/>
  <c r="J471" i="5"/>
  <c r="J470" i="5"/>
  <c r="J469" i="5"/>
  <c r="J468" i="5"/>
  <c r="J467" i="5"/>
  <c r="J466" i="5"/>
  <c r="J465" i="5"/>
  <c r="J464" i="5"/>
  <c r="J463" i="5"/>
  <c r="J284" i="5" l="1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3" i="5"/>
  <c r="J304" i="5"/>
  <c r="J30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C162" i="1"/>
  <c r="S161" i="5" l="1"/>
  <c r="O161" i="5"/>
  <c r="H161" i="5"/>
  <c r="E161" i="5"/>
  <c r="C161" i="5"/>
  <c r="A161" i="5"/>
  <c r="C161" i="1"/>
  <c r="J579" i="5" l="1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C160" i="1"/>
  <c r="O653" i="5" l="1"/>
  <c r="A648" i="5" l="1"/>
  <c r="C648" i="5"/>
  <c r="E648" i="5"/>
  <c r="H648" i="5"/>
  <c r="O648" i="5"/>
  <c r="S648" i="5"/>
  <c r="J636" i="5" l="1"/>
  <c r="J637" i="5"/>
  <c r="J638" i="5"/>
  <c r="J639" i="5"/>
  <c r="J640" i="5"/>
  <c r="L408" i="5" l="1"/>
  <c r="L409" i="5"/>
  <c r="S564" i="5"/>
  <c r="O564" i="5"/>
  <c r="H564" i="5"/>
  <c r="E564" i="5"/>
  <c r="C564" i="5"/>
  <c r="A564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63" i="5"/>
  <c r="O563" i="5"/>
  <c r="H563" i="5"/>
  <c r="E563" i="5"/>
  <c r="C563" i="5"/>
  <c r="A563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9" i="5"/>
  <c r="O159" i="5"/>
  <c r="H159" i="5"/>
  <c r="E159" i="5"/>
  <c r="C159" i="5"/>
  <c r="A159" i="5"/>
  <c r="J504" i="5"/>
  <c r="J503" i="5" s="1"/>
  <c r="J502" i="5" s="1"/>
  <c r="J501" i="5" s="1"/>
  <c r="C5" i="1"/>
  <c r="C6" i="1"/>
  <c r="C14" i="1"/>
  <c r="C158" i="1"/>
  <c r="C7" i="1"/>
  <c r="C12" i="1"/>
  <c r="C13" i="1"/>
  <c r="L482" i="5" l="1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K426" i="5" l="1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O385" i="5" l="1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H282" i="5" l="1"/>
  <c r="E282" i="5"/>
  <c r="C282" i="5"/>
  <c r="A282" i="5"/>
  <c r="H281" i="5"/>
  <c r="E281" i="5"/>
  <c r="C281" i="5"/>
  <c r="A281" i="5"/>
  <c r="O281" i="5"/>
  <c r="O282" i="5"/>
  <c r="H263" i="5" l="1"/>
  <c r="E263" i="5"/>
  <c r="C263" i="5"/>
  <c r="A263" i="5"/>
  <c r="H262" i="5"/>
  <c r="E262" i="5"/>
  <c r="C262" i="5"/>
  <c r="A262" i="5"/>
  <c r="O262" i="5"/>
  <c r="O263" i="5"/>
  <c r="S12" i="5" l="1"/>
  <c r="O12" i="5"/>
  <c r="H12" i="5"/>
  <c r="E12" i="5"/>
  <c r="C12" i="5"/>
  <c r="A12" i="5"/>
  <c r="C11" i="1"/>
  <c r="S677" i="5" l="1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C306" i="1"/>
  <c r="C307" i="1"/>
  <c r="C308" i="1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24" i="5"/>
  <c r="H624" i="5"/>
  <c r="E624" i="5"/>
  <c r="C624" i="5"/>
  <c r="A624" i="5"/>
  <c r="S623" i="5"/>
  <c r="H623" i="5"/>
  <c r="E623" i="5"/>
  <c r="C623" i="5"/>
  <c r="A623" i="5"/>
  <c r="S622" i="5"/>
  <c r="H622" i="5"/>
  <c r="E622" i="5"/>
  <c r="C622" i="5"/>
  <c r="A622" i="5"/>
  <c r="O621" i="5"/>
  <c r="H621" i="5"/>
  <c r="E621" i="5"/>
  <c r="C621" i="5"/>
  <c r="A621" i="5"/>
  <c r="O620" i="5"/>
  <c r="H620" i="5"/>
  <c r="E620" i="5"/>
  <c r="C620" i="5"/>
  <c r="A620" i="5"/>
  <c r="O619" i="5"/>
  <c r="H619" i="5"/>
  <c r="E619" i="5"/>
  <c r="C619" i="5"/>
  <c r="A619" i="5"/>
  <c r="S415" i="5"/>
  <c r="O409" i="5"/>
  <c r="H409" i="5"/>
  <c r="E409" i="5"/>
  <c r="C409" i="5"/>
  <c r="A409" i="5"/>
  <c r="S414" i="5"/>
  <c r="O408" i="5"/>
  <c r="H408" i="5"/>
  <c r="E408" i="5"/>
  <c r="C408" i="5"/>
  <c r="A408" i="5"/>
  <c r="S413" i="5"/>
  <c r="O407" i="5"/>
  <c r="H407" i="5"/>
  <c r="E407" i="5"/>
  <c r="C407" i="5"/>
  <c r="A407" i="5"/>
  <c r="S409" i="5"/>
  <c r="O403" i="5"/>
  <c r="H403" i="5"/>
  <c r="E403" i="5"/>
  <c r="C403" i="5"/>
  <c r="A403" i="5"/>
  <c r="S408" i="5"/>
  <c r="O402" i="5"/>
  <c r="H402" i="5"/>
  <c r="E402" i="5"/>
  <c r="C402" i="5"/>
  <c r="A402" i="5"/>
  <c r="S407" i="5"/>
  <c r="O401" i="5"/>
  <c r="H401" i="5"/>
  <c r="E401" i="5"/>
  <c r="C401" i="5"/>
  <c r="A401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623" i="5"/>
  <c r="S620" i="5"/>
  <c r="S619" i="5"/>
  <c r="S621" i="5"/>
  <c r="C248" i="1"/>
  <c r="C298" i="1"/>
  <c r="C293" i="1"/>
  <c r="O622" i="5"/>
  <c r="C252" i="1"/>
  <c r="C294" i="1"/>
  <c r="O624" i="5"/>
  <c r="C250" i="1"/>
  <c r="O391" i="5" l="1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C246" i="1"/>
  <c r="C239" i="1"/>
  <c r="C244" i="1"/>
  <c r="C242" i="1"/>
  <c r="C230" i="1"/>
  <c r="C228" i="1"/>
  <c r="C240" i="1"/>
  <c r="C229" i="1"/>
  <c r="C227" i="1"/>
  <c r="C231" i="1"/>
  <c r="C232" i="1"/>
  <c r="C238" i="1"/>
  <c r="C243" i="1"/>
  <c r="C245" i="1"/>
  <c r="A700" i="5" l="1"/>
  <c r="C700" i="5"/>
  <c r="E700" i="5"/>
  <c r="H700" i="5"/>
  <c r="O700" i="5"/>
  <c r="S700" i="5"/>
  <c r="S646" i="5"/>
  <c r="O646" i="5"/>
  <c r="H646" i="5"/>
  <c r="E646" i="5"/>
  <c r="C646" i="5"/>
  <c r="A646" i="5"/>
  <c r="O400" i="5" l="1"/>
  <c r="H400" i="5"/>
  <c r="E400" i="5"/>
  <c r="C400" i="5"/>
  <c r="A400" i="5"/>
  <c r="O399" i="5"/>
  <c r="H399" i="5"/>
  <c r="E399" i="5"/>
  <c r="C399" i="5"/>
  <c r="A399" i="5"/>
  <c r="O394" i="5"/>
  <c r="H394" i="5"/>
  <c r="E394" i="5"/>
  <c r="C394" i="5"/>
  <c r="A394" i="5"/>
  <c r="O393" i="5"/>
  <c r="H393" i="5"/>
  <c r="E393" i="5"/>
  <c r="C393" i="5"/>
  <c r="A393" i="5"/>
  <c r="I28" i="5" l="1"/>
  <c r="S145" i="5" l="1"/>
  <c r="O145" i="5"/>
  <c r="H145" i="5"/>
  <c r="E145" i="5"/>
  <c r="C145" i="5"/>
  <c r="A145" i="5"/>
  <c r="C144" i="1"/>
  <c r="S141" i="5" l="1"/>
  <c r="O141" i="5"/>
  <c r="H141" i="5"/>
  <c r="E141" i="5"/>
  <c r="C141" i="5"/>
  <c r="A141" i="5"/>
  <c r="S138" i="5"/>
  <c r="O138" i="5"/>
  <c r="H138" i="5"/>
  <c r="E138" i="5"/>
  <c r="C138" i="5"/>
  <c r="A138" i="5"/>
  <c r="S133" i="5"/>
  <c r="O133" i="5"/>
  <c r="H133" i="5"/>
  <c r="E133" i="5"/>
  <c r="C133" i="5"/>
  <c r="A133" i="5"/>
  <c r="S131" i="5"/>
  <c r="O131" i="5"/>
  <c r="H131" i="5"/>
  <c r="E131" i="5"/>
  <c r="C131" i="5"/>
  <c r="A131" i="5"/>
  <c r="S126" i="5"/>
  <c r="O126" i="5"/>
  <c r="H126" i="5"/>
  <c r="E126" i="5"/>
  <c r="C126" i="5"/>
  <c r="A126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125" i="1"/>
  <c r="C107" i="1"/>
  <c r="C88" i="1"/>
  <c r="C75" i="1"/>
  <c r="C77" i="1"/>
  <c r="C90" i="1"/>
  <c r="C140" i="1"/>
  <c r="C121" i="1"/>
  <c r="C130" i="1"/>
  <c r="C93" i="1"/>
  <c r="C97" i="1"/>
  <c r="C80" i="1"/>
  <c r="C114" i="1"/>
  <c r="C104" i="1"/>
  <c r="C137" i="1"/>
  <c r="C103" i="1"/>
  <c r="C99" i="1"/>
  <c r="C78" i="1"/>
  <c r="C13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36" i="1"/>
  <c r="C47" i="1"/>
  <c r="C51" i="1"/>
  <c r="C54" i="1"/>
  <c r="C39" i="1"/>
  <c r="C59" i="1"/>
  <c r="S36" i="5" l="1"/>
  <c r="O36" i="5"/>
  <c r="H36" i="5"/>
  <c r="E36" i="5"/>
  <c r="C36" i="5"/>
  <c r="A36" i="5"/>
  <c r="C35" i="1"/>
  <c r="I501" i="5" l="1"/>
  <c r="I502" i="5"/>
  <c r="O439" i="5" l="1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O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S428" i="5"/>
  <c r="S439" i="5"/>
  <c r="S430" i="5"/>
  <c r="S437" i="5"/>
  <c r="S429" i="5"/>
  <c r="S438" i="5"/>
  <c r="I503" i="5" l="1"/>
  <c r="I504" i="5" l="1"/>
  <c r="I505" i="5" l="1"/>
  <c r="O406" i="5" l="1"/>
  <c r="H406" i="5"/>
  <c r="E406" i="5"/>
  <c r="C406" i="5"/>
  <c r="A406" i="5"/>
  <c r="O405" i="5"/>
  <c r="H405" i="5"/>
  <c r="E405" i="5"/>
  <c r="C405" i="5"/>
  <c r="A40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" i="1"/>
  <c r="C28" i="1"/>
  <c r="C25" i="1"/>
  <c r="C26" i="1"/>
  <c r="S26" i="5" l="1"/>
  <c r="O26" i="5"/>
  <c r="H26" i="5"/>
  <c r="E26" i="5"/>
  <c r="C26" i="5"/>
  <c r="A26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H699" i="5" l="1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7" i="5"/>
  <c r="H645" i="5"/>
  <c r="H644" i="5"/>
  <c r="H643" i="5"/>
  <c r="H642" i="5"/>
  <c r="H641" i="5"/>
  <c r="H635" i="5"/>
  <c r="H634" i="5"/>
  <c r="H633" i="5"/>
  <c r="H632" i="5"/>
  <c r="H631" i="5"/>
  <c r="H630" i="5"/>
  <c r="H629" i="5"/>
  <c r="H628" i="5"/>
  <c r="H627" i="5"/>
  <c r="H626" i="5"/>
  <c r="H625" i="5"/>
  <c r="H618" i="5"/>
  <c r="H617" i="5"/>
  <c r="H616" i="5"/>
  <c r="H615" i="5"/>
  <c r="H614" i="5"/>
  <c r="H613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2" i="5"/>
  <c r="H559" i="5"/>
  <c r="H558" i="5"/>
  <c r="H557" i="5"/>
  <c r="H525" i="5"/>
  <c r="H524" i="5"/>
  <c r="H523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36" i="5"/>
  <c r="H435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4" i="5"/>
  <c r="H398" i="5"/>
  <c r="H392" i="5"/>
  <c r="H358" i="5"/>
  <c r="H357" i="5"/>
  <c r="H356" i="5"/>
  <c r="H355" i="5"/>
  <c r="H354" i="5"/>
  <c r="H353" i="5"/>
  <c r="H352" i="5"/>
  <c r="H351" i="5"/>
  <c r="H350" i="5"/>
  <c r="H322" i="5"/>
  <c r="H321" i="5"/>
  <c r="H320" i="5"/>
  <c r="H319" i="5"/>
  <c r="H318" i="5"/>
  <c r="H317" i="5"/>
  <c r="H316" i="5"/>
  <c r="H315" i="5"/>
  <c r="H314" i="5"/>
  <c r="H307" i="5"/>
  <c r="H306" i="5"/>
  <c r="H305" i="5"/>
  <c r="H304" i="5"/>
  <c r="H303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0" i="5"/>
  <c r="H276" i="5"/>
  <c r="H275" i="5"/>
  <c r="H274" i="5"/>
  <c r="H269" i="5"/>
  <c r="H268" i="5"/>
  <c r="H267" i="5"/>
  <c r="H266" i="5"/>
  <c r="H265" i="5"/>
  <c r="H261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158" i="5"/>
  <c r="H157" i="5"/>
  <c r="H156" i="5"/>
  <c r="H155" i="5"/>
  <c r="H154" i="5"/>
  <c r="H34" i="5"/>
  <c r="H32" i="5"/>
  <c r="H28" i="5"/>
  <c r="G5" i="6"/>
  <c r="G4" i="6"/>
  <c r="G3" i="6"/>
  <c r="G2" i="6"/>
  <c r="G8" i="6"/>
  <c r="G7" i="6"/>
  <c r="S699" i="5"/>
  <c r="O699" i="5"/>
  <c r="E699" i="5"/>
  <c r="C699" i="5"/>
  <c r="A699" i="5"/>
  <c r="E2" i="6"/>
  <c r="C5" i="6"/>
  <c r="E4" i="6"/>
  <c r="E3" i="6"/>
  <c r="C4" i="6"/>
  <c r="C318" i="1"/>
  <c r="C3" i="6"/>
  <c r="C2" i="6"/>
  <c r="C319" i="1"/>
  <c r="E5" i="6"/>
  <c r="S663" i="5" l="1"/>
  <c r="O663" i="5"/>
  <c r="E663" i="5"/>
  <c r="C663" i="5"/>
  <c r="A663" i="5"/>
  <c r="S662" i="5"/>
  <c r="O662" i="5"/>
  <c r="E662" i="5"/>
  <c r="C662" i="5"/>
  <c r="A662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30" i="5"/>
  <c r="O630" i="5"/>
  <c r="E630" i="5"/>
  <c r="C630" i="5"/>
  <c r="A630" i="5"/>
  <c r="S629" i="5"/>
  <c r="O629" i="5"/>
  <c r="E629" i="5"/>
  <c r="C629" i="5"/>
  <c r="A629" i="5"/>
  <c r="S628" i="5"/>
  <c r="O628" i="5"/>
  <c r="E628" i="5"/>
  <c r="C628" i="5"/>
  <c r="A628" i="5"/>
  <c r="S627" i="5"/>
  <c r="O627" i="5"/>
  <c r="E627" i="5"/>
  <c r="C627" i="5"/>
  <c r="A627" i="5"/>
  <c r="S626" i="5"/>
  <c r="O626" i="5"/>
  <c r="E626" i="5"/>
  <c r="C626" i="5"/>
  <c r="A626" i="5"/>
  <c r="S625" i="5"/>
  <c r="O625" i="5"/>
  <c r="E625" i="5"/>
  <c r="C625" i="5"/>
  <c r="A625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S618" i="5"/>
  <c r="E618" i="5"/>
  <c r="C618" i="5"/>
  <c r="A618" i="5"/>
  <c r="S617" i="5"/>
  <c r="E617" i="5"/>
  <c r="C617" i="5"/>
  <c r="A617" i="5"/>
  <c r="S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S603" i="5"/>
  <c r="S604" i="5"/>
  <c r="S605" i="5"/>
  <c r="S607" i="5"/>
  <c r="S606" i="5"/>
  <c r="C288" i="1"/>
  <c r="C289" i="1"/>
  <c r="C305" i="1"/>
  <c r="C295" i="1"/>
  <c r="C296" i="1"/>
  <c r="O617" i="5"/>
  <c r="O618" i="5"/>
  <c r="O616" i="5"/>
  <c r="C317" i="1"/>
  <c r="C316" i="1"/>
  <c r="C287" i="1"/>
  <c r="S613" i="5"/>
  <c r="S615" i="5"/>
  <c r="S614" i="5"/>
  <c r="S658" i="5" l="1"/>
  <c r="S657" i="5"/>
  <c r="S656" i="5"/>
  <c r="S655" i="5"/>
  <c r="S654" i="5"/>
  <c r="S653" i="5"/>
  <c r="S652" i="5"/>
  <c r="S651" i="5"/>
  <c r="S650" i="5"/>
  <c r="S649" i="5"/>
  <c r="S647" i="5"/>
  <c r="S645" i="5"/>
  <c r="S644" i="5"/>
  <c r="S643" i="5"/>
  <c r="S642" i="5"/>
  <c r="S641" i="5"/>
  <c r="S635" i="5"/>
  <c r="S634" i="5"/>
  <c r="S633" i="5"/>
  <c r="S632" i="5"/>
  <c r="S631" i="5"/>
  <c r="S602" i="5"/>
  <c r="S601" i="5"/>
  <c r="S600" i="5"/>
  <c r="S599" i="5"/>
  <c r="S598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2" i="5"/>
  <c r="S559" i="5"/>
  <c r="S558" i="5"/>
  <c r="S557" i="5"/>
  <c r="S525" i="5"/>
  <c r="S524" i="5"/>
  <c r="S523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481" i="5"/>
  <c r="S480" i="5"/>
  <c r="S479" i="5"/>
  <c r="S478" i="5"/>
  <c r="S477" i="5"/>
  <c r="S471" i="5"/>
  <c r="S470" i="5"/>
  <c r="S469" i="5"/>
  <c r="S468" i="5"/>
  <c r="S467" i="5"/>
  <c r="S466" i="5"/>
  <c r="S465" i="5"/>
  <c r="S464" i="5"/>
  <c r="S463" i="5"/>
  <c r="S425" i="5"/>
  <c r="S424" i="5"/>
  <c r="S423" i="5"/>
  <c r="S422" i="5"/>
  <c r="S421" i="5"/>
  <c r="S420" i="5"/>
  <c r="S419" i="5"/>
  <c r="S418" i="5"/>
  <c r="S417" i="5"/>
  <c r="S416" i="5"/>
  <c r="S412" i="5"/>
  <c r="S411" i="5"/>
  <c r="S410" i="5"/>
  <c r="S406" i="5"/>
  <c r="S405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158" i="5"/>
  <c r="S156" i="5"/>
  <c r="S155" i="5"/>
  <c r="S34" i="5"/>
  <c r="S32" i="5"/>
  <c r="O658" i="5"/>
  <c r="E658" i="5"/>
  <c r="C658" i="5"/>
  <c r="A658" i="5"/>
  <c r="O657" i="5"/>
  <c r="E657" i="5"/>
  <c r="C657" i="5"/>
  <c r="A657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E653" i="5"/>
  <c r="C653" i="5"/>
  <c r="A653" i="5"/>
  <c r="S435" i="5"/>
  <c r="S493" i="5"/>
  <c r="S494" i="5"/>
  <c r="S486" i="5"/>
  <c r="S495" i="5"/>
  <c r="S491" i="5"/>
  <c r="S426" i="5"/>
  <c r="S427" i="5"/>
  <c r="S484" i="5"/>
  <c r="S492" i="5"/>
  <c r="S436" i="5"/>
  <c r="S482" i="5"/>
  <c r="S483" i="5"/>
  <c r="S485" i="5"/>
  <c r="S475" i="5"/>
  <c r="S454" i="5"/>
  <c r="S596" i="5"/>
  <c r="S593" i="5"/>
  <c r="S597" i="5"/>
  <c r="S498" i="5"/>
  <c r="S460" i="5"/>
  <c r="S496" i="5"/>
  <c r="S461" i="5"/>
  <c r="S157" i="5"/>
  <c r="S473" i="5"/>
  <c r="S456" i="5"/>
  <c r="S474" i="5"/>
  <c r="S462" i="5"/>
  <c r="S472" i="5"/>
  <c r="S154" i="5"/>
  <c r="S497" i="5"/>
  <c r="S476" i="5"/>
  <c r="S458" i="5"/>
  <c r="S499" i="5"/>
  <c r="S455" i="5"/>
  <c r="S457" i="5"/>
  <c r="S594" i="5"/>
  <c r="S500" i="5"/>
  <c r="S595" i="5"/>
  <c r="S459" i="5"/>
  <c r="O652" i="5" l="1"/>
  <c r="E652" i="5"/>
  <c r="C652" i="5"/>
  <c r="A652" i="5"/>
  <c r="O651" i="5"/>
  <c r="E651" i="5"/>
  <c r="C651" i="5"/>
  <c r="A651" i="5"/>
  <c r="O650" i="5"/>
  <c r="E650" i="5"/>
  <c r="C650" i="5"/>
  <c r="A650" i="5"/>
  <c r="O649" i="5"/>
  <c r="E649" i="5"/>
  <c r="C649" i="5"/>
  <c r="A649" i="5"/>
  <c r="O647" i="5"/>
  <c r="E647" i="5"/>
  <c r="C647" i="5"/>
  <c r="A647" i="5"/>
  <c r="C304" i="1"/>
  <c r="C299" i="1"/>
  <c r="C300" i="1"/>
  <c r="C303" i="1"/>
  <c r="O592" i="5" l="1"/>
  <c r="E592" i="5"/>
  <c r="C592" i="5"/>
  <c r="A592" i="5"/>
  <c r="O591" i="5"/>
  <c r="E591" i="5"/>
  <c r="C591" i="5"/>
  <c r="A591" i="5"/>
  <c r="O590" i="5"/>
  <c r="E590" i="5"/>
  <c r="C590" i="5"/>
  <c r="A590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59" i="5"/>
  <c r="E559" i="5"/>
  <c r="C559" i="5"/>
  <c r="A559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E635" i="5" l="1"/>
  <c r="C635" i="5"/>
  <c r="A635" i="5"/>
  <c r="E634" i="5"/>
  <c r="C634" i="5"/>
  <c r="A634" i="5"/>
  <c r="E633" i="5"/>
  <c r="C633" i="5"/>
  <c r="A633" i="5"/>
  <c r="E632" i="5"/>
  <c r="C632" i="5"/>
  <c r="A632" i="5"/>
  <c r="E631" i="5"/>
  <c r="C631" i="5"/>
  <c r="A631" i="5"/>
  <c r="E602" i="5"/>
  <c r="C602" i="5"/>
  <c r="A602" i="5"/>
  <c r="E601" i="5"/>
  <c r="C601" i="5"/>
  <c r="A601" i="5"/>
  <c r="E600" i="5"/>
  <c r="C600" i="5"/>
  <c r="A600" i="5"/>
  <c r="E599" i="5"/>
  <c r="C599" i="5"/>
  <c r="A599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89" i="5"/>
  <c r="E589" i="5"/>
  <c r="C589" i="5"/>
  <c r="A589" i="5"/>
  <c r="O588" i="5"/>
  <c r="E588" i="5"/>
  <c r="C588" i="5"/>
  <c r="A588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2" i="5"/>
  <c r="E562" i="5"/>
  <c r="C562" i="5"/>
  <c r="A562" i="5"/>
  <c r="O558" i="5"/>
  <c r="E558" i="5"/>
  <c r="C558" i="5"/>
  <c r="A558" i="5"/>
  <c r="O557" i="5"/>
  <c r="E557" i="5"/>
  <c r="C557" i="5"/>
  <c r="A557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635" i="5"/>
  <c r="O633" i="5"/>
  <c r="O631" i="5"/>
  <c r="O634" i="5"/>
  <c r="O632" i="5"/>
  <c r="O602" i="5"/>
  <c r="O600" i="5"/>
  <c r="O598" i="5"/>
  <c r="O599" i="5"/>
  <c r="O601" i="5"/>
  <c r="C276" i="1"/>
  <c r="C282" i="1"/>
  <c r="C281" i="1"/>
  <c r="C273" i="1"/>
  <c r="C301" i="1"/>
  <c r="C286" i="1"/>
  <c r="C302" i="1"/>
  <c r="C297" i="1"/>
  <c r="C274" i="1"/>
  <c r="C285" i="1"/>
  <c r="C275" i="1"/>
  <c r="C283" i="1"/>
  <c r="C292" i="1"/>
  <c r="C291" i="1"/>
  <c r="C284" i="1"/>
  <c r="O505" i="5" l="1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36" i="5"/>
  <c r="C435" i="5"/>
  <c r="C427" i="5"/>
  <c r="C426" i="5"/>
  <c r="C272" i="1"/>
  <c r="C270" i="1"/>
  <c r="C271" i="1"/>
  <c r="E486" i="5" l="1"/>
  <c r="A486" i="5"/>
  <c r="E485" i="5"/>
  <c r="A485" i="5"/>
  <c r="E484" i="5"/>
  <c r="A484" i="5"/>
  <c r="E483" i="5"/>
  <c r="A483" i="5"/>
  <c r="E482" i="5"/>
  <c r="A482" i="5"/>
  <c r="A481" i="5"/>
  <c r="E481" i="5"/>
  <c r="O486" i="5"/>
  <c r="O484" i="5"/>
  <c r="O482" i="5"/>
  <c r="O483" i="5"/>
  <c r="O485" i="5"/>
  <c r="E480" i="5"/>
  <c r="A480" i="5"/>
  <c r="E479" i="5"/>
  <c r="A479" i="5"/>
  <c r="O476" i="5"/>
  <c r="E476" i="5"/>
  <c r="A476" i="5"/>
  <c r="O475" i="5"/>
  <c r="E475" i="5"/>
  <c r="A475" i="5"/>
  <c r="O474" i="5"/>
  <c r="E474" i="5"/>
  <c r="A474" i="5"/>
  <c r="E471" i="5"/>
  <c r="A471" i="5"/>
  <c r="E470" i="5"/>
  <c r="A470" i="5"/>
  <c r="E469" i="5"/>
  <c r="A469" i="5"/>
  <c r="E468" i="5"/>
  <c r="A468" i="5"/>
  <c r="E467" i="5"/>
  <c r="A467" i="5"/>
  <c r="E466" i="5"/>
  <c r="A466" i="5"/>
  <c r="E465" i="5"/>
  <c r="A465" i="5"/>
  <c r="O462" i="5"/>
  <c r="E462" i="5"/>
  <c r="A462" i="5"/>
  <c r="O461" i="5"/>
  <c r="E461" i="5"/>
  <c r="A461" i="5"/>
  <c r="O460" i="5"/>
  <c r="E460" i="5"/>
  <c r="A460" i="5"/>
  <c r="O459" i="5"/>
  <c r="E459" i="5"/>
  <c r="A459" i="5"/>
  <c r="O458" i="5"/>
  <c r="E458" i="5"/>
  <c r="A458" i="5"/>
  <c r="O457" i="5"/>
  <c r="E457" i="5"/>
  <c r="A457" i="5"/>
  <c r="O456" i="5"/>
  <c r="E456" i="5"/>
  <c r="A456" i="5"/>
  <c r="O358" i="5"/>
  <c r="O357" i="5"/>
  <c r="O356" i="5"/>
  <c r="O355" i="5"/>
  <c r="O354" i="5"/>
  <c r="O353" i="5"/>
  <c r="O352" i="5"/>
  <c r="O351" i="5"/>
  <c r="O350" i="5"/>
  <c r="O322" i="5"/>
  <c r="O321" i="5"/>
  <c r="O320" i="5"/>
  <c r="O319" i="5"/>
  <c r="O318" i="5"/>
  <c r="O317" i="5"/>
  <c r="O316" i="5"/>
  <c r="O315" i="5"/>
  <c r="O314" i="5"/>
  <c r="O473" i="5"/>
  <c r="O472" i="5"/>
  <c r="O455" i="5"/>
  <c r="O454" i="5"/>
  <c r="O436" i="5"/>
  <c r="O435" i="5"/>
  <c r="O427" i="5"/>
  <c r="E478" i="5"/>
  <c r="A478" i="5"/>
  <c r="E477" i="5"/>
  <c r="A477" i="5"/>
  <c r="E473" i="5"/>
  <c r="A473" i="5"/>
  <c r="E472" i="5"/>
  <c r="A472" i="5"/>
  <c r="E464" i="5"/>
  <c r="A464" i="5"/>
  <c r="E463" i="5"/>
  <c r="A463" i="5"/>
  <c r="E455" i="5"/>
  <c r="A455" i="5"/>
  <c r="E454" i="5"/>
  <c r="A454" i="5"/>
  <c r="O465" i="5"/>
  <c r="C269" i="1"/>
  <c r="O477" i="5"/>
  <c r="O466" i="5"/>
  <c r="O468" i="5"/>
  <c r="O469" i="5"/>
  <c r="O464" i="5"/>
  <c r="O480" i="5"/>
  <c r="O478" i="5"/>
  <c r="O481" i="5"/>
  <c r="O470" i="5"/>
  <c r="O479" i="5"/>
  <c r="O471" i="5"/>
  <c r="O463" i="5"/>
  <c r="O467" i="5"/>
  <c r="E436" i="5" l="1"/>
  <c r="A436" i="5"/>
  <c r="E435" i="5"/>
  <c r="A435" i="5"/>
  <c r="E427" i="5"/>
  <c r="A427" i="5"/>
  <c r="O426" i="5"/>
  <c r="O425" i="5"/>
  <c r="E426" i="5"/>
  <c r="C425" i="5"/>
  <c r="A426" i="5"/>
  <c r="C267" i="1"/>
  <c r="C268" i="1"/>
  <c r="C265" i="1"/>
  <c r="C266" i="1"/>
  <c r="C262" i="1"/>
  <c r="E358" i="5" l="1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53" i="5"/>
  <c r="E352" i="5"/>
  <c r="E351" i="5"/>
  <c r="E350" i="5"/>
  <c r="E317" i="5"/>
  <c r="E316" i="5"/>
  <c r="E315" i="5"/>
  <c r="E314" i="5"/>
  <c r="C353" i="5"/>
  <c r="C352" i="5"/>
  <c r="C351" i="5"/>
  <c r="C350" i="5"/>
  <c r="C317" i="5"/>
  <c r="C316" i="5"/>
  <c r="C315" i="5"/>
  <c r="C314" i="5"/>
  <c r="A316" i="5"/>
  <c r="A317" i="5"/>
  <c r="A351" i="5"/>
  <c r="A353" i="5"/>
  <c r="A352" i="5"/>
  <c r="A350" i="5"/>
  <c r="A315" i="5"/>
  <c r="A314" i="5"/>
  <c r="E240" i="5"/>
  <c r="C240" i="5"/>
  <c r="A240" i="5"/>
  <c r="E239" i="5"/>
  <c r="C239" i="5"/>
  <c r="A239" i="5"/>
  <c r="O240" i="5"/>
  <c r="C261" i="1"/>
  <c r="C241" i="1"/>
  <c r="O239" i="5"/>
  <c r="C237" i="1"/>
  <c r="S28" i="5" l="1"/>
  <c r="S3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4" i="5"/>
  <c r="O398" i="5"/>
  <c r="O392" i="5"/>
  <c r="O158" i="5"/>
  <c r="O157" i="5"/>
  <c r="O156" i="5"/>
  <c r="O155" i="5"/>
  <c r="O154" i="5"/>
  <c r="O34" i="5"/>
  <c r="O32" i="5"/>
  <c r="O28" i="5"/>
  <c r="O3" i="5"/>
  <c r="O235" i="5"/>
  <c r="O229" i="5"/>
  <c r="O265" i="5"/>
  <c r="O276" i="5"/>
  <c r="C221" i="1"/>
  <c r="O230" i="5"/>
  <c r="O300" i="5"/>
  <c r="O219" i="5"/>
  <c r="O227" i="5"/>
  <c r="O286" i="5"/>
  <c r="O307" i="5"/>
  <c r="C223" i="1"/>
  <c r="O261" i="5"/>
  <c r="O306" i="5"/>
  <c r="O254" i="5"/>
  <c r="C226" i="1"/>
  <c r="C154" i="1"/>
  <c r="O232" i="5"/>
  <c r="O266" i="5"/>
  <c r="C220" i="1"/>
  <c r="O290" i="5"/>
  <c r="O293" i="5"/>
  <c r="O303" i="5"/>
  <c r="O304" i="5"/>
  <c r="O284" i="5"/>
  <c r="O291" i="5"/>
  <c r="O267" i="5"/>
  <c r="O251" i="5"/>
  <c r="O255" i="5"/>
  <c r="O242" i="5"/>
  <c r="O294" i="5"/>
  <c r="C33" i="1"/>
  <c r="O221" i="5"/>
  <c r="O238" i="5"/>
  <c r="O298" i="5"/>
  <c r="C31" i="1"/>
  <c r="C247" i="1"/>
  <c r="O287" i="5"/>
  <c r="O258" i="5"/>
  <c r="O247" i="5"/>
  <c r="C222" i="1"/>
  <c r="O228" i="5"/>
  <c r="O231" i="5"/>
  <c r="O244" i="5"/>
  <c r="O222" i="5"/>
  <c r="O297" i="5"/>
  <c r="O280" i="5"/>
  <c r="O248" i="5"/>
  <c r="C235" i="1"/>
  <c r="C259" i="1"/>
  <c r="O269" i="5"/>
  <c r="O245" i="5"/>
  <c r="C218" i="1"/>
  <c r="O305" i="5"/>
  <c r="O285" i="5"/>
  <c r="O268" i="5"/>
  <c r="O234" i="5"/>
  <c r="C155" i="1"/>
  <c r="C253" i="1"/>
  <c r="C157" i="1"/>
  <c r="O257" i="5"/>
  <c r="O243" i="5"/>
  <c r="C257" i="1"/>
  <c r="C255" i="1"/>
  <c r="O249" i="5"/>
  <c r="C260" i="1"/>
  <c r="C153" i="1"/>
  <c r="O252" i="5"/>
  <c r="O246" i="5"/>
  <c r="O220" i="5"/>
  <c r="C156" i="1"/>
  <c r="O275" i="5"/>
  <c r="O296" i="5"/>
  <c r="C256" i="1"/>
  <c r="O301" i="5"/>
  <c r="C225" i="1"/>
  <c r="C251" i="1"/>
  <c r="C224" i="1"/>
  <c r="C258" i="1"/>
  <c r="O288" i="5"/>
  <c r="O233" i="5"/>
  <c r="C234" i="1"/>
  <c r="O236" i="5"/>
  <c r="C249" i="1"/>
  <c r="O226" i="5"/>
  <c r="C219" i="1"/>
  <c r="C254" i="1"/>
  <c r="C233" i="1"/>
  <c r="O299" i="5"/>
  <c r="O256" i="5"/>
  <c r="O289" i="5"/>
  <c r="O224" i="5"/>
  <c r="O253" i="5"/>
  <c r="O225" i="5"/>
  <c r="O250" i="5"/>
  <c r="O259" i="5"/>
  <c r="O295" i="5"/>
  <c r="O274" i="5"/>
  <c r="O292" i="5"/>
  <c r="Q2" i="5" l="1"/>
  <c r="M2" i="5"/>
  <c r="O223" i="5"/>
  <c r="C6" i="6"/>
  <c r="E6" i="6"/>
  <c r="E425" i="5" l="1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4" i="5"/>
  <c r="C404" i="5"/>
  <c r="A404" i="5"/>
  <c r="E398" i="5"/>
  <c r="C398" i="5"/>
  <c r="A398" i="5"/>
  <c r="E392" i="5"/>
  <c r="C392" i="5"/>
  <c r="A392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1" i="5"/>
  <c r="C261" i="5"/>
  <c r="E261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4" i="5"/>
  <c r="C274" i="5"/>
  <c r="E274" i="5"/>
  <c r="A275" i="5"/>
  <c r="C275" i="5"/>
  <c r="E275" i="5"/>
  <c r="A276" i="5"/>
  <c r="C276" i="5"/>
  <c r="E276" i="5"/>
  <c r="A280" i="5"/>
  <c r="C280" i="5"/>
  <c r="E280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E307" i="5" l="1"/>
  <c r="C307" i="5"/>
  <c r="A307" i="5"/>
  <c r="W2" i="5" l="1"/>
  <c r="V2" i="5"/>
  <c r="U2" i="5"/>
  <c r="T2" i="5"/>
  <c r="S2" i="5"/>
  <c r="R2" i="5" s="1"/>
  <c r="P2" i="5" l="1"/>
  <c r="G6" i="6" l="1"/>
  <c r="A538" i="5" l="1"/>
  <c r="C538" i="5"/>
  <c r="E538" i="5"/>
  <c r="A539" i="5"/>
  <c r="C539" i="5"/>
  <c r="E539" i="5"/>
  <c r="A540" i="5"/>
  <c r="C540" i="5"/>
  <c r="E540" i="5"/>
  <c r="A541" i="5"/>
  <c r="C541" i="5"/>
  <c r="E541" i="5"/>
  <c r="A542" i="5"/>
  <c r="C542" i="5"/>
  <c r="E54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<sst xmlns="http://schemas.openxmlformats.org/spreadsheetml/2006/main" count="2444" uniqueCount="1157">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</sst>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3"/>
  <sheetViews>
    <sheetView workbookViewId="0">
      <pane ySplit="1" topLeftCell="A57" activePane="bottomLeft" state="frozen"/>
      <selection pane="bottomLeft" activeCell="A79" sqref="A7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3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465</v>
      </c>
      <c r="B125" s="10" t="s">
        <v>25</v>
      </c>
      <c r="C125" s="6">
        <f t="shared" ca="1" si="28"/>
        <v>2</v>
      </c>
      <c r="D125" s="10"/>
      <c r="F125" s="10"/>
      <c r="G125" s="10"/>
      <c r="H125" s="10"/>
    </row>
    <row r="126" spans="1:8" s="10" customFormat="1" x14ac:dyDescent="0.3">
      <c r="A126" s="10" t="s">
        <v>707</v>
      </c>
      <c r="B126" s="10" t="s">
        <v>25</v>
      </c>
      <c r="C126" s="6">
        <f t="shared" ref="C126" ca="1" si="41">VLOOKUP(B126,OFFSET(INDIRECT("$A:$B"),0,MATCH(B$1&amp;"_Verify",INDIRECT("$1:$1"),0)-1),2,0)</f>
        <v>2</v>
      </c>
    </row>
    <row r="127" spans="1:8" s="10" customFormat="1" x14ac:dyDescent="0.3">
      <c r="A127" s="10" t="s">
        <v>701</v>
      </c>
      <c r="B127" s="10" t="s">
        <v>695</v>
      </c>
      <c r="C127" s="6">
        <f t="shared" ref="C127:C129" ca="1" si="42">VLOOKUP(B127,OFFSET(INDIRECT("$A:$B"),0,MATCH(B$1&amp;"_Verify",INDIRECT("$1:$1"),0)-1),2,0)</f>
        <v>74</v>
      </c>
    </row>
    <row r="128" spans="1:8" x14ac:dyDescent="0.3">
      <c r="A128" s="10" t="s">
        <v>1068</v>
      </c>
      <c r="B128" s="10" t="s">
        <v>25</v>
      </c>
      <c r="C128" s="6">
        <f t="shared" ca="1" si="42"/>
        <v>2</v>
      </c>
      <c r="D128" s="10"/>
      <c r="F128" s="10"/>
      <c r="G128" s="10"/>
      <c r="H128" s="10"/>
    </row>
    <row r="129" spans="1:8" s="10" customFormat="1" x14ac:dyDescent="0.3">
      <c r="A129" s="10" t="s">
        <v>1120</v>
      </c>
      <c r="B129" s="10" t="s">
        <v>168</v>
      </c>
      <c r="C129" s="6">
        <f t="shared" ca="1" si="42"/>
        <v>52</v>
      </c>
      <c r="F129"/>
      <c r="G129"/>
      <c r="H129"/>
    </row>
    <row r="130" spans="1:8" s="10" customFormat="1" x14ac:dyDescent="0.3">
      <c r="A130" s="10" t="s">
        <v>466</v>
      </c>
      <c r="B130" s="10" t="s">
        <v>25</v>
      </c>
      <c r="C130" s="6">
        <f t="shared" ca="1" si="28"/>
        <v>2</v>
      </c>
    </row>
    <row r="131" spans="1:8" s="10" customFormat="1" x14ac:dyDescent="0.3">
      <c r="A131" s="10" t="s">
        <v>1065</v>
      </c>
      <c r="B131" s="10" t="s">
        <v>25</v>
      </c>
      <c r="C131" s="6">
        <f t="shared" ref="C131" ca="1" si="43">VLOOKUP(B131,OFFSET(INDIRECT("$A:$B"),0,MATCH(B$1&amp;"_Verify",INDIRECT("$1:$1"),0)-1),2,0)</f>
        <v>2</v>
      </c>
    </row>
    <row r="132" spans="1:8" x14ac:dyDescent="0.3">
      <c r="A132" s="10" t="s">
        <v>675</v>
      </c>
      <c r="B132" s="10" t="s">
        <v>25</v>
      </c>
      <c r="C132" s="6">
        <f t="shared" ref="C132" ca="1" si="44">VLOOKUP(B132,OFFSET(INDIRECT("$A:$B"),0,MATCH(B$1&amp;"_Verify",INDIRECT("$1:$1"),0)-1),2,0)</f>
        <v>2</v>
      </c>
      <c r="D132" s="10"/>
      <c r="F132" s="10"/>
      <c r="G132" s="10"/>
      <c r="H132" s="10"/>
    </row>
    <row r="133" spans="1:8" x14ac:dyDescent="0.3">
      <c r="A133" s="10" t="s">
        <v>467</v>
      </c>
      <c r="B133" s="10" t="s">
        <v>25</v>
      </c>
      <c r="C133" s="6">
        <f t="shared" ca="1" si="28"/>
        <v>2</v>
      </c>
      <c r="D133" s="10"/>
    </row>
    <row r="134" spans="1:8" s="10" customFormat="1" x14ac:dyDescent="0.3">
      <c r="A134" s="10" t="s">
        <v>676</v>
      </c>
      <c r="B134" s="10" t="s">
        <v>411</v>
      </c>
      <c r="C134" s="6">
        <f t="shared" ca="1" si="28"/>
        <v>43</v>
      </c>
      <c r="F134"/>
      <c r="G134"/>
      <c r="H134"/>
    </row>
    <row r="135" spans="1:8" x14ac:dyDescent="0.3">
      <c r="A135" s="10" t="s">
        <v>1102</v>
      </c>
      <c r="B135" s="10" t="s">
        <v>338</v>
      </c>
      <c r="C135" s="6">
        <f t="shared" ca="1" si="28"/>
        <v>21</v>
      </c>
      <c r="D135" s="10"/>
      <c r="F135" s="10"/>
      <c r="G135" s="10"/>
      <c r="H135" s="10"/>
    </row>
    <row r="136" spans="1:8" x14ac:dyDescent="0.3">
      <c r="A136" s="10" t="s">
        <v>649</v>
      </c>
      <c r="B136" s="10" t="s">
        <v>25</v>
      </c>
      <c r="C136" s="6">
        <f t="shared" ref="C136" ca="1" si="45">VLOOKUP(B136,OFFSET(INDIRECT("$A:$B"),0,MATCH(B$1&amp;"_Verify",INDIRECT("$1:$1"),0)-1),2,0)</f>
        <v>2</v>
      </c>
      <c r="D136" s="10"/>
    </row>
    <row r="137" spans="1:8" x14ac:dyDescent="0.3">
      <c r="A137" s="10" t="s">
        <v>468</v>
      </c>
      <c r="B137" s="10" t="s">
        <v>644</v>
      </c>
      <c r="C137" s="6">
        <f t="shared" ca="1" si="28"/>
        <v>73</v>
      </c>
      <c r="D137" s="10"/>
    </row>
    <row r="138" spans="1:8" x14ac:dyDescent="0.3">
      <c r="A138" s="10" t="s">
        <v>966</v>
      </c>
      <c r="B138" s="10" t="s">
        <v>170</v>
      </c>
      <c r="C138" s="6">
        <f t="shared" ca="1" si="28"/>
        <v>56</v>
      </c>
      <c r="D138" s="10"/>
    </row>
    <row r="139" spans="1:8" x14ac:dyDescent="0.3">
      <c r="A139" s="10" t="s">
        <v>1062</v>
      </c>
      <c r="B139" s="10" t="s">
        <v>25</v>
      </c>
      <c r="C139" s="6">
        <f t="shared" ca="1" si="28"/>
        <v>2</v>
      </c>
      <c r="D139" s="10"/>
    </row>
    <row r="140" spans="1:8" s="10" customFormat="1" x14ac:dyDescent="0.3">
      <c r="A140" s="10" t="s">
        <v>469</v>
      </c>
      <c r="B140" s="10" t="s">
        <v>25</v>
      </c>
      <c r="C140" s="6">
        <f t="shared" ca="1" si="28"/>
        <v>2</v>
      </c>
      <c r="F140"/>
      <c r="G140"/>
      <c r="H140"/>
    </row>
    <row r="141" spans="1:8" s="10" customFormat="1" x14ac:dyDescent="0.3">
      <c r="A141" s="10" t="s">
        <v>1129</v>
      </c>
      <c r="B141" s="10" t="s">
        <v>24</v>
      </c>
      <c r="C141" s="6">
        <f ca="1">VLOOKUP(B141,OFFSET(INDIRECT("$A:$B"),0,MATCH(B$1&amp;"_Verify",INDIRECT("$1:$1"),0)-1),2,0)</f>
        <v>4</v>
      </c>
      <c r="F141"/>
      <c r="G141"/>
      <c r="H141"/>
    </row>
    <row r="142" spans="1:8" s="10" customFormat="1" x14ac:dyDescent="0.3">
      <c r="A142" s="10" t="s">
        <v>1067</v>
      </c>
      <c r="B142" s="10" t="s">
        <v>338</v>
      </c>
      <c r="C142" s="6">
        <f t="shared" ca="1" si="28"/>
        <v>21</v>
      </c>
      <c r="F142"/>
      <c r="G142"/>
      <c r="H142"/>
    </row>
    <row r="143" spans="1:8" s="10" customFormat="1" x14ac:dyDescent="0.3">
      <c r="A143" s="10" t="s">
        <v>1084</v>
      </c>
      <c r="B143" s="10" t="s">
        <v>54</v>
      </c>
      <c r="C143" s="6">
        <f t="shared" ca="1" si="28"/>
        <v>8</v>
      </c>
    </row>
    <row r="144" spans="1:8" s="10" customFormat="1" x14ac:dyDescent="0.3">
      <c r="A144" s="10" t="s">
        <v>471</v>
      </c>
      <c r="B144" s="10" t="s">
        <v>25</v>
      </c>
      <c r="C144" s="6">
        <f t="shared" ref="C144:C145" ca="1" si="46">VLOOKUP(B144,OFFSET(INDIRECT("$A:$B"),0,MATCH(B$1&amp;"_Verify",INDIRECT("$1:$1"),0)-1),2,0)</f>
        <v>2</v>
      </c>
    </row>
    <row r="145" spans="1:8" s="10" customFormat="1" x14ac:dyDescent="0.3">
      <c r="A145" s="10" t="s">
        <v>1077</v>
      </c>
      <c r="B145" s="10" t="s">
        <v>1083</v>
      </c>
      <c r="C145" s="6">
        <f t="shared" ca="1" si="46"/>
        <v>90</v>
      </c>
    </row>
    <row r="146" spans="1:8" s="10" customFormat="1" x14ac:dyDescent="0.3">
      <c r="A146" s="10" t="s">
        <v>1079</v>
      </c>
      <c r="B146" s="10" t="s">
        <v>21</v>
      </c>
      <c r="C146" s="6">
        <f t="shared" ref="C146" ca="1" si="47">VLOOKUP(B146,OFFSET(INDIRECT("$A:$B"),0,MATCH(B$1&amp;"_Verify",INDIRECT("$1:$1"),0)-1),2,0)</f>
        <v>7</v>
      </c>
    </row>
    <row r="147" spans="1:8" s="10" customFormat="1" x14ac:dyDescent="0.3">
      <c r="A147" s="10" t="s">
        <v>678</v>
      </c>
      <c r="B147" s="10" t="s">
        <v>25</v>
      </c>
      <c r="C147" s="6">
        <f t="shared" ref="C147:C151" ca="1" si="48">VLOOKUP(B147,OFFSET(INDIRECT("$A:$B"),0,MATCH(B$1&amp;"_Verify",INDIRECT("$1:$1"),0)-1),2,0)</f>
        <v>2</v>
      </c>
    </row>
    <row r="148" spans="1:8" x14ac:dyDescent="0.3">
      <c r="A148" s="10" t="s">
        <v>1072</v>
      </c>
      <c r="B148" s="10" t="s">
        <v>926</v>
      </c>
      <c r="C148" s="6">
        <f t="shared" ca="1" si="48"/>
        <v>23</v>
      </c>
      <c r="D148" s="10"/>
      <c r="F148" s="10"/>
      <c r="G148" s="10"/>
      <c r="H148" s="10"/>
    </row>
    <row r="149" spans="1:8" x14ac:dyDescent="0.3">
      <c r="A149" s="10" t="s">
        <v>1073</v>
      </c>
      <c r="B149" s="10" t="s">
        <v>338</v>
      </c>
      <c r="C149" s="6">
        <f t="shared" ca="1" si="48"/>
        <v>21</v>
      </c>
      <c r="D149" s="10"/>
      <c r="F149" s="10"/>
      <c r="G149" s="10"/>
      <c r="H149" s="10"/>
    </row>
    <row r="150" spans="1:8" s="10" customFormat="1" x14ac:dyDescent="0.3">
      <c r="A150" s="10" t="s">
        <v>1074</v>
      </c>
      <c r="B150" s="10" t="s">
        <v>25</v>
      </c>
      <c r="C150" s="6">
        <f t="shared" ca="1" si="48"/>
        <v>2</v>
      </c>
    </row>
    <row r="151" spans="1:8" x14ac:dyDescent="0.3">
      <c r="A151" s="10" t="s">
        <v>117</v>
      </c>
      <c r="B151" s="10" t="s">
        <v>13</v>
      </c>
      <c r="C151" s="6">
        <f t="shared" ca="1" si="48"/>
        <v>2</v>
      </c>
      <c r="D151" s="10"/>
    </row>
    <row r="152" spans="1:8" s="10" customFormat="1" x14ac:dyDescent="0.3">
      <c r="A152" s="10" t="s">
        <v>755</v>
      </c>
      <c r="B152" s="10" t="s">
        <v>13</v>
      </c>
      <c r="C152" s="6">
        <f t="shared" ref="C152" ca="1" si="49">VLOOKUP(B152,OFFSET(INDIRECT("$A:$B"),0,MATCH(B$1&amp;"_Verify",INDIRECT("$1:$1"),0)-1),2,0)</f>
        <v>2</v>
      </c>
      <c r="F152"/>
      <c r="G152"/>
      <c r="H152"/>
    </row>
    <row r="153" spans="1:8" x14ac:dyDescent="0.3">
      <c r="A153" t="s">
        <v>107</v>
      </c>
      <c r="B153" t="s">
        <v>93</v>
      </c>
      <c r="C153" s="6">
        <f t="shared" ca="1" si="11"/>
        <v>13</v>
      </c>
      <c r="F153" s="10"/>
      <c r="G153" s="10"/>
      <c r="H153" s="10"/>
    </row>
    <row r="154" spans="1:8" x14ac:dyDescent="0.3">
      <c r="A154" t="s">
        <v>106</v>
      </c>
      <c r="B154" t="s">
        <v>105</v>
      </c>
      <c r="C154" s="6">
        <f t="shared" ca="1" si="11"/>
        <v>54</v>
      </c>
    </row>
    <row r="155" spans="1:8" s="10" customFormat="1" x14ac:dyDescent="0.3">
      <c r="A155" t="s">
        <v>113</v>
      </c>
      <c r="B155" t="s">
        <v>112</v>
      </c>
      <c r="C155" s="6">
        <f t="shared" ca="1" si="11"/>
        <v>53</v>
      </c>
      <c r="D155"/>
    </row>
    <row r="156" spans="1:8" s="10" customFormat="1" x14ac:dyDescent="0.3">
      <c r="A156" t="s">
        <v>119</v>
      </c>
      <c r="B156" t="s">
        <v>93</v>
      </c>
      <c r="C156" s="6">
        <f t="shared" ca="1" si="11"/>
        <v>13</v>
      </c>
      <c r="D156"/>
      <c r="F156"/>
      <c r="G156"/>
      <c r="H156"/>
    </row>
    <row r="157" spans="1:8" x14ac:dyDescent="0.3">
      <c r="A157" t="s">
        <v>116</v>
      </c>
      <c r="B157" t="s">
        <v>136</v>
      </c>
      <c r="C157" s="6">
        <f t="shared" ca="1" si="11"/>
        <v>55</v>
      </c>
    </row>
    <row r="158" spans="1:8" x14ac:dyDescent="0.3">
      <c r="A158" s="10" t="s">
        <v>540</v>
      </c>
      <c r="B158" s="10" t="s">
        <v>535</v>
      </c>
      <c r="C158" s="6">
        <f t="shared" ref="C158:C160" ca="1" si="50">VLOOKUP(B158,OFFSET(INDIRECT("$A:$B"),0,MATCH(B$1&amp;"_Verify",INDIRECT("$1:$1"),0)-1),2,0)</f>
        <v>69</v>
      </c>
      <c r="D158" s="10"/>
      <c r="F158" s="10"/>
      <c r="G158" s="10"/>
      <c r="H158" s="10"/>
    </row>
    <row r="159" spans="1:8" s="10" customFormat="1" x14ac:dyDescent="0.3">
      <c r="A159" s="10" t="s">
        <v>586</v>
      </c>
      <c r="B159" s="10" t="s">
        <v>535</v>
      </c>
      <c r="C159" s="6">
        <f t="shared" ref="C159" ca="1" si="51">VLOOKUP(B159,OFFSET(INDIRECT("$A:$B"),0,MATCH(B$1&amp;"_Verify",INDIRECT("$1:$1"),0)-1),2,0)</f>
        <v>69</v>
      </c>
    </row>
    <row r="160" spans="1:8" s="10" customFormat="1" x14ac:dyDescent="0.3">
      <c r="A160" s="10" t="s">
        <v>557</v>
      </c>
      <c r="B160" s="10" t="s">
        <v>535</v>
      </c>
      <c r="C160" s="6">
        <f t="shared" ca="1" si="50"/>
        <v>69</v>
      </c>
      <c r="F160"/>
      <c r="G160"/>
      <c r="H160"/>
    </row>
    <row r="161" spans="1:8" s="10" customFormat="1" x14ac:dyDescent="0.3">
      <c r="A161" s="10" t="s">
        <v>552</v>
      </c>
      <c r="B161" s="10" t="s">
        <v>535</v>
      </c>
      <c r="C161" s="6">
        <f t="shared" ref="C161" ca="1" si="52">VLOOKUP(B161,OFFSET(INDIRECT("$A:$B"),0,MATCH(B$1&amp;"_Verify",INDIRECT("$1:$1"),0)-1),2,0)</f>
        <v>69</v>
      </c>
      <c r="F161"/>
      <c r="G161"/>
      <c r="H161"/>
    </row>
    <row r="162" spans="1:8" s="10" customFormat="1" x14ac:dyDescent="0.3">
      <c r="A162" s="10" t="s">
        <v>554</v>
      </c>
      <c r="B162" s="10" t="s">
        <v>535</v>
      </c>
      <c r="C162" s="6">
        <f t="shared" ref="C162" ca="1" si="53">VLOOKUP(B162,OFFSET(INDIRECT("$A:$B"),0,MATCH(B$1&amp;"_Verify",INDIRECT("$1:$1"),0)-1),2,0)</f>
        <v>69</v>
      </c>
    </row>
    <row r="163" spans="1:8" s="10" customFormat="1" x14ac:dyDescent="0.3">
      <c r="A163" s="10" t="s">
        <v>573</v>
      </c>
      <c r="B163" s="10" t="s">
        <v>26</v>
      </c>
      <c r="C163" s="6">
        <f t="shared" ca="1" si="11"/>
        <v>6</v>
      </c>
    </row>
    <row r="164" spans="1:8" s="10" customFormat="1" x14ac:dyDescent="0.3">
      <c r="A164" s="10" t="s">
        <v>575</v>
      </c>
      <c r="B164" s="10" t="s">
        <v>21</v>
      </c>
      <c r="C164" s="6">
        <f t="shared" ca="1" si="11"/>
        <v>7</v>
      </c>
    </row>
    <row r="165" spans="1:8" x14ac:dyDescent="0.3">
      <c r="A165" s="10" t="s">
        <v>582</v>
      </c>
      <c r="B165" s="10" t="s">
        <v>576</v>
      </c>
      <c r="C165" s="6">
        <f t="shared" ref="C165" ca="1" si="54">VLOOKUP(B165,OFFSET(INDIRECT("$A:$B"),0,MATCH(B$1&amp;"_Verify",INDIRECT("$1:$1"),0)-1),2,0)</f>
        <v>70</v>
      </c>
      <c r="D165" s="10"/>
      <c r="F165" s="10"/>
      <c r="G165" s="10"/>
      <c r="H165" s="10"/>
    </row>
    <row r="166" spans="1:8" x14ac:dyDescent="0.3">
      <c r="A166" s="10" t="s">
        <v>902</v>
      </c>
      <c r="B166" s="10" t="s">
        <v>576</v>
      </c>
      <c r="C166" s="6">
        <f t="shared" ref="C166" ca="1" si="55">VLOOKUP(B166,OFFSET(INDIRECT("$A:$B"),0,MATCH(B$1&amp;"_Verify",INDIRECT("$1:$1"),0)-1),2,0)</f>
        <v>70</v>
      </c>
      <c r="D166" s="10"/>
      <c r="F166" s="10"/>
      <c r="G166" s="10"/>
      <c r="H166" s="10"/>
    </row>
    <row r="167" spans="1:8" x14ac:dyDescent="0.3">
      <c r="A167" s="10" t="s">
        <v>905</v>
      </c>
      <c r="B167" s="10" t="s">
        <v>576</v>
      </c>
      <c r="C167" s="6">
        <f t="shared" ref="C167" ca="1" si="56">VLOOKUP(B167,OFFSET(INDIRECT("$A:$B"),0,MATCH(B$1&amp;"_Verify",INDIRECT("$1:$1"),0)-1),2,0)</f>
        <v>70</v>
      </c>
      <c r="D167" s="10"/>
      <c r="F167" s="10"/>
      <c r="G167" s="10"/>
      <c r="H167" s="10"/>
    </row>
    <row r="168" spans="1:8" s="10" customFormat="1" x14ac:dyDescent="0.3">
      <c r="A168" s="10" t="s">
        <v>907</v>
      </c>
      <c r="B168" s="10" t="s">
        <v>576</v>
      </c>
      <c r="C168" s="6">
        <f t="shared" ref="C168" ca="1" si="57">VLOOKUP(B168,OFFSET(INDIRECT("$A:$B"),0,MATCH(B$1&amp;"_Verify",INDIRECT("$1:$1"),0)-1),2,0)</f>
        <v>70</v>
      </c>
      <c r="F168"/>
      <c r="G168"/>
      <c r="H168"/>
    </row>
    <row r="169" spans="1:8" s="10" customFormat="1" x14ac:dyDescent="0.3">
      <c r="A169" s="10" t="s">
        <v>595</v>
      </c>
      <c r="B169" s="10" t="s">
        <v>576</v>
      </c>
      <c r="C169" s="6">
        <f t="shared" ref="C169" ca="1" si="58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597</v>
      </c>
      <c r="B170" s="10" t="s">
        <v>588</v>
      </c>
      <c r="C170" s="6">
        <f t="shared" ref="C170:C172" ca="1" si="59">VLOOKUP(B170,OFFSET(INDIRECT("$A:$B"),0,MATCH(B$1&amp;"_Verify",INDIRECT("$1:$1"),0)-1),2,0)</f>
        <v>71</v>
      </c>
    </row>
    <row r="171" spans="1:8" s="10" customFormat="1" x14ac:dyDescent="0.3">
      <c r="A171" s="10" t="s">
        <v>752</v>
      </c>
      <c r="B171" s="10" t="s">
        <v>588</v>
      </c>
      <c r="C171" s="6">
        <f t="shared" ref="C171" ca="1" si="60">VLOOKUP(B171,OFFSET(INDIRECT("$A:$B"),0,MATCH(B$1&amp;"_Verify",INDIRECT("$1:$1"),0)-1),2,0)</f>
        <v>71</v>
      </c>
    </row>
    <row r="172" spans="1:8" x14ac:dyDescent="0.3">
      <c r="A172" s="10" t="s">
        <v>600</v>
      </c>
      <c r="B172" s="10" t="s">
        <v>576</v>
      </c>
      <c r="C172" s="6">
        <f t="shared" ca="1" si="59"/>
        <v>70</v>
      </c>
      <c r="D172" s="10"/>
      <c r="F172" s="10"/>
      <c r="G172" s="10"/>
      <c r="H172" s="10"/>
    </row>
    <row r="173" spans="1:8" x14ac:dyDescent="0.3">
      <c r="A173" s="10" t="s">
        <v>601</v>
      </c>
      <c r="B173" s="10" t="s">
        <v>576</v>
      </c>
      <c r="C173" s="6">
        <f t="shared" ref="C173:C176" ca="1" si="61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898</v>
      </c>
      <c r="B174" s="10" t="s">
        <v>576</v>
      </c>
      <c r="C174" s="6">
        <f t="shared" ca="1" si="61"/>
        <v>70</v>
      </c>
      <c r="D174" s="10"/>
    </row>
    <row r="175" spans="1:8" s="10" customFormat="1" x14ac:dyDescent="0.3">
      <c r="A175" s="10" t="s">
        <v>899</v>
      </c>
      <c r="B175" s="10" t="s">
        <v>576</v>
      </c>
      <c r="C175" s="6">
        <f t="shared" ref="C175" ca="1" si="62">VLOOKUP(B175,OFFSET(INDIRECT("$A:$B"),0,MATCH(B$1&amp;"_Verify",INDIRECT("$1:$1"),0)-1),2,0)</f>
        <v>70</v>
      </c>
      <c r="F175"/>
      <c r="G175"/>
      <c r="H175"/>
    </row>
    <row r="176" spans="1:8" x14ac:dyDescent="0.3">
      <c r="A176" s="10" t="s">
        <v>608</v>
      </c>
      <c r="B176" s="10" t="s">
        <v>535</v>
      </c>
      <c r="C176" s="6">
        <f t="shared" ca="1" si="61"/>
        <v>69</v>
      </c>
      <c r="D176" s="10"/>
    </row>
    <row r="177" spans="1:8" x14ac:dyDescent="0.3">
      <c r="A177" s="10" t="s">
        <v>609</v>
      </c>
      <c r="B177" s="10" t="s">
        <v>535</v>
      </c>
      <c r="C177" s="6">
        <f t="shared" ref="C177" ca="1" si="63">VLOOKUP(B177,OFFSET(INDIRECT("$A:$B"),0,MATCH(B$1&amp;"_Verify",INDIRECT("$1:$1"),0)-1),2,0)</f>
        <v>69</v>
      </c>
      <c r="D177" s="10"/>
      <c r="F177" s="10"/>
      <c r="G177" s="10"/>
      <c r="H177" s="10"/>
    </row>
    <row r="178" spans="1:8" x14ac:dyDescent="0.3">
      <c r="A178" s="10" t="s">
        <v>610</v>
      </c>
      <c r="B178" s="10" t="s">
        <v>535</v>
      </c>
      <c r="C178" s="6">
        <f t="shared" ref="C178" ca="1" si="64">VLOOKUP(B178,OFFSET(INDIRECT("$A:$B"),0,MATCH(B$1&amp;"_Verify",INDIRECT("$1:$1"),0)-1),2,0)</f>
        <v>69</v>
      </c>
      <c r="D178" s="10"/>
    </row>
    <row r="179" spans="1:8" x14ac:dyDescent="0.3">
      <c r="A179" s="10" t="s">
        <v>642</v>
      </c>
      <c r="B179" s="10" t="s">
        <v>637</v>
      </c>
      <c r="C179" s="6">
        <f ca="1">VLOOKUP(B179,OFFSET(INDIRECT("$A:$B"),0,MATCH(B$1&amp;"_Verify",INDIRECT("$1:$1"),0)-1),2,0)</f>
        <v>72</v>
      </c>
      <c r="D179" s="10"/>
    </row>
    <row r="180" spans="1:8" x14ac:dyDescent="0.3">
      <c r="A180" s="10" t="s">
        <v>728</v>
      </c>
      <c r="B180" s="10" t="s">
        <v>720</v>
      </c>
      <c r="C180" s="6">
        <f ca="1">VLOOKUP(B180,OFFSET(INDIRECT("$A:$B"),0,MATCH(B$1&amp;"_Verify",INDIRECT("$1:$1"),0)-1),2,0)</f>
        <v>75</v>
      </c>
      <c r="D180" s="10"/>
    </row>
    <row r="181" spans="1:8" x14ac:dyDescent="0.3">
      <c r="A181" s="10" t="s">
        <v>732</v>
      </c>
      <c r="B181" s="10" t="s">
        <v>733</v>
      </c>
      <c r="C181" s="6">
        <f ca="1">VLOOKUP(B181,OFFSET(INDIRECT("$A:$B"),0,MATCH(B$1&amp;"_Verify",INDIRECT("$1:$1"),0)-1),2,0)</f>
        <v>4</v>
      </c>
      <c r="D181" s="10"/>
    </row>
    <row r="182" spans="1:8" x14ac:dyDescent="0.3">
      <c r="A182" s="10" t="s">
        <v>735</v>
      </c>
      <c r="B182" s="10" t="s">
        <v>734</v>
      </c>
      <c r="C182" s="6">
        <f ca="1">VLOOKUP(B182,OFFSET(INDIRECT("$A:$B"),0,MATCH(B$1&amp;"_Verify",INDIRECT("$1:$1"),0)-1),2,0)</f>
        <v>76</v>
      </c>
      <c r="D182" s="10"/>
    </row>
    <row r="183" spans="1:8" x14ac:dyDescent="0.3">
      <c r="A183" s="10" t="s">
        <v>747</v>
      </c>
      <c r="B183" s="10" t="s">
        <v>745</v>
      </c>
      <c r="C183" s="6">
        <f t="shared" ref="C183:C187" ca="1" si="65">VLOOKUP(B183,OFFSET(INDIRECT("$A:$B"),0,MATCH(B$1&amp;"_Verify",INDIRECT("$1:$1"),0)-1),2,0)</f>
        <v>77</v>
      </c>
      <c r="D183" s="10"/>
    </row>
    <row r="184" spans="1:8" x14ac:dyDescent="0.3">
      <c r="A184" s="10" t="s">
        <v>749</v>
      </c>
      <c r="B184" s="10" t="s">
        <v>745</v>
      </c>
      <c r="C184" s="6">
        <f t="shared" ca="1" si="65"/>
        <v>77</v>
      </c>
      <c r="D184" s="10"/>
    </row>
    <row r="185" spans="1:8" x14ac:dyDescent="0.3">
      <c r="A185" s="10" t="s">
        <v>768</v>
      </c>
      <c r="B185" s="10" t="s">
        <v>576</v>
      </c>
      <c r="C185" s="6">
        <f t="shared" ca="1" si="65"/>
        <v>70</v>
      </c>
      <c r="D185" s="10"/>
    </row>
    <row r="186" spans="1:8" x14ac:dyDescent="0.3">
      <c r="A186" s="10" t="s">
        <v>770</v>
      </c>
      <c r="B186" s="10" t="s">
        <v>576</v>
      </c>
      <c r="C186" s="6">
        <f t="shared" ca="1" si="65"/>
        <v>70</v>
      </c>
      <c r="D186" s="10"/>
    </row>
    <row r="187" spans="1:8" x14ac:dyDescent="0.3">
      <c r="A187" s="10" t="s">
        <v>773</v>
      </c>
      <c r="B187" s="10" t="s">
        <v>588</v>
      </c>
      <c r="C187" s="6">
        <f t="shared" ca="1" si="65"/>
        <v>71</v>
      </c>
      <c r="D187" s="10"/>
    </row>
    <row r="188" spans="1:8" x14ac:dyDescent="0.3">
      <c r="A188" s="10" t="s">
        <v>828</v>
      </c>
      <c r="B188" s="10" t="s">
        <v>822</v>
      </c>
      <c r="C188" s="6">
        <f t="shared" ref="C188:C190" ca="1" si="66">VLOOKUP(B188,OFFSET(INDIRECT("$A:$B"),0,MATCH(B$1&amp;"_Verify",INDIRECT("$1:$1"),0)-1),2,0)</f>
        <v>79</v>
      </c>
      <c r="D188" s="10"/>
    </row>
    <row r="189" spans="1:8" x14ac:dyDescent="0.3">
      <c r="A189" s="10" t="s">
        <v>854</v>
      </c>
      <c r="B189" s="10" t="s">
        <v>826</v>
      </c>
      <c r="C189" s="6">
        <f t="shared" ca="1" si="66"/>
        <v>7</v>
      </c>
      <c r="D189" s="10"/>
    </row>
    <row r="190" spans="1:8" x14ac:dyDescent="0.3">
      <c r="A190" s="10" t="s">
        <v>837</v>
      </c>
      <c r="B190" s="10" t="s">
        <v>576</v>
      </c>
      <c r="C190" s="6">
        <f t="shared" ca="1" si="66"/>
        <v>70</v>
      </c>
      <c r="D190" s="10"/>
    </row>
    <row r="191" spans="1:8" x14ac:dyDescent="0.3">
      <c r="A191" s="10" t="s">
        <v>839</v>
      </c>
      <c r="B191" s="10" t="s">
        <v>576</v>
      </c>
      <c r="C191" s="6">
        <f t="shared" ref="C191:C192" ca="1" si="67">VLOOKUP(B191,OFFSET(INDIRECT("$A:$B"),0,MATCH(B$1&amp;"_Verify",INDIRECT("$1:$1"),0)-1),2,0)</f>
        <v>70</v>
      </c>
      <c r="D191" s="10"/>
    </row>
    <row r="192" spans="1:8" x14ac:dyDescent="0.3">
      <c r="A192" s="10" t="s">
        <v>845</v>
      </c>
      <c r="B192" s="10" t="s">
        <v>843</v>
      </c>
      <c r="C192" s="6">
        <f t="shared" ca="1" si="67"/>
        <v>80</v>
      </c>
      <c r="D192" s="10"/>
    </row>
    <row r="193" spans="1:4" x14ac:dyDescent="0.3">
      <c r="A193" s="10" t="s">
        <v>857</v>
      </c>
      <c r="B193" s="10" t="s">
        <v>536</v>
      </c>
      <c r="C193" s="6">
        <f t="shared" ref="C193" ca="1" si="68">VLOOKUP(B193,OFFSET(INDIRECT("$A:$B"),0,MATCH(B$1&amp;"_Verify",INDIRECT("$1:$1"),0)-1),2,0)</f>
        <v>69</v>
      </c>
      <c r="D193" s="10"/>
    </row>
    <row r="194" spans="1:4" x14ac:dyDescent="0.3">
      <c r="A194" s="10" t="s">
        <v>861</v>
      </c>
      <c r="B194" s="10" t="s">
        <v>536</v>
      </c>
      <c r="C194" s="6">
        <f t="shared" ref="C194" ca="1" si="69">VLOOKUP(B194,OFFSET(INDIRECT("$A:$B"),0,MATCH(B$1&amp;"_Verify",INDIRECT("$1:$1"),0)-1),2,0)</f>
        <v>69</v>
      </c>
      <c r="D194" s="10"/>
    </row>
    <row r="195" spans="1:4" x14ac:dyDescent="0.3">
      <c r="A195" s="10" t="s">
        <v>866</v>
      </c>
      <c r="B195" s="10" t="s">
        <v>226</v>
      </c>
      <c r="C195" s="6">
        <f t="shared" ref="C195:C198" ca="1" si="70">VLOOKUP(B195,OFFSET(INDIRECT("$A:$B"),0,MATCH(B$1&amp;"_Verify",INDIRECT("$1:$1"),0)-1),2,0)</f>
        <v>15</v>
      </c>
      <c r="D195" s="10"/>
    </row>
    <row r="196" spans="1:4" x14ac:dyDescent="0.3">
      <c r="A196" s="10" t="s">
        <v>878</v>
      </c>
      <c r="B196" s="10" t="s">
        <v>26</v>
      </c>
      <c r="C196" s="6">
        <f t="shared" ca="1" si="70"/>
        <v>6</v>
      </c>
      <c r="D196" s="10"/>
    </row>
    <row r="197" spans="1:4" x14ac:dyDescent="0.3">
      <c r="A197" s="10" t="s">
        <v>885</v>
      </c>
      <c r="B197" s="10" t="s">
        <v>822</v>
      </c>
      <c r="C197" s="6">
        <f t="shared" ca="1" si="70"/>
        <v>79</v>
      </c>
      <c r="D197" s="10"/>
    </row>
    <row r="198" spans="1:4" x14ac:dyDescent="0.3">
      <c r="A198" s="10" t="s">
        <v>882</v>
      </c>
      <c r="B198" s="10" t="s">
        <v>715</v>
      </c>
      <c r="C198" s="6">
        <f t="shared" ca="1" si="70"/>
        <v>7</v>
      </c>
      <c r="D198" s="10"/>
    </row>
    <row r="199" spans="1:4" x14ac:dyDescent="0.3">
      <c r="A199" s="10" t="s">
        <v>895</v>
      </c>
      <c r="B199" s="10" t="s">
        <v>888</v>
      </c>
      <c r="C199" s="6">
        <f t="shared" ref="C199" ca="1" si="71">VLOOKUP(B199,OFFSET(INDIRECT("$A:$B"),0,MATCH(B$1&amp;"_Verify",INDIRECT("$1:$1"),0)-1),2,0)</f>
        <v>81</v>
      </c>
      <c r="D199" s="10"/>
    </row>
    <row r="200" spans="1:4" x14ac:dyDescent="0.3">
      <c r="A200" s="10" t="s">
        <v>908</v>
      </c>
      <c r="B200" s="10" t="s">
        <v>909</v>
      </c>
      <c r="C200" s="6">
        <f t="shared" ref="C200" ca="1" si="72">VLOOKUP(B200,OFFSET(INDIRECT("$A:$B"),0,MATCH(B$1&amp;"_Verify",INDIRECT("$1:$1"),0)-1),2,0)</f>
        <v>69</v>
      </c>
      <c r="D200" s="10"/>
    </row>
    <row r="201" spans="1:4" x14ac:dyDescent="0.3">
      <c r="A201" s="10" t="s">
        <v>943</v>
      </c>
      <c r="B201" s="10" t="s">
        <v>535</v>
      </c>
      <c r="C201" s="6">
        <f t="shared" ref="C201" ca="1" si="73">VLOOKUP(B201,OFFSET(INDIRECT("$A:$B"),0,MATCH(B$1&amp;"_Verify",INDIRECT("$1:$1"),0)-1),2,0)</f>
        <v>69</v>
      </c>
      <c r="D201" s="10"/>
    </row>
    <row r="202" spans="1:4" x14ac:dyDescent="0.3">
      <c r="A202" s="10" t="s">
        <v>944</v>
      </c>
      <c r="B202" s="10" t="s">
        <v>24</v>
      </c>
      <c r="C202" s="6">
        <f ca="1">VLOOKUP(B202,OFFSET(INDIRECT("$A:$B"),0,MATCH(B$1&amp;"_Verify",INDIRECT("$1:$1"),0)-1),2,0)</f>
        <v>4</v>
      </c>
      <c r="D202" s="10"/>
    </row>
    <row r="203" spans="1:4" x14ac:dyDescent="0.3">
      <c r="A203" s="10" t="s">
        <v>946</v>
      </c>
      <c r="B203" s="10" t="s">
        <v>576</v>
      </c>
      <c r="C203" s="6">
        <f t="shared" ref="C203" ca="1" si="74">VLOOKUP(B203,OFFSET(INDIRECT("$A:$B"),0,MATCH(B$1&amp;"_Verify",INDIRECT("$1:$1"),0)-1),2,0)</f>
        <v>70</v>
      </c>
      <c r="D203" s="10"/>
    </row>
    <row r="204" spans="1:4" x14ac:dyDescent="0.3">
      <c r="A204" s="10" t="s">
        <v>951</v>
      </c>
      <c r="B204" s="10" t="s">
        <v>953</v>
      </c>
      <c r="C204" s="6">
        <f t="shared" ref="C204:C207" ca="1" si="75">VLOOKUP(B204,OFFSET(INDIRECT("$A:$B"),0,MATCH(B$1&amp;"_Verify",INDIRECT("$1:$1"),0)-1),2,0)</f>
        <v>52</v>
      </c>
      <c r="D204" s="10"/>
    </row>
    <row r="205" spans="1:4" x14ac:dyDescent="0.3">
      <c r="A205" s="10" t="s">
        <v>958</v>
      </c>
      <c r="B205" s="10" t="s">
        <v>93</v>
      </c>
      <c r="C205" s="6">
        <f t="shared" ca="1" si="75"/>
        <v>13</v>
      </c>
      <c r="D205" s="10"/>
    </row>
    <row r="206" spans="1:4" x14ac:dyDescent="0.3">
      <c r="A206" s="10" t="s">
        <v>960</v>
      </c>
      <c r="B206" s="10" t="s">
        <v>169</v>
      </c>
      <c r="C206" s="6">
        <f t="shared" ca="1" si="75"/>
        <v>55</v>
      </c>
      <c r="D206" s="10"/>
    </row>
    <row r="207" spans="1:4" x14ac:dyDescent="0.3">
      <c r="A207" s="10" t="s">
        <v>979</v>
      </c>
      <c r="B207" s="10" t="s">
        <v>588</v>
      </c>
      <c r="C207" s="6">
        <f t="shared" ca="1" si="75"/>
        <v>71</v>
      </c>
      <c r="D207" s="10"/>
    </row>
    <row r="208" spans="1:4" x14ac:dyDescent="0.3">
      <c r="A208" s="10" t="s">
        <v>981</v>
      </c>
      <c r="B208" s="10" t="s">
        <v>588</v>
      </c>
      <c r="C208" s="6">
        <f t="shared" ref="C208" ca="1" si="76">VLOOKUP(B208,OFFSET(INDIRECT("$A:$B"),0,MATCH(B$1&amp;"_Verify",INDIRECT("$1:$1"),0)-1),2,0)</f>
        <v>71</v>
      </c>
      <c r="D208" s="10"/>
    </row>
    <row r="209" spans="1:4" x14ac:dyDescent="0.3">
      <c r="A209" s="10" t="s">
        <v>990</v>
      </c>
      <c r="B209" s="10" t="s">
        <v>985</v>
      </c>
      <c r="C209" s="6">
        <f t="shared" ref="C209" ca="1" si="77">VLOOKUP(B209,OFFSET(INDIRECT("$A:$B"),0,MATCH(B$1&amp;"_Verify",INDIRECT("$1:$1"),0)-1),2,0)</f>
        <v>85</v>
      </c>
      <c r="D209" s="10"/>
    </row>
    <row r="210" spans="1:4" x14ac:dyDescent="0.3">
      <c r="A210" s="10" t="s">
        <v>1001</v>
      </c>
      <c r="B210" s="10" t="s">
        <v>992</v>
      </c>
      <c r="C210" s="6">
        <f t="shared" ref="C210" ca="1" si="78">VLOOKUP(B210,OFFSET(INDIRECT("$A:$B"),0,MATCH(B$1&amp;"_Verify",INDIRECT("$1:$1"),0)-1),2,0)</f>
        <v>86</v>
      </c>
      <c r="D210" s="10"/>
    </row>
    <row r="211" spans="1:4" x14ac:dyDescent="0.3">
      <c r="A211" s="10" t="s">
        <v>620</v>
      </c>
      <c r="B211" s="10" t="s">
        <v>24</v>
      </c>
      <c r="C211" s="6">
        <f t="shared" ref="C211" ca="1" si="79">VLOOKUP(B211,OFFSET(INDIRECT("$A:$B"),0,MATCH(B$1&amp;"_Verify",INDIRECT("$1:$1"),0)-1),2,0)</f>
        <v>4</v>
      </c>
      <c r="D211" s="10"/>
    </row>
    <row r="212" spans="1:4" x14ac:dyDescent="0.3">
      <c r="A212" s="10" t="s">
        <v>624</v>
      </c>
      <c r="B212" s="10" t="s">
        <v>24</v>
      </c>
      <c r="C212" s="6">
        <f t="shared" ref="C212" ca="1" si="80">VLOOKUP(B212,OFFSET(INDIRECT("$A:$B"),0,MATCH(B$1&amp;"_Verify",INDIRECT("$1:$1"),0)-1),2,0)</f>
        <v>4</v>
      </c>
      <c r="D212" s="10"/>
    </row>
    <row r="213" spans="1:4" x14ac:dyDescent="0.3">
      <c r="A213" s="10" t="s">
        <v>626</v>
      </c>
      <c r="B213" s="10" t="s">
        <v>24</v>
      </c>
      <c r="C213" s="6">
        <f t="shared" ref="C213:C215" ca="1" si="81">VLOOKUP(B213,OFFSET(INDIRECT("$A:$B"),0,MATCH(B$1&amp;"_Verify",INDIRECT("$1:$1"),0)-1),2,0)</f>
        <v>4</v>
      </c>
      <c r="D213" s="10"/>
    </row>
    <row r="214" spans="1:4" x14ac:dyDescent="0.3">
      <c r="A214" s="10" t="s">
        <v>984</v>
      </c>
      <c r="B214" s="10" t="s">
        <v>338</v>
      </c>
      <c r="C214" s="6">
        <f t="shared" ca="1" si="81"/>
        <v>21</v>
      </c>
      <c r="D214" s="10"/>
    </row>
    <row r="215" spans="1:4" x14ac:dyDescent="0.3">
      <c r="A215" s="10" t="s">
        <v>860</v>
      </c>
      <c r="B215" s="10" t="s">
        <v>54</v>
      </c>
      <c r="C215" s="6">
        <f t="shared" ca="1" si="81"/>
        <v>8</v>
      </c>
      <c r="D215" s="10"/>
    </row>
    <row r="216" spans="1:4" x14ac:dyDescent="0.3">
      <c r="A216" s="10" t="s">
        <v>870</v>
      </c>
      <c r="B216" s="10" t="s">
        <v>54</v>
      </c>
      <c r="C216" s="6">
        <f t="shared" ref="C216:C217" ca="1" si="82">VLOOKUP(B216,OFFSET(INDIRECT("$A:$B"),0,MATCH(B$1&amp;"_Verify",INDIRECT("$1:$1"),0)-1),2,0)</f>
        <v>8</v>
      </c>
      <c r="D216" s="10"/>
    </row>
    <row r="217" spans="1:4" x14ac:dyDescent="0.3">
      <c r="A217" s="10" t="s">
        <v>871</v>
      </c>
      <c r="B217" s="10" t="s">
        <v>54</v>
      </c>
      <c r="C217" s="6">
        <f t="shared" ca="1" si="82"/>
        <v>8</v>
      </c>
      <c r="D217" s="10"/>
    </row>
    <row r="218" spans="1:4" x14ac:dyDescent="0.3">
      <c r="A218" t="s">
        <v>242</v>
      </c>
      <c r="B218" t="s">
        <v>21</v>
      </c>
      <c r="C218" s="6">
        <f t="shared" ca="1" si="11"/>
        <v>7</v>
      </c>
    </row>
    <row r="219" spans="1:4" x14ac:dyDescent="0.3">
      <c r="A219" t="s">
        <v>243</v>
      </c>
      <c r="B219" t="s">
        <v>21</v>
      </c>
      <c r="C219" s="6">
        <f t="shared" ca="1" si="11"/>
        <v>7</v>
      </c>
    </row>
    <row r="220" spans="1:4" x14ac:dyDescent="0.3">
      <c r="A220" t="s">
        <v>244</v>
      </c>
      <c r="B220" t="s">
        <v>21</v>
      </c>
      <c r="C220" s="6">
        <f t="shared" ca="1" si="11"/>
        <v>7</v>
      </c>
    </row>
    <row r="221" spans="1:4" x14ac:dyDescent="0.3">
      <c r="A221" t="s">
        <v>245</v>
      </c>
      <c r="B221" t="s">
        <v>21</v>
      </c>
      <c r="C221" s="6">
        <f t="shared" ca="1" si="11"/>
        <v>7</v>
      </c>
    </row>
    <row r="222" spans="1:4" x14ac:dyDescent="0.3">
      <c r="A222" t="s">
        <v>246</v>
      </c>
      <c r="B222" t="s">
        <v>21</v>
      </c>
      <c r="C222" s="6">
        <f t="shared" ca="1" si="11"/>
        <v>7</v>
      </c>
    </row>
    <row r="223" spans="1:4" x14ac:dyDescent="0.3">
      <c r="A223" t="s">
        <v>247</v>
      </c>
      <c r="B223" t="s">
        <v>21</v>
      </c>
      <c r="C223" s="6">
        <f t="shared" ca="1" si="11"/>
        <v>7</v>
      </c>
    </row>
    <row r="224" spans="1:4" x14ac:dyDescent="0.3">
      <c r="A224" t="s">
        <v>248</v>
      </c>
      <c r="B224" t="s">
        <v>21</v>
      </c>
      <c r="C224" s="6">
        <f t="shared" ca="1" si="11"/>
        <v>7</v>
      </c>
    </row>
    <row r="225" spans="1:4" x14ac:dyDescent="0.3">
      <c r="A225" t="s">
        <v>249</v>
      </c>
      <c r="B225" t="s">
        <v>21</v>
      </c>
      <c r="C225" s="6">
        <f t="shared" ca="1" si="11"/>
        <v>7</v>
      </c>
    </row>
    <row r="226" spans="1:4" x14ac:dyDescent="0.3">
      <c r="A226" t="s">
        <v>250</v>
      </c>
      <c r="B226" t="s">
        <v>21</v>
      </c>
      <c r="C226" s="6">
        <f t="shared" ca="1" si="11"/>
        <v>7</v>
      </c>
    </row>
    <row r="227" spans="1:4" x14ac:dyDescent="0.3">
      <c r="A227" s="10" t="s">
        <v>484</v>
      </c>
      <c r="B227" s="10" t="s">
        <v>21</v>
      </c>
      <c r="C227" s="6">
        <f t="shared" ref="C227:C231" ca="1" si="83">VLOOKUP(B227,OFFSET(INDIRECT("$A:$B"),0,MATCH(B$1&amp;"_Verify",INDIRECT("$1:$1"),0)-1),2,0)</f>
        <v>7</v>
      </c>
      <c r="D227" s="10"/>
    </row>
    <row r="228" spans="1:4" x14ac:dyDescent="0.3">
      <c r="A228" s="10" t="s">
        <v>487</v>
      </c>
      <c r="B228" s="10" t="s">
        <v>21</v>
      </c>
      <c r="C228" s="6">
        <f t="shared" ref="C228" ca="1" si="84">VLOOKUP(B228,OFFSET(INDIRECT("$A:$B"),0,MATCH(B$1&amp;"_Verify",INDIRECT("$1:$1"),0)-1),2,0)</f>
        <v>7</v>
      </c>
      <c r="D228" s="10"/>
    </row>
    <row r="229" spans="1:4" x14ac:dyDescent="0.3">
      <c r="A229" s="10" t="s">
        <v>485</v>
      </c>
      <c r="B229" s="10" t="s">
        <v>21</v>
      </c>
      <c r="C229" s="6">
        <f t="shared" ca="1" si="83"/>
        <v>7</v>
      </c>
      <c r="D229" s="10"/>
    </row>
    <row r="230" spans="1:4" x14ac:dyDescent="0.3">
      <c r="A230" s="10" t="s">
        <v>488</v>
      </c>
      <c r="B230" s="10" t="s">
        <v>21</v>
      </c>
      <c r="C230" s="6">
        <f t="shared" ref="C230" ca="1" si="85">VLOOKUP(B230,OFFSET(INDIRECT("$A:$B"),0,MATCH(B$1&amp;"_Verify",INDIRECT("$1:$1"),0)-1),2,0)</f>
        <v>7</v>
      </c>
      <c r="D230" s="10"/>
    </row>
    <row r="231" spans="1:4" x14ac:dyDescent="0.3">
      <c r="A231" s="10" t="s">
        <v>486</v>
      </c>
      <c r="B231" s="10" t="s">
        <v>21</v>
      </c>
      <c r="C231" s="6">
        <f t="shared" ca="1" si="83"/>
        <v>7</v>
      </c>
      <c r="D231" s="10"/>
    </row>
    <row r="232" spans="1:4" x14ac:dyDescent="0.3">
      <c r="A232" s="10" t="s">
        <v>489</v>
      </c>
      <c r="B232" s="10" t="s">
        <v>21</v>
      </c>
      <c r="C232" s="6">
        <f t="shared" ref="C232" ca="1" si="86">VLOOKUP(B232,OFFSET(INDIRECT("$A:$B"),0,MATCH(B$1&amp;"_Verify",INDIRECT("$1:$1"),0)-1),2,0)</f>
        <v>7</v>
      </c>
      <c r="D232" s="10"/>
    </row>
    <row r="233" spans="1:4" x14ac:dyDescent="0.3">
      <c r="A233" t="s">
        <v>251</v>
      </c>
      <c r="B233" t="s">
        <v>21</v>
      </c>
      <c r="C233" s="6">
        <f t="shared" ca="1" si="11"/>
        <v>7</v>
      </c>
    </row>
    <row r="234" spans="1:4" x14ac:dyDescent="0.3">
      <c r="A234" t="s">
        <v>252</v>
      </c>
      <c r="B234" t="s">
        <v>21</v>
      </c>
      <c r="C234" s="6">
        <f t="shared" ca="1" si="11"/>
        <v>7</v>
      </c>
    </row>
    <row r="235" spans="1:4" x14ac:dyDescent="0.3">
      <c r="A235" t="s">
        <v>253</v>
      </c>
      <c r="B235" t="s">
        <v>21</v>
      </c>
      <c r="C235" s="6">
        <f t="shared" ca="1" si="11"/>
        <v>7</v>
      </c>
    </row>
    <row r="236" spans="1:4" x14ac:dyDescent="0.3">
      <c r="A236" s="10" t="s">
        <v>915</v>
      </c>
      <c r="B236" s="10" t="s">
        <v>21</v>
      </c>
      <c r="C236" s="6">
        <f t="shared" ref="C236" ca="1" si="87">VLOOKUP(B236,OFFSET(INDIRECT("$A:$B"),0,MATCH(B$1&amp;"_Verify",INDIRECT("$1:$1"),0)-1),2,0)</f>
        <v>7</v>
      </c>
      <c r="D236" s="10"/>
    </row>
    <row r="237" spans="1:4" x14ac:dyDescent="0.3">
      <c r="A237" t="s">
        <v>266</v>
      </c>
      <c r="B237" t="s">
        <v>268</v>
      </c>
      <c r="C237" s="6">
        <f t="shared" ca="1" si="11"/>
        <v>14</v>
      </c>
    </row>
    <row r="238" spans="1:4" x14ac:dyDescent="0.3">
      <c r="A238" s="10" t="s">
        <v>490</v>
      </c>
      <c r="B238" s="10" t="s">
        <v>268</v>
      </c>
      <c r="C238" s="6">
        <f t="shared" ref="C238:C239" ca="1" si="88">VLOOKUP(B238,OFFSET(INDIRECT("$A:$B"),0,MATCH(B$1&amp;"_Verify",INDIRECT("$1:$1"),0)-1),2,0)</f>
        <v>14</v>
      </c>
      <c r="D238" s="10"/>
    </row>
    <row r="239" spans="1:4" x14ac:dyDescent="0.3">
      <c r="A239" s="10" t="s">
        <v>492</v>
      </c>
      <c r="B239" s="10" t="s">
        <v>268</v>
      </c>
      <c r="C239" s="6">
        <f t="shared" ca="1" si="88"/>
        <v>14</v>
      </c>
      <c r="D239" s="10"/>
    </row>
    <row r="240" spans="1:4" x14ac:dyDescent="0.3">
      <c r="A240" s="10" t="s">
        <v>494</v>
      </c>
      <c r="B240" s="10" t="s">
        <v>268</v>
      </c>
      <c r="C240" s="6">
        <f t="shared" ref="C240" ca="1" si="89">VLOOKUP(B240,OFFSET(INDIRECT("$A:$B"),0,MATCH(B$1&amp;"_Verify",INDIRECT("$1:$1"),0)-1),2,0)</f>
        <v>14</v>
      </c>
      <c r="D240" s="10"/>
    </row>
    <row r="241" spans="1:8" x14ac:dyDescent="0.3">
      <c r="A241" t="s">
        <v>267</v>
      </c>
      <c r="B241" t="s">
        <v>268</v>
      </c>
      <c r="C241" s="6">
        <f t="shared" ca="1" si="11"/>
        <v>14</v>
      </c>
    </row>
    <row r="242" spans="1:8" x14ac:dyDescent="0.3">
      <c r="A242" s="10" t="s">
        <v>495</v>
      </c>
      <c r="B242" s="10" t="s">
        <v>268</v>
      </c>
      <c r="C242" s="6">
        <f t="shared" ref="C242:C243" ca="1" si="90">VLOOKUP(B242,OFFSET(INDIRECT("$A:$B"),0,MATCH(B$1&amp;"_Verify",INDIRECT("$1:$1"),0)-1),2,0)</f>
        <v>14</v>
      </c>
      <c r="D242" s="10"/>
    </row>
    <row r="243" spans="1:8" x14ac:dyDescent="0.3">
      <c r="A243" s="10" t="s">
        <v>496</v>
      </c>
      <c r="B243" s="10" t="s">
        <v>268</v>
      </c>
      <c r="C243" s="6">
        <f t="shared" ca="1" si="90"/>
        <v>14</v>
      </c>
      <c r="D243" s="10"/>
    </row>
    <row r="244" spans="1:8" x14ac:dyDescent="0.3">
      <c r="A244" s="10" t="s">
        <v>497</v>
      </c>
      <c r="B244" s="10" t="s">
        <v>268</v>
      </c>
      <c r="C244" s="6">
        <f t="shared" ref="C244" ca="1" si="91">VLOOKUP(B244,OFFSET(INDIRECT("$A:$B"),0,MATCH(B$1&amp;"_Verify",INDIRECT("$1:$1"),0)-1),2,0)</f>
        <v>14</v>
      </c>
      <c r="D244" s="10"/>
    </row>
    <row r="245" spans="1:8" x14ac:dyDescent="0.3">
      <c r="A245" s="10" t="s">
        <v>498</v>
      </c>
      <c r="B245" s="10" t="s">
        <v>475</v>
      </c>
      <c r="C245" s="6">
        <f t="shared" ref="C245:C246" ca="1" si="92">VLOOKUP(B245,OFFSET(INDIRECT("$A:$B"),0,MATCH(B$1&amp;"_Verify",INDIRECT("$1:$1"),0)-1),2,0)</f>
        <v>64</v>
      </c>
      <c r="D245" s="10"/>
    </row>
    <row r="246" spans="1:8" x14ac:dyDescent="0.3">
      <c r="A246" s="10" t="s">
        <v>499</v>
      </c>
      <c r="B246" s="10" t="s">
        <v>477</v>
      </c>
      <c r="C246" s="6">
        <f t="shared" ca="1" si="92"/>
        <v>65</v>
      </c>
      <c r="D246" s="10"/>
    </row>
    <row r="247" spans="1:8" x14ac:dyDescent="0.3">
      <c r="A247" t="s">
        <v>171</v>
      </c>
      <c r="B247" t="s">
        <v>165</v>
      </c>
      <c r="C247" s="6">
        <f t="shared" ca="1" si="11"/>
        <v>57</v>
      </c>
    </row>
    <row r="248" spans="1:8" x14ac:dyDescent="0.3">
      <c r="A248" s="10" t="s">
        <v>502</v>
      </c>
      <c r="B248" s="10" t="s">
        <v>165</v>
      </c>
      <c r="C248" s="6">
        <f t="shared" ref="C248" ca="1" si="93">VLOOKUP(B248,OFFSET(INDIRECT("$A:$B"),0,MATCH(B$1&amp;"_Verify",INDIRECT("$1:$1"),0)-1),2,0)</f>
        <v>57</v>
      </c>
      <c r="D248" s="10"/>
    </row>
    <row r="249" spans="1:8" s="10" customFormat="1" x14ac:dyDescent="0.3">
      <c r="A249" t="s">
        <v>172</v>
      </c>
      <c r="B249" t="s">
        <v>165</v>
      </c>
      <c r="C249" s="6">
        <f t="shared" ca="1" si="11"/>
        <v>57</v>
      </c>
      <c r="D249"/>
      <c r="F249"/>
      <c r="G249"/>
      <c r="H249"/>
    </row>
    <row r="250" spans="1:8" s="10" customFormat="1" x14ac:dyDescent="0.3">
      <c r="A250" s="10" t="s">
        <v>503</v>
      </c>
      <c r="B250" s="10" t="s">
        <v>165</v>
      </c>
      <c r="C250" s="6">
        <f t="shared" ref="C250" ca="1" si="94">VLOOKUP(B250,OFFSET(INDIRECT("$A:$B"),0,MATCH(B$1&amp;"_Verify",INDIRECT("$1:$1"),0)-1),2,0)</f>
        <v>57</v>
      </c>
      <c r="F250"/>
      <c r="G250"/>
      <c r="H250"/>
    </row>
    <row r="251" spans="1:8" s="10" customFormat="1" x14ac:dyDescent="0.3">
      <c r="A251" t="s">
        <v>173</v>
      </c>
      <c r="B251" t="s">
        <v>165</v>
      </c>
      <c r="C251" s="6">
        <f t="shared" ca="1" si="11"/>
        <v>57</v>
      </c>
      <c r="D251"/>
      <c r="F251"/>
      <c r="G251"/>
      <c r="H251"/>
    </row>
    <row r="252" spans="1:8" s="10" customFormat="1" x14ac:dyDescent="0.3">
      <c r="A252" s="10" t="s">
        <v>504</v>
      </c>
      <c r="B252" s="10" t="s">
        <v>165</v>
      </c>
      <c r="C252" s="6">
        <f t="shared" ref="C252" ca="1" si="95">VLOOKUP(B252,OFFSET(INDIRECT("$A:$B"),0,MATCH(B$1&amp;"_Verify",INDIRECT("$1:$1"),0)-1),2,0)</f>
        <v>57</v>
      </c>
    </row>
    <row r="253" spans="1:8" x14ac:dyDescent="0.3">
      <c r="A253" t="s">
        <v>174</v>
      </c>
      <c r="B253" t="s">
        <v>184</v>
      </c>
      <c r="C253" s="6">
        <f t="shared" ca="1" si="11"/>
        <v>31</v>
      </c>
      <c r="F253" s="10"/>
      <c r="G253" s="10"/>
      <c r="H253" s="10"/>
    </row>
    <row r="254" spans="1:8" x14ac:dyDescent="0.3">
      <c r="A254" t="s">
        <v>175</v>
      </c>
      <c r="B254" t="s">
        <v>182</v>
      </c>
      <c r="C254" s="6">
        <f t="shared" ca="1" si="11"/>
        <v>33</v>
      </c>
      <c r="F254" s="10"/>
      <c r="G254" s="10"/>
      <c r="H254" s="10"/>
    </row>
    <row r="255" spans="1:8" x14ac:dyDescent="0.3">
      <c r="A255" t="s">
        <v>176</v>
      </c>
      <c r="B255" t="s">
        <v>185</v>
      </c>
      <c r="C255" s="6">
        <f t="shared" ca="1" si="11"/>
        <v>34</v>
      </c>
      <c r="F255" s="10"/>
      <c r="G255" s="10"/>
      <c r="H255" s="10"/>
    </row>
    <row r="256" spans="1:8" x14ac:dyDescent="0.3">
      <c r="A256" t="s">
        <v>177</v>
      </c>
      <c r="B256" t="s">
        <v>186</v>
      </c>
      <c r="C256" s="6">
        <f t="shared" ca="1" si="11"/>
        <v>35</v>
      </c>
    </row>
    <row r="257" spans="1:4" x14ac:dyDescent="0.3">
      <c r="A257" t="s">
        <v>178</v>
      </c>
      <c r="B257" t="s">
        <v>187</v>
      </c>
      <c r="C257" s="6">
        <f t="shared" ca="1" si="11"/>
        <v>36</v>
      </c>
    </row>
    <row r="258" spans="1:4" x14ac:dyDescent="0.3">
      <c r="A258" t="s">
        <v>179</v>
      </c>
      <c r="B258" t="s">
        <v>188</v>
      </c>
      <c r="C258" s="6">
        <f t="shared" ca="1" si="11"/>
        <v>37</v>
      </c>
    </row>
    <row r="259" spans="1:4" x14ac:dyDescent="0.3">
      <c r="A259" t="s">
        <v>180</v>
      </c>
      <c r="B259" t="s">
        <v>189</v>
      </c>
      <c r="C259" s="6">
        <f t="shared" ca="1" si="11"/>
        <v>38</v>
      </c>
    </row>
    <row r="260" spans="1:4" x14ac:dyDescent="0.3">
      <c r="A260" t="s">
        <v>181</v>
      </c>
      <c r="B260" t="s">
        <v>190</v>
      </c>
      <c r="C260" s="6">
        <f t="shared" ca="1" si="11"/>
        <v>39</v>
      </c>
    </row>
    <row r="261" spans="1:4" x14ac:dyDescent="0.3">
      <c r="A261" t="s">
        <v>269</v>
      </c>
      <c r="B261" t="s">
        <v>526</v>
      </c>
      <c r="C261" s="6">
        <f t="shared" ref="C261" ca="1" si="96">VLOOKUP(B261,OFFSET(INDIRECT("$A:$B"),0,MATCH(B$1&amp;"_Verify",INDIRECT("$1:$1"),0)-1),2,0)</f>
        <v>68</v>
      </c>
    </row>
    <row r="262" spans="1:4" x14ac:dyDescent="0.3">
      <c r="A262" t="s">
        <v>270</v>
      </c>
      <c r="B262" t="s">
        <v>526</v>
      </c>
      <c r="C262" s="6">
        <f t="shared" ref="C262:C263" ca="1" si="97">VLOOKUP(B262,OFFSET(INDIRECT("$A:$B"),0,MATCH(B$1&amp;"_Verify",INDIRECT("$1:$1"),0)-1),2,0)</f>
        <v>68</v>
      </c>
    </row>
    <row r="263" spans="1:4" x14ac:dyDescent="0.3">
      <c r="A263" s="10" t="s">
        <v>932</v>
      </c>
      <c r="B263" s="10" t="s">
        <v>526</v>
      </c>
      <c r="C263" s="6">
        <f t="shared" ca="1" si="97"/>
        <v>68</v>
      </c>
      <c r="D263" s="10"/>
    </row>
    <row r="264" spans="1:4" x14ac:dyDescent="0.3">
      <c r="A264" s="10" t="s">
        <v>933</v>
      </c>
      <c r="B264" s="10" t="s">
        <v>526</v>
      </c>
      <c r="C264" s="6">
        <f t="shared" ref="C264" ca="1" si="98">VLOOKUP(B264,OFFSET(INDIRECT("$A:$B"),0,MATCH(B$1&amp;"_Verify",INDIRECT("$1:$1"),0)-1),2,0)</f>
        <v>68</v>
      </c>
      <c r="D264" s="10"/>
    </row>
    <row r="265" spans="1:4" x14ac:dyDescent="0.3">
      <c r="A265" t="s">
        <v>290</v>
      </c>
      <c r="B265" t="s">
        <v>93</v>
      </c>
      <c r="C265" s="6">
        <f t="shared" ref="C265:C268" ca="1" si="99">VLOOKUP(B265,OFFSET(INDIRECT("$A:$B"),0,MATCH(B$1&amp;"_Verify",INDIRECT("$1:$1"),0)-1),2,0)</f>
        <v>13</v>
      </c>
    </row>
    <row r="266" spans="1:4" x14ac:dyDescent="0.3">
      <c r="A266" t="s">
        <v>292</v>
      </c>
      <c r="B266" t="s">
        <v>21</v>
      </c>
      <c r="C266" s="6">
        <f t="shared" ca="1" si="99"/>
        <v>7</v>
      </c>
    </row>
    <row r="267" spans="1:4" x14ac:dyDescent="0.3">
      <c r="A267" t="s">
        <v>291</v>
      </c>
      <c r="B267" t="s">
        <v>93</v>
      </c>
      <c r="C267" s="6">
        <f t="shared" ca="1" si="99"/>
        <v>13</v>
      </c>
    </row>
    <row r="268" spans="1:4" x14ac:dyDescent="0.3">
      <c r="A268" t="s">
        <v>294</v>
      </c>
      <c r="B268" t="s">
        <v>21</v>
      </c>
      <c r="C268" s="6">
        <f t="shared" ca="1" si="99"/>
        <v>7</v>
      </c>
    </row>
    <row r="269" spans="1:4" x14ac:dyDescent="0.3">
      <c r="A269" t="s">
        <v>298</v>
      </c>
      <c r="B269" s="10" t="s">
        <v>526</v>
      </c>
      <c r="C269" s="6">
        <f t="shared" ref="C269" ca="1" si="100">VLOOKUP(B269,OFFSET(INDIRECT("$A:$B"),0,MATCH(B$1&amp;"_Verify",INDIRECT("$1:$1"),0)-1),2,0)</f>
        <v>68</v>
      </c>
    </row>
    <row r="270" spans="1:4" x14ac:dyDescent="0.3">
      <c r="A270" t="s">
        <v>299</v>
      </c>
      <c r="B270" s="10" t="s">
        <v>526</v>
      </c>
      <c r="C270" s="6">
        <f t="shared" ref="C270:C272" ca="1" si="101">VLOOKUP(B270,OFFSET(INDIRECT("$A:$B"),0,MATCH(B$1&amp;"_Verify",INDIRECT("$1:$1"),0)-1),2,0)</f>
        <v>68</v>
      </c>
    </row>
    <row r="271" spans="1:4" x14ac:dyDescent="0.3">
      <c r="A271" t="s">
        <v>300</v>
      </c>
      <c r="B271" t="s">
        <v>93</v>
      </c>
      <c r="C271" s="6">
        <f t="shared" ca="1" si="101"/>
        <v>13</v>
      </c>
    </row>
    <row r="272" spans="1:4" x14ac:dyDescent="0.3">
      <c r="A272" t="s">
        <v>301</v>
      </c>
      <c r="B272" t="s">
        <v>225</v>
      </c>
      <c r="C272" s="6">
        <f t="shared" ca="1" si="101"/>
        <v>15</v>
      </c>
    </row>
    <row r="273" spans="1:4" x14ac:dyDescent="0.3">
      <c r="A273" t="s">
        <v>302</v>
      </c>
      <c r="B273" t="s">
        <v>228</v>
      </c>
      <c r="C273" s="6">
        <f t="shared" ref="C273" ca="1" si="102">VLOOKUP(B273,OFFSET(INDIRECT("$A:$B"),0,MATCH(B$1&amp;"_Verify",INDIRECT("$1:$1"),0)-1),2,0)</f>
        <v>16</v>
      </c>
    </row>
    <row r="274" spans="1:4" x14ac:dyDescent="0.3">
      <c r="A274" t="s">
        <v>303</v>
      </c>
      <c r="B274" t="s">
        <v>228</v>
      </c>
      <c r="C274" s="6">
        <f t="shared" ref="C274" ca="1" si="103">VLOOKUP(B274,OFFSET(INDIRECT("$A:$B"),0,MATCH(B$1&amp;"_Verify",INDIRECT("$1:$1"),0)-1),2,0)</f>
        <v>16</v>
      </c>
    </row>
    <row r="275" spans="1:4" x14ac:dyDescent="0.3">
      <c r="A275" t="s">
        <v>306</v>
      </c>
      <c r="B275" t="s">
        <v>229</v>
      </c>
      <c r="C275" s="6">
        <f t="shared" ref="C275" ca="1" si="104">VLOOKUP(B275,OFFSET(INDIRECT("$A:$B"),0,MATCH(B$1&amp;"_Verify",INDIRECT("$1:$1"),0)-1),2,0)</f>
        <v>17</v>
      </c>
    </row>
    <row r="276" spans="1:4" x14ac:dyDescent="0.3">
      <c r="A276" t="s">
        <v>307</v>
      </c>
      <c r="B276" t="s">
        <v>229</v>
      </c>
      <c r="C276" s="6">
        <f t="shared" ref="C276" ca="1" si="105">VLOOKUP(B276,OFFSET(INDIRECT("$A:$B"),0,MATCH(B$1&amp;"_Verify",INDIRECT("$1:$1"),0)-1),2,0)</f>
        <v>17</v>
      </c>
    </row>
    <row r="277" spans="1:4" x14ac:dyDescent="0.3">
      <c r="A277" s="10" t="s">
        <v>934</v>
      </c>
      <c r="B277" s="10" t="s">
        <v>229</v>
      </c>
      <c r="C277" s="6">
        <f t="shared" ref="C277:C278" ca="1" si="106">VLOOKUP(B277,OFFSET(INDIRECT("$A:$B"),0,MATCH(B$1&amp;"_Verify",INDIRECT("$1:$1"),0)-1),2,0)</f>
        <v>17</v>
      </c>
      <c r="D277" s="10"/>
    </row>
    <row r="278" spans="1:4" x14ac:dyDescent="0.3">
      <c r="A278" s="10" t="s">
        <v>935</v>
      </c>
      <c r="B278" s="10" t="s">
        <v>229</v>
      </c>
      <c r="C278" s="6">
        <f t="shared" ca="1" si="106"/>
        <v>17</v>
      </c>
      <c r="D278" s="10"/>
    </row>
    <row r="279" spans="1:4" x14ac:dyDescent="0.3">
      <c r="A279" s="10" t="s">
        <v>936</v>
      </c>
      <c r="B279" s="10" t="s">
        <v>924</v>
      </c>
      <c r="C279" s="6">
        <f t="shared" ref="C279:C280" ca="1" si="107">VLOOKUP(B279,OFFSET(INDIRECT("$A:$B"),0,MATCH(B$1&amp;"_Verify",INDIRECT("$1:$1"),0)-1),2,0)</f>
        <v>84</v>
      </c>
      <c r="D279" s="10"/>
    </row>
    <row r="280" spans="1:4" x14ac:dyDescent="0.3">
      <c r="A280" s="10" t="s">
        <v>937</v>
      </c>
      <c r="B280" s="10" t="s">
        <v>924</v>
      </c>
      <c r="C280" s="6">
        <f t="shared" ca="1" si="107"/>
        <v>84</v>
      </c>
      <c r="D280" s="10"/>
    </row>
    <row r="281" spans="1:4" x14ac:dyDescent="0.3">
      <c r="A281" t="s">
        <v>308</v>
      </c>
      <c r="B281" t="s">
        <v>230</v>
      </c>
      <c r="C281" s="6">
        <f t="shared" ref="C281" ca="1" si="108">VLOOKUP(B281,OFFSET(INDIRECT("$A:$B"),0,MATCH(B$1&amp;"_Verify",INDIRECT("$1:$1"),0)-1),2,0)</f>
        <v>18</v>
      </c>
    </row>
    <row r="282" spans="1:4" x14ac:dyDescent="0.3">
      <c r="A282" t="s">
        <v>309</v>
      </c>
      <c r="B282" t="s">
        <v>230</v>
      </c>
      <c r="C282" s="6">
        <f t="shared" ref="C282" ca="1" si="109">VLOOKUP(B282,OFFSET(INDIRECT("$A:$B"),0,MATCH(B$1&amp;"_Verify",INDIRECT("$1:$1"),0)-1),2,0)</f>
        <v>18</v>
      </c>
    </row>
    <row r="283" spans="1:4" x14ac:dyDescent="0.3">
      <c r="A283" t="s">
        <v>310</v>
      </c>
      <c r="B283" t="s">
        <v>231</v>
      </c>
      <c r="C283" s="6">
        <f t="shared" ref="C283" ca="1" si="110">VLOOKUP(B283,OFFSET(INDIRECT("$A:$B"),0,MATCH(B$1&amp;"_Verify",INDIRECT("$1:$1"),0)-1),2,0)</f>
        <v>19</v>
      </c>
    </row>
    <row r="284" spans="1:4" x14ac:dyDescent="0.3">
      <c r="A284" t="s">
        <v>311</v>
      </c>
      <c r="B284" t="s">
        <v>231</v>
      </c>
      <c r="C284" s="6">
        <f t="shared" ref="C284" ca="1" si="111">VLOOKUP(B284,OFFSET(INDIRECT("$A:$B"),0,MATCH(B$1&amp;"_Verify",INDIRECT("$1:$1"),0)-1),2,0)</f>
        <v>19</v>
      </c>
    </row>
    <row r="285" spans="1:4" x14ac:dyDescent="0.3">
      <c r="A285" t="s">
        <v>313</v>
      </c>
      <c r="B285" t="s">
        <v>239</v>
      </c>
      <c r="C285" s="6">
        <f t="shared" ref="C285:C296" ca="1" si="112">VLOOKUP(B285,OFFSET(INDIRECT("$A:$B"),0,MATCH(B$1&amp;"_Verify",INDIRECT("$1:$1"),0)-1),2,0)</f>
        <v>20</v>
      </c>
    </row>
    <row r="286" spans="1:4" x14ac:dyDescent="0.3">
      <c r="A286" t="s">
        <v>314</v>
      </c>
      <c r="B286" t="s">
        <v>239</v>
      </c>
      <c r="C286" s="6">
        <f t="shared" ca="1" si="112"/>
        <v>20</v>
      </c>
    </row>
    <row r="287" spans="1:4" x14ac:dyDescent="0.3">
      <c r="A287" t="s">
        <v>363</v>
      </c>
      <c r="B287" t="s">
        <v>93</v>
      </c>
      <c r="C287" s="6">
        <f t="shared" ref="C287:C290" ca="1" si="113">VLOOKUP(B287,OFFSET(INDIRECT("$A:$B"),0,MATCH(B$1&amp;"_Verify",INDIRECT("$1:$1"),0)-1),2,0)</f>
        <v>13</v>
      </c>
      <c r="D287" s="6"/>
    </row>
    <row r="288" spans="1:4" x14ac:dyDescent="0.3">
      <c r="A288" t="s">
        <v>365</v>
      </c>
      <c r="B288" t="s">
        <v>338</v>
      </c>
      <c r="C288" s="6">
        <f t="shared" ca="1" si="113"/>
        <v>21</v>
      </c>
    </row>
    <row r="289" spans="1:4" x14ac:dyDescent="0.3">
      <c r="A289" t="s">
        <v>369</v>
      </c>
      <c r="B289" t="s">
        <v>57</v>
      </c>
      <c r="C289" s="6">
        <f t="shared" ca="1" si="113"/>
        <v>11</v>
      </c>
    </row>
    <row r="290" spans="1:4" x14ac:dyDescent="0.3">
      <c r="A290" s="10" t="s">
        <v>938</v>
      </c>
      <c r="B290" s="10" t="s">
        <v>21</v>
      </c>
      <c r="C290" s="6">
        <f t="shared" ca="1" si="113"/>
        <v>7</v>
      </c>
      <c r="D290" s="10"/>
    </row>
    <row r="291" spans="1:4" x14ac:dyDescent="0.3">
      <c r="A291" t="s">
        <v>315</v>
      </c>
      <c r="B291" t="s">
        <v>93</v>
      </c>
      <c r="C291" s="6">
        <f t="shared" ca="1" si="112"/>
        <v>13</v>
      </c>
    </row>
    <row r="292" spans="1:4" x14ac:dyDescent="0.3">
      <c r="A292" t="s">
        <v>317</v>
      </c>
      <c r="B292" t="s">
        <v>21</v>
      </c>
      <c r="C292" s="6">
        <f t="shared" ca="1" si="112"/>
        <v>7</v>
      </c>
    </row>
    <row r="293" spans="1:4" x14ac:dyDescent="0.3">
      <c r="A293" s="10" t="s">
        <v>506</v>
      </c>
      <c r="B293" s="10" t="s">
        <v>93</v>
      </c>
      <c r="C293" s="6">
        <f t="shared" ca="1" si="112"/>
        <v>13</v>
      </c>
      <c r="D293" s="10"/>
    </row>
    <row r="294" spans="1:4" x14ac:dyDescent="0.3">
      <c r="A294" s="10" t="s">
        <v>508</v>
      </c>
      <c r="B294" s="10" t="s">
        <v>21</v>
      </c>
      <c r="C294" s="6">
        <f t="shared" ca="1" si="112"/>
        <v>7</v>
      </c>
      <c r="D294" s="10"/>
    </row>
    <row r="295" spans="1:4" x14ac:dyDescent="0.3">
      <c r="A295" t="s">
        <v>370</v>
      </c>
      <c r="B295" t="s">
        <v>342</v>
      </c>
      <c r="C295" s="6">
        <f t="shared" ca="1" si="112"/>
        <v>61</v>
      </c>
    </row>
    <row r="296" spans="1:4" x14ac:dyDescent="0.3">
      <c r="A296" t="s">
        <v>371</v>
      </c>
      <c r="B296" t="s">
        <v>346</v>
      </c>
      <c r="C296" s="6">
        <f t="shared" ca="1" si="112"/>
        <v>59</v>
      </c>
    </row>
    <row r="297" spans="1:4" x14ac:dyDescent="0.3">
      <c r="A297" t="s">
        <v>318</v>
      </c>
      <c r="B297" t="s">
        <v>240</v>
      </c>
      <c r="C297" s="6">
        <f t="shared" ref="C297:C300" ca="1" si="114">VLOOKUP(B297,OFFSET(INDIRECT("$A:$B"),0,MATCH(B$1&amp;"_Verify",INDIRECT("$1:$1"),0)-1),2,0)</f>
        <v>58</v>
      </c>
    </row>
    <row r="298" spans="1:4" x14ac:dyDescent="0.3">
      <c r="A298" s="10" t="s">
        <v>510</v>
      </c>
      <c r="B298" s="10" t="s">
        <v>240</v>
      </c>
      <c r="C298" s="6">
        <f t="shared" ref="C298" ca="1" si="115">VLOOKUP(B298,OFFSET(INDIRECT("$A:$B"),0,MATCH(B$1&amp;"_Verify",INDIRECT("$1:$1"),0)-1),2,0)</f>
        <v>58</v>
      </c>
      <c r="D298" s="10"/>
    </row>
    <row r="299" spans="1:4" x14ac:dyDescent="0.3">
      <c r="A299" t="s">
        <v>329</v>
      </c>
      <c r="B299" t="s">
        <v>273</v>
      </c>
      <c r="C299" s="6">
        <f t="shared" ca="1" si="114"/>
        <v>41</v>
      </c>
    </row>
    <row r="300" spans="1:4" x14ac:dyDescent="0.3">
      <c r="A300" t="s">
        <v>331</v>
      </c>
      <c r="B300" t="s">
        <v>54</v>
      </c>
      <c r="C300" s="6">
        <f t="shared" ca="1" si="114"/>
        <v>8</v>
      </c>
    </row>
    <row r="301" spans="1:4" x14ac:dyDescent="0.3">
      <c r="A301" t="s">
        <v>320</v>
      </c>
      <c r="B301" t="s">
        <v>274</v>
      </c>
      <c r="C301" s="6">
        <f t="shared" ref="C301" ca="1" si="116">VLOOKUP(B301,OFFSET(INDIRECT("$A:$B"),0,MATCH(B$1&amp;"_Verify",INDIRECT("$1:$1"),0)-1),2,0)</f>
        <v>40</v>
      </c>
    </row>
    <row r="302" spans="1:4" x14ac:dyDescent="0.3">
      <c r="A302" t="s">
        <v>322</v>
      </c>
      <c r="B302" t="s">
        <v>55</v>
      </c>
      <c r="C302" s="6">
        <f t="shared" ref="C302" ca="1" si="117">VLOOKUP(B302,OFFSET(INDIRECT("$A:$B"),0,MATCH(B$1&amp;"_Verify",INDIRECT("$1:$1"),0)-1),2,0)</f>
        <v>9</v>
      </c>
    </row>
    <row r="303" spans="1:4" x14ac:dyDescent="0.3">
      <c r="A303" t="s">
        <v>352</v>
      </c>
      <c r="B303" t="s">
        <v>345</v>
      </c>
      <c r="C303" s="6">
        <f t="shared" ref="C303" ca="1" si="118">VLOOKUP(B303,OFFSET(INDIRECT("$A:$B"),0,MATCH(B$1&amp;"_Verify",INDIRECT("$1:$1"),0)-1),2,0)</f>
        <v>42</v>
      </c>
    </row>
    <row r="304" spans="1:4" x14ac:dyDescent="0.3">
      <c r="A304" t="s">
        <v>353</v>
      </c>
      <c r="B304" t="s">
        <v>284</v>
      </c>
      <c r="C304" s="6">
        <f t="shared" ref="C304" ca="1" si="119">VLOOKUP(B304,OFFSET(INDIRECT("$A:$B"),0,MATCH(B$1&amp;"_Verify",INDIRECT("$1:$1"),0)-1),2,0)</f>
        <v>60</v>
      </c>
    </row>
    <row r="305" spans="1:4" x14ac:dyDescent="0.3">
      <c r="A305" t="s">
        <v>375</v>
      </c>
      <c r="B305" t="s">
        <v>376</v>
      </c>
      <c r="C305" s="6">
        <f t="shared" ref="C305:C307" ca="1" si="120">VLOOKUP(B305,OFFSET(INDIRECT("$A:$B"),0,MATCH(B$1&amp;"_Verify",INDIRECT("$1:$1"),0)-1),2,0)</f>
        <v>62</v>
      </c>
    </row>
    <row r="306" spans="1:4" x14ac:dyDescent="0.3">
      <c r="A306" s="10" t="s">
        <v>516</v>
      </c>
      <c r="B306" s="10" t="s">
        <v>519</v>
      </c>
      <c r="C306" s="6">
        <f t="shared" ca="1" si="120"/>
        <v>66</v>
      </c>
      <c r="D306" s="10"/>
    </row>
    <row r="307" spans="1:4" x14ac:dyDescent="0.3">
      <c r="A307" s="10" t="s">
        <v>518</v>
      </c>
      <c r="B307" s="10" t="s">
        <v>519</v>
      </c>
      <c r="C307" s="6">
        <f t="shared" ca="1" si="120"/>
        <v>66</v>
      </c>
      <c r="D307" s="10"/>
    </row>
    <row r="308" spans="1:4" x14ac:dyDescent="0.3">
      <c r="A308" s="10" t="s">
        <v>532</v>
      </c>
      <c r="B308" s="10" t="s">
        <v>522</v>
      </c>
      <c r="C308" s="6">
        <f t="shared" ref="C308:C315" ca="1" si="121">VLOOKUP(B308,OFFSET(INDIRECT("$A:$B"),0,MATCH(B$1&amp;"_Verify",INDIRECT("$1:$1"),0)-1),2,0)</f>
        <v>67</v>
      </c>
      <c r="D308" s="10"/>
    </row>
    <row r="309" spans="1:4" x14ac:dyDescent="0.3">
      <c r="A309" s="10" t="s">
        <v>941</v>
      </c>
      <c r="B309" s="10" t="s">
        <v>939</v>
      </c>
      <c r="C309" s="6">
        <f t="shared" ref="C309:C311" ca="1" si="122">VLOOKUP(B309,OFFSET(INDIRECT("$A:$B"),0,MATCH(B$1&amp;"_Verify",INDIRECT("$1:$1"),0)-1),2,0)</f>
        <v>82</v>
      </c>
      <c r="D309" s="10"/>
    </row>
    <row r="310" spans="1:4" x14ac:dyDescent="0.3">
      <c r="A310" s="10" t="s">
        <v>942</v>
      </c>
      <c r="B310" s="10" t="s">
        <v>939</v>
      </c>
      <c r="C310" s="6">
        <f t="shared" ca="1" si="122"/>
        <v>82</v>
      </c>
      <c r="D310" s="10"/>
    </row>
    <row r="311" spans="1:4" x14ac:dyDescent="0.3">
      <c r="A311" s="10" t="s">
        <v>940</v>
      </c>
      <c r="B311" s="10" t="s">
        <v>920</v>
      </c>
      <c r="C311" s="6">
        <f t="shared" ca="1" si="122"/>
        <v>83</v>
      </c>
      <c r="D311" s="10"/>
    </row>
    <row r="312" spans="1:4" x14ac:dyDescent="0.3">
      <c r="A312" s="10" t="s">
        <v>809</v>
      </c>
      <c r="B312" s="10" t="s">
        <v>381</v>
      </c>
      <c r="C312" s="6">
        <f t="shared" ca="1" si="121"/>
        <v>22</v>
      </c>
      <c r="D312" s="10"/>
    </row>
    <row r="313" spans="1:4" x14ac:dyDescent="0.3">
      <c r="A313" s="10" t="s">
        <v>810</v>
      </c>
      <c r="B313" s="10" t="s">
        <v>381</v>
      </c>
      <c r="C313" s="6">
        <f t="shared" ca="1" si="121"/>
        <v>22</v>
      </c>
      <c r="D313" s="10"/>
    </row>
    <row r="314" spans="1:4" x14ac:dyDescent="0.3">
      <c r="A314" s="10" t="s">
        <v>812</v>
      </c>
      <c r="B314" s="10" t="s">
        <v>381</v>
      </c>
      <c r="C314" s="6">
        <f t="shared" ca="1" si="121"/>
        <v>22</v>
      </c>
      <c r="D314" s="10"/>
    </row>
    <row r="315" spans="1:4" x14ac:dyDescent="0.3">
      <c r="A315" s="10" t="s">
        <v>814</v>
      </c>
      <c r="B315" s="10" t="s">
        <v>381</v>
      </c>
      <c r="C315" s="6">
        <f t="shared" ca="1" si="121"/>
        <v>22</v>
      </c>
      <c r="D315" s="10"/>
    </row>
    <row r="316" spans="1:4" x14ac:dyDescent="0.3">
      <c r="A316" t="s">
        <v>384</v>
      </c>
      <c r="B316" t="s">
        <v>381</v>
      </c>
      <c r="C316" s="6">
        <f t="shared" ref="C316" ca="1" si="123">VLOOKUP(B316,OFFSET(INDIRECT("$A:$B"),0,MATCH(B$1&amp;"_Verify",INDIRECT("$1:$1"),0)-1),2,0)</f>
        <v>22</v>
      </c>
    </row>
    <row r="317" spans="1:4" x14ac:dyDescent="0.3">
      <c r="A317" t="s">
        <v>398</v>
      </c>
      <c r="B317" t="s">
        <v>381</v>
      </c>
      <c r="C317" s="6">
        <f t="shared" ref="C317" ca="1" si="124">VLOOKUP(B317,OFFSET(INDIRECT("$A:$B"),0,MATCH(B$1&amp;"_Verify",INDIRECT("$1:$1"),0)-1),2,0)</f>
        <v>22</v>
      </c>
    </row>
    <row r="318" spans="1:4" x14ac:dyDescent="0.3">
      <c r="A318" t="s">
        <v>386</v>
      </c>
      <c r="B318" t="s">
        <v>381</v>
      </c>
      <c r="C318" s="6">
        <f t="shared" ref="C318:C321" ca="1" si="125">VLOOKUP(B318,OFFSET(INDIRECT("$A:$B"),0,MATCH(B$1&amp;"_Verify",INDIRECT("$1:$1"),0)-1),2,0)</f>
        <v>22</v>
      </c>
    </row>
    <row r="319" spans="1:4" x14ac:dyDescent="0.3">
      <c r="A319" t="s">
        <v>399</v>
      </c>
      <c r="B319" t="s">
        <v>381</v>
      </c>
      <c r="C319" s="6">
        <f t="shared" ca="1" si="125"/>
        <v>22</v>
      </c>
    </row>
    <row r="320" spans="1:4" x14ac:dyDescent="0.3">
      <c r="A320" s="10" t="s">
        <v>762</v>
      </c>
      <c r="B320" s="10" t="s">
        <v>381</v>
      </c>
      <c r="C320" s="6">
        <f t="shared" ca="1" si="125"/>
        <v>22</v>
      </c>
      <c r="D320" s="10"/>
    </row>
    <row r="321" spans="1:4" x14ac:dyDescent="0.3">
      <c r="A321" s="10" t="s">
        <v>763</v>
      </c>
      <c r="B321" s="10" t="s">
        <v>381</v>
      </c>
      <c r="C321" s="6">
        <f t="shared" ca="1" si="125"/>
        <v>22</v>
      </c>
      <c r="D321" s="10"/>
    </row>
    <row r="322" spans="1:4" x14ac:dyDescent="0.3">
      <c r="A322" s="10" t="s">
        <v>764</v>
      </c>
      <c r="B322" s="10" t="s">
        <v>381</v>
      </c>
      <c r="C322" s="6">
        <f t="shared" ref="C322:C323" ca="1" si="126">VLOOKUP(B322,OFFSET(INDIRECT("$A:$B"),0,MATCH(B$1&amp;"_Verify",INDIRECT("$1:$1"),0)-1),2,0)</f>
        <v>22</v>
      </c>
      <c r="D322" s="10"/>
    </row>
    <row r="323" spans="1:4" x14ac:dyDescent="0.3">
      <c r="A323" s="10" t="s">
        <v>765</v>
      </c>
      <c r="B323" s="10" t="s">
        <v>381</v>
      </c>
      <c r="C323" s="6">
        <f t="shared" ca="1" si="126"/>
        <v>22</v>
      </c>
      <c r="D323" s="10"/>
    </row>
  </sheetData>
  <phoneticPr fontId="1" type="noConversion"/>
  <dataValidations count="1">
    <dataValidation type="list" allowBlank="1" showInputMessage="1" showErrorMessage="1" sqref="B2:B32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6"/>
  <sheetViews>
    <sheetView tabSelected="1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A80" sqref="A8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2" ca="1" si="1">IF(NOT(ISBLANK(N3)),N3,
IF(ISBLANK(M3),"",
VLOOKUP(M3,OFFSET(INDIRECT("$A:$B"),0,MATCH(M$1&amp;"_Verify",INDIRECT("$1:$1"),0)-1),2,0)
))</f>
        <v/>
      </c>
      <c r="S3" s="7" t="str">
        <f t="shared" ref="S3:S28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5.9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4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4" ca="1" si="85">IF(NOT(ISBLANK(N76)),N76,
IF(ISBLANK(M76),"",
VLOOKUP(M76,OFFSET(INDIRECT("$A:$B"),0,MATCH(M$1&amp;"_Verify",INDIRECT("$1:$1"),0)-1),2,0)
))</f>
        <v/>
      </c>
      <c r="S76" s="7" t="str">
        <f t="shared" ref="S76:S144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5.7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84"/>
        <v>NormalAttackNecromancerFour_01</v>
      </c>
      <c r="B126" s="10" t="s">
        <v>465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1.05</v>
      </c>
      <c r="O126" s="7" t="str">
        <f t="shared" ca="1" si="85"/>
        <v/>
      </c>
      <c r="S126" s="7" t="str">
        <f t="shared" ca="1" si="86"/>
        <v/>
      </c>
    </row>
    <row r="127" spans="1:23" x14ac:dyDescent="0.3">
      <c r="A127" s="1" t="str">
        <f t="shared" ref="A127" si="129">B127&amp;"_"&amp;TEXT(D127,"00")</f>
        <v>NormalAttackMovingNecromancerFour_01</v>
      </c>
      <c r="B127" s="10" t="s">
        <v>707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f>0.675*K128</f>
        <v>0.40500000000000003</v>
      </c>
      <c r="O127" s="7" t="str">
        <f t="shared" ref="O127" ca="1" si="130">IF(NOT(ISBLANK(N127)),N127,
IF(ISBLANK(M127),"",
VLOOKUP(M127,OFFSET(INDIRECT("$A:$B"),0,MATCH(M$1&amp;"_Verify",INDIRECT("$1:$1"),0)-1),2,0)
))</f>
        <v/>
      </c>
      <c r="S127" s="7" t="str">
        <f t="shared" ref="S127" ca="1" si="131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:A130" si="132">B128&amp;"_"&amp;TEXT(D128,"00")</f>
        <v>AttackOnMovingNecromancerFour_01</v>
      </c>
      <c r="B128" s="10" t="s">
        <v>700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AttackOnMoving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0.31</v>
      </c>
      <c r="K128" s="1">
        <v>0.6</v>
      </c>
      <c r="O128" s="7" t="str">
        <f t="shared" ref="O128:O130" ca="1" si="133">IF(NOT(ISBLANK(N128)),N128,
IF(ISBLANK(M128),"",
VLOOKUP(M128,OFFSET(INDIRECT("$A:$B"),0,MATCH(M$1&amp;"_Verify",INDIRECT("$1:$1"),0)-1),2,0)
))</f>
        <v/>
      </c>
      <c r="S128" s="7" t="str">
        <f t="shared" ref="S128:S130" ca="1" si="134">IF(NOT(ISBLANK(R128)),R128,
IF(ISBLANK(Q128),"",
VLOOKUP(Q128,OFFSET(INDIRECT("$A:$B"),0,MATCH(Q$1&amp;"_Verify",INDIRECT("$1:$1"),0)-1),2,0)
))</f>
        <v/>
      </c>
      <c r="T128" s="1" t="s">
        <v>702</v>
      </c>
      <c r="U128" s="1" t="s">
        <v>706</v>
      </c>
      <c r="V128" s="1" t="s">
        <v>704</v>
      </c>
      <c r="W128" s="1" t="s">
        <v>703</v>
      </c>
    </row>
    <row r="129" spans="1:23" x14ac:dyDescent="0.3">
      <c r="A129" s="1" t="str">
        <f t="shared" si="132"/>
        <v>UltimateAttackNecromancerFour_01</v>
      </c>
      <c r="B129" s="10" t="s">
        <v>1068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16.399999999999999</v>
      </c>
      <c r="O129" s="7" t="str">
        <f t="shared" ca="1" si="133"/>
        <v/>
      </c>
      <c r="S129" s="7" t="str">
        <f t="shared" ca="1" si="134"/>
        <v/>
      </c>
      <c r="W129" s="1">
        <v>1</v>
      </c>
    </row>
    <row r="130" spans="1:23" x14ac:dyDescent="0.3">
      <c r="A130" s="1" t="str">
        <f t="shared" si="132"/>
        <v>InvincibleNecromancerFour_01</v>
      </c>
      <c r="B130" s="10" t="s">
        <v>1119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Invincible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1.71</v>
      </c>
      <c r="O130" s="7" t="str">
        <f t="shared" ca="1" si="133"/>
        <v/>
      </c>
      <c r="R130" s="1">
        <v>1</v>
      </c>
      <c r="S130" s="7">
        <f t="shared" ca="1" si="134"/>
        <v>1</v>
      </c>
    </row>
    <row r="131" spans="1:23" x14ac:dyDescent="0.3">
      <c r="A131" s="1" t="str">
        <f t="shared" si="84"/>
        <v>NormalAttackGirlWarrior_01</v>
      </c>
      <c r="B131" s="10" t="s">
        <v>466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0.81499999999999995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" si="135">B132&amp;"_"&amp;TEXT(D132,"00")</f>
        <v>UltimateAttackGirlWarrior_01</v>
      </c>
      <c r="B132" s="10" t="s">
        <v>1066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5.8</v>
      </c>
      <c r="O132" s="7" t="str">
        <f t="shared" ref="O132" ca="1" si="136">IF(NOT(ISBLANK(N132)),N132,
IF(ISBLANK(M132),"",
VLOOKUP(M132,OFFSET(INDIRECT("$A:$B"),0,MATCH(M$1&amp;"_Verify",INDIRECT("$1:$1"),0)-1),2,0)
))</f>
        <v/>
      </c>
      <c r="S132" s="7" t="str">
        <f t="shared" ref="S132" ca="1" si="137">IF(NOT(ISBLANK(R132)),R132,
IF(ISBLANK(Q132),"",
VLOOKUP(Q132,OFFSET(INDIRECT("$A:$B"),0,MATCH(Q$1&amp;"_Verify",INDIRECT("$1:$1"),0)-1),2,0)
))</f>
        <v/>
      </c>
      <c r="W132" s="1">
        <v>1</v>
      </c>
    </row>
    <row r="133" spans="1:23" x14ac:dyDescent="0.3">
      <c r="A133" s="1" t="str">
        <f t="shared" si="84"/>
        <v>NormalAttackPreGirlArcher_01</v>
      </c>
      <c r="B133" s="10" t="s">
        <v>675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0.76300000000000001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ref="A134:A136" si="138">B134&amp;"_"&amp;TEXT(D134,"00")</f>
        <v>NormalAttackGirlArcher_01</v>
      </c>
      <c r="B134" s="10" t="s">
        <v>467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0.52500000000000002</v>
      </c>
      <c r="O134" s="7" t="str">
        <f t="shared" ref="O134:O136" ca="1" si="139">IF(NOT(ISBLANK(N134)),N134,
IF(ISBLANK(M134),"",
VLOOKUP(M134,OFFSET(INDIRECT("$A:$B"),0,MATCH(M$1&amp;"_Verify",INDIRECT("$1:$1"),0)-1),2,0)
))</f>
        <v/>
      </c>
      <c r="S134" s="7" t="str">
        <f t="shared" ref="S134" ca="1" si="140">IF(NOT(ISBLANK(R134)),R134,
IF(ISBLANK(Q134),"",
VLOOKUP(Q134,OFFSET(INDIRECT("$A:$B"),0,MATCH(Q$1&amp;"_Verify",INDIRECT("$1:$1"),0)-1),2,0)
))</f>
        <v/>
      </c>
    </row>
    <row r="135" spans="1:23" x14ac:dyDescent="0.3">
      <c r="A135" s="1" t="str">
        <f t="shared" si="138"/>
        <v>LP_AddGeneratorCreateCountGirlArcher_01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AddGeneratorCreateCount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2</v>
      </c>
      <c r="O135" s="7">
        <f t="shared" ca="1" si="139"/>
        <v>2</v>
      </c>
      <c r="S135" s="7" t="str">
        <f t="shared" ref="S135:S137" ca="1" si="141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si="138"/>
        <v>UltimateCreateGirlArcher_01</v>
      </c>
      <c r="B136" s="10" t="s">
        <v>1102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ca="1" si="139"/>
        <v/>
      </c>
      <c r="S136" s="7" t="str">
        <f t="shared" ca="1" si="141"/>
        <v/>
      </c>
      <c r="T136" s="1" t="s">
        <v>1058</v>
      </c>
    </row>
    <row r="137" spans="1:23" x14ac:dyDescent="0.3">
      <c r="A137" s="1" t="str">
        <f t="shared" ref="A137" si="142">B137&amp;"_"&amp;TEXT(D137,"00")</f>
        <v>NormalAttackWeakEnergyShieldRobot_01</v>
      </c>
      <c r="B137" s="10" t="s">
        <v>649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0.1</v>
      </c>
      <c r="O137" s="7" t="str">
        <f t="shared" ref="O137" ca="1" si="143">IF(NOT(ISBLANK(N137)),N137,
IF(ISBLANK(M137),"",
VLOOKUP(M137,OFFSET(INDIRECT("$A:$B"),0,MATCH(M$1&amp;"_Verify",INDIRECT("$1:$1"),0)-1),2,0)
))</f>
        <v/>
      </c>
      <c r="R137" s="1">
        <v>1</v>
      </c>
      <c r="S137" s="7">
        <f t="shared" ca="1" si="141"/>
        <v>1</v>
      </c>
    </row>
    <row r="138" spans="1:23" x14ac:dyDescent="0.3">
      <c r="A138" s="1" t="str">
        <f t="shared" si="84"/>
        <v>NormalAttackEnergyShieldRobot_01</v>
      </c>
      <c r="B138" s="10" t="s">
        <v>468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DelayedBasedDamage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1.3</v>
      </c>
      <c r="J138" s="1">
        <v>2.8</v>
      </c>
      <c r="O138" s="7" t="str">
        <f t="shared" ca="1" si="85"/>
        <v/>
      </c>
      <c r="R138" s="1">
        <v>1</v>
      </c>
      <c r="S138" s="7">
        <f t="shared" ca="1" si="86"/>
        <v>1</v>
      </c>
      <c r="W138" s="1" t="s">
        <v>650</v>
      </c>
    </row>
    <row r="139" spans="1:23" x14ac:dyDescent="0.3">
      <c r="A139" s="1" t="str">
        <f t="shared" si="84"/>
        <v>IgnoreEvadeVisualEnergyShieldRobot_01</v>
      </c>
      <c r="B139" s="10" t="s">
        <v>966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IgnoreEvadeVisual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0.36</v>
      </c>
      <c r="O139" s="7" t="str">
        <f t="shared" ca="1" si="85"/>
        <v/>
      </c>
      <c r="S139" s="7" t="str">
        <f t="shared" ca="1" si="86"/>
        <v/>
      </c>
    </row>
    <row r="140" spans="1:23" x14ac:dyDescent="0.3">
      <c r="A140" s="1" t="str">
        <f t="shared" si="84"/>
        <v>UltimateAttackEnergyShieldRobot_01</v>
      </c>
      <c r="B140" s="10" t="s">
        <v>1063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0.28999999999999998</v>
      </c>
      <c r="O140" s="7" t="str">
        <f t="shared" ca="1" si="85"/>
        <v/>
      </c>
      <c r="S140" s="7" t="str">
        <f t="shared" ca="1" si="86"/>
        <v/>
      </c>
      <c r="W140" s="1">
        <v>1</v>
      </c>
    </row>
    <row r="141" spans="1:23" x14ac:dyDescent="0.3">
      <c r="A141" s="1" t="str">
        <f t="shared" si="84"/>
        <v>NormalAttackIceMagician_01</v>
      </c>
      <c r="B141" s="10" t="s">
        <v>469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0.224</v>
      </c>
      <c r="O141" s="7" t="str">
        <f t="shared" ca="1" si="85"/>
        <v/>
      </c>
      <c r="S141" s="7" t="str">
        <f t="shared" ca="1" si="86"/>
        <v/>
      </c>
    </row>
    <row r="142" spans="1:23" x14ac:dyDescent="0.3">
      <c r="A142" s="1" t="str">
        <f t="shared" si="84"/>
        <v>AddForceIceMagician_01</v>
      </c>
      <c r="B142" s="10" t="s">
        <v>1128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AddForce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</v>
      </c>
      <c r="N142" s="1">
        <v>1</v>
      </c>
      <c r="O142" s="7">
        <f t="shared" ca="1" si="85"/>
        <v>1</v>
      </c>
      <c r="S142" s="7" t="str">
        <f t="shared" ca="1" si="86"/>
        <v/>
      </c>
    </row>
    <row r="143" spans="1:23" x14ac:dyDescent="0.3">
      <c r="A143" s="1" t="str">
        <f t="shared" si="84"/>
        <v>UltimateCreateIceMagician_01</v>
      </c>
      <c r="B143" s="10" t="s">
        <v>1067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CreateHitObject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85"/>
        <v/>
      </c>
      <c r="S143" s="7" t="str">
        <f t="shared" ca="1" si="86"/>
        <v/>
      </c>
      <c r="T143" s="1" t="s">
        <v>1058</v>
      </c>
    </row>
    <row r="144" spans="1:23" x14ac:dyDescent="0.3">
      <c r="A144" s="1" t="str">
        <f t="shared" si="84"/>
        <v>UltimateCannotActionIceMagician_01</v>
      </c>
      <c r="B144" s="10" t="s">
        <v>1084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CannotAction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0.33329999999999999</v>
      </c>
      <c r="O144" s="7" t="str">
        <f t="shared" ca="1" si="85"/>
        <v/>
      </c>
      <c r="S144" s="7" t="str">
        <f t="shared" ca="1" si="86"/>
        <v/>
      </c>
    </row>
    <row r="145" spans="1:23" x14ac:dyDescent="0.3">
      <c r="A145" s="1" t="str">
        <f t="shared" ref="A145" si="144">B145&amp;"_"&amp;TEXT(D145,"00")</f>
        <v>NormalAttackAngelicWarrior_01</v>
      </c>
      <c r="B145" s="10" t="s">
        <v>470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0.495</v>
      </c>
      <c r="O145" s="7" t="str">
        <f t="shared" ref="O145" ca="1" si="145">IF(NOT(ISBLANK(N145)),N145,
IF(ISBLANK(M145),"",
VLOOKUP(M145,OFFSET(INDIRECT("$A:$B"),0,MATCH(M$1&amp;"_Verify",INDIRECT("$1:$1"),0)-1),2,0)
))</f>
        <v/>
      </c>
      <c r="S145" s="7" t="str">
        <f t="shared" ref="S145" ca="1" si="146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ref="A146:A147" si="147">B146&amp;"_"&amp;TEXT(D146,"00")</f>
        <v>UltimateRemoveAngelicWarrior_01</v>
      </c>
      <c r="B146" s="10" t="s">
        <v>1078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RemoveCannotAction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8.8000000000000007</v>
      </c>
      <c r="O146" s="7" t="str">
        <f t="shared" ref="O146:O147" ca="1" si="148">IF(NOT(ISBLANK(N146)),N146,
IF(ISBLANK(M146),"",
VLOOKUP(M146,OFFSET(INDIRECT("$A:$B"),0,MATCH(M$1&amp;"_Verify",INDIRECT("$1:$1"),0)-1),2,0)
))</f>
        <v/>
      </c>
      <c r="S146" s="7" t="str">
        <f t="shared" ref="S146:S147" ca="1" si="149">IF(NOT(ISBLANK(R146)),R146,
IF(ISBLANK(Q146),"",
VLOOKUP(Q146,OFFSET(INDIRECT("$A:$B"),0,MATCH(Q$1&amp;"_Verify",INDIRECT("$1:$1"),0)-1),2,0)
))</f>
        <v/>
      </c>
      <c r="V146" s="1" t="s">
        <v>1081</v>
      </c>
      <c r="W146" s="1" t="s">
        <v>1082</v>
      </c>
    </row>
    <row r="147" spans="1:23" x14ac:dyDescent="0.3">
      <c r="A147" s="1" t="str">
        <f t="shared" si="147"/>
        <v>UltimateAttackSpeedUpAngelicWarrior_01</v>
      </c>
      <c r="B147" s="10" t="s">
        <v>1080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8.8000000000000007</v>
      </c>
      <c r="J147" s="1">
        <v>1.5</v>
      </c>
      <c r="M147" s="1" t="s">
        <v>148</v>
      </c>
      <c r="O147" s="7">
        <f t="shared" ca="1" si="148"/>
        <v>3</v>
      </c>
      <c r="S147" s="7" t="str">
        <f t="shared" ca="1" si="149"/>
        <v/>
      </c>
    </row>
    <row r="148" spans="1:23" x14ac:dyDescent="0.3">
      <c r="A148" s="1" t="str">
        <f t="shared" ref="A148:A152" si="150">B148&amp;"_"&amp;TEXT(D148,"00")</f>
        <v>NormalAttackUnicornCharacter_01</v>
      </c>
      <c r="B148" s="10" t="s">
        <v>679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0.54500000000000004</v>
      </c>
      <c r="K148" s="1">
        <v>1</v>
      </c>
      <c r="O148" s="7" t="str">
        <f t="shared" ref="O148:O152" ca="1" si="151">IF(NOT(ISBLANK(N148)),N148,
IF(ISBLANK(M148),"",
VLOOKUP(M148,OFFSET(INDIRECT("$A:$B"),0,MATCH(M$1&amp;"_Verify",INDIRECT("$1:$1"),0)-1),2,0)
))</f>
        <v/>
      </c>
      <c r="S148" s="7" t="str">
        <f t="shared" ref="S148:S152" ca="1" si="152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50"/>
        <v>UltimateRemoveUnicornCharacter_01</v>
      </c>
      <c r="B149" s="10" t="s">
        <v>1072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RemoveColliderHitObject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0.8</v>
      </c>
      <c r="J149" s="1">
        <v>3.3</v>
      </c>
      <c r="O149" s="7" t="str">
        <f t="shared" ca="1" si="151"/>
        <v/>
      </c>
      <c r="S149" s="7" t="str">
        <f t="shared" ca="1" si="152"/>
        <v/>
      </c>
    </row>
    <row r="150" spans="1:23" x14ac:dyDescent="0.3">
      <c r="A150" s="1" t="str">
        <f t="shared" si="150"/>
        <v>UltimateCreateUnicornCharacter_01</v>
      </c>
      <c r="B150" s="10" t="s">
        <v>1073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CreateHitObject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51"/>
        <v/>
      </c>
      <c r="S150" s="7" t="str">
        <f t="shared" ca="1" si="152"/>
        <v/>
      </c>
      <c r="T150" s="1" t="s">
        <v>1058</v>
      </c>
    </row>
    <row r="151" spans="1:23" x14ac:dyDescent="0.3">
      <c r="A151" s="1" t="str">
        <f t="shared" si="150"/>
        <v>UltimateAttackUnicornCharacter_01</v>
      </c>
      <c r="B151" s="10" t="s">
        <v>1074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10.8</v>
      </c>
      <c r="O151" s="7" t="str">
        <f t="shared" ca="1" si="151"/>
        <v/>
      </c>
      <c r="S151" s="7" t="str">
        <f t="shared" ca="1" si="152"/>
        <v/>
      </c>
      <c r="W151" s="1">
        <v>1</v>
      </c>
    </row>
    <row r="152" spans="1:23" x14ac:dyDescent="0.3">
      <c r="A152" s="1" t="str">
        <f t="shared" si="150"/>
        <v>NormalAttackKeepSeries_01</v>
      </c>
      <c r="B152" s="10" t="s">
        <v>760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f>(1/0.8)*0.45</f>
        <v>0.5625</v>
      </c>
      <c r="O152" s="7" t="str">
        <f t="shared" ca="1" si="151"/>
        <v/>
      </c>
      <c r="S152" s="7" t="str">
        <f t="shared" ca="1" si="152"/>
        <v/>
      </c>
    </row>
    <row r="153" spans="1:23" x14ac:dyDescent="0.3">
      <c r="A153" s="1" t="str">
        <f t="shared" ref="A153" si="153">B153&amp;"_"&amp;TEXT(D153,"00")</f>
        <v>NormalAttackAyuko_01</v>
      </c>
      <c r="B153" s="10" t="s">
        <v>761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f>(1/0.8)*0.45</f>
        <v>0.5625</v>
      </c>
      <c r="O153" s="7" t="str">
        <f t="shared" ref="O153" ca="1" si="154">IF(NOT(ISBLANK(N153)),N153,
IF(ISBLANK(M153),"",
VLOOKUP(M153,OFFSET(INDIRECT("$A:$B"),0,MATCH(M$1&amp;"_Verify",INDIRECT("$1:$1"),0)-1),2,0)
))</f>
        <v/>
      </c>
      <c r="S153" s="7" t="str">
        <f t="shared" ref="S153" ca="1" si="155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0"/>
        <v>CallInvincibleTortoise_01</v>
      </c>
      <c r="B154" t="s">
        <v>107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1"/>
        <v/>
      </c>
      <c r="Q154" s="1" t="s">
        <v>224</v>
      </c>
      <c r="S154" s="7">
        <f t="shared" ca="1" si="2"/>
        <v>4</v>
      </c>
      <c r="U154" s="1" t="s">
        <v>106</v>
      </c>
    </row>
    <row r="155" spans="1:23" x14ac:dyDescent="0.3">
      <c r="A155" s="1" t="str">
        <f t="shared" si="0"/>
        <v>InvincibleTortoise_01</v>
      </c>
      <c r="B155" t="s">
        <v>106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InvincibleTortoise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O155" s="7" t="str">
        <f t="shared" ca="1" si="1"/>
        <v/>
      </c>
      <c r="S155" s="7" t="str">
        <f t="shared" ca="1" si="2"/>
        <v/>
      </c>
      <c r="T155" s="1" t="s">
        <v>108</v>
      </c>
      <c r="U155" s="1" t="s">
        <v>109</v>
      </c>
    </row>
    <row r="156" spans="1:23" x14ac:dyDescent="0.3">
      <c r="A156" s="1" t="str">
        <f t="shared" si="0"/>
        <v>CountBarrier5Times_01</v>
      </c>
      <c r="B156" t="s">
        <v>114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CountBarrier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"/>
        <v/>
      </c>
      <c r="P156" s="1">
        <v>5</v>
      </c>
      <c r="S156" s="7" t="str">
        <f t="shared" ca="1" si="2"/>
        <v/>
      </c>
      <c r="V156" s="1" t="s">
        <v>115</v>
      </c>
    </row>
    <row r="157" spans="1:23" x14ac:dyDescent="0.3">
      <c r="A157" s="1" t="str">
        <f t="shared" si="0"/>
        <v>CallBurrowNinjaAssassin_01</v>
      </c>
      <c r="B157" t="s">
        <v>119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1"/>
        <v/>
      </c>
      <c r="Q157" s="1" t="s">
        <v>224</v>
      </c>
      <c r="S157" s="7">
        <f t="shared" ca="1" si="2"/>
        <v>4</v>
      </c>
      <c r="U157" s="1" t="s">
        <v>116</v>
      </c>
    </row>
    <row r="158" spans="1:23" x14ac:dyDescent="0.3">
      <c r="A158" s="1" t="str">
        <f t="shared" si="0"/>
        <v>BurrowNinjaAssassin_01</v>
      </c>
      <c r="B158" t="s">
        <v>116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Burrow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K158" s="1">
        <v>0.5</v>
      </c>
      <c r="L158" s="1">
        <v>1</v>
      </c>
      <c r="O158" s="7" t="str">
        <f t="shared" ca="1" si="1"/>
        <v/>
      </c>
      <c r="P158" s="1">
        <v>2</v>
      </c>
      <c r="S158" s="7" t="str">
        <f t="shared" ca="1" si="2"/>
        <v/>
      </c>
      <c r="T158" s="1" t="s">
        <v>129</v>
      </c>
      <c r="U158" s="1" t="s">
        <v>130</v>
      </c>
      <c r="V158" s="1" t="s">
        <v>131</v>
      </c>
      <c r="W158" s="1" t="s">
        <v>132</v>
      </c>
    </row>
    <row r="159" spans="1:23" x14ac:dyDescent="0.3">
      <c r="A159" s="1" t="str">
        <f t="shared" si="0"/>
        <v>RushPigPet_01</v>
      </c>
      <c r="B159" s="10" t="s">
        <v>540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5</v>
      </c>
      <c r="J159" s="1">
        <v>1.5</v>
      </c>
      <c r="K159" s="1">
        <v>-1</v>
      </c>
      <c r="L159" s="1">
        <v>0</v>
      </c>
      <c r="N159" s="1">
        <v>1</v>
      </c>
      <c r="O159" s="7">
        <f t="shared" ca="1" si="1"/>
        <v>1</v>
      </c>
      <c r="P159" s="1">
        <v>-1</v>
      </c>
      <c r="S159" s="7" t="str">
        <f t="shared" ca="1" si="2"/>
        <v/>
      </c>
      <c r="T159" s="1" t="s">
        <v>541</v>
      </c>
      <c r="U159" s="1">
        <f>1/1.25*(3/2)*1.25</f>
        <v>1.5000000000000002</v>
      </c>
    </row>
    <row r="160" spans="1:23" x14ac:dyDescent="0.3">
      <c r="A160" s="1" t="str">
        <f t="shared" ref="A160" si="156">B160&amp;"_"&amp;TEXT(D160,"00")</f>
        <v>RushPigPet_Purple_01</v>
      </c>
      <c r="B160" s="10" t="s">
        <v>586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1.5</v>
      </c>
      <c r="K160" s="1">
        <v>-1</v>
      </c>
      <c r="L160" s="1">
        <v>100</v>
      </c>
      <c r="N160" s="1">
        <v>3</v>
      </c>
      <c r="O160" s="7">
        <f t="shared" ref="O160" ca="1" si="157">IF(NOT(ISBLANK(N160)),N160,
IF(ISBLANK(M160),"",
VLOOKUP(M160,OFFSET(INDIRECT("$A:$B"),0,MATCH(M$1&amp;"_Verify",INDIRECT("$1:$1"),0)-1),2,0)
))</f>
        <v>3</v>
      </c>
      <c r="P160" s="1">
        <v>-1</v>
      </c>
      <c r="S160" s="7" t="str">
        <f t="shared" ref="S160" ca="1" si="158">IF(NOT(ISBLANK(R160)),R160,
IF(ISBLANK(Q160),"",
VLOOKUP(Q160,OFFSET(INDIRECT("$A:$B"),0,MATCH(Q$1&amp;"_Verify",INDIRECT("$1:$1"),0)-1),2,0)
))</f>
        <v/>
      </c>
      <c r="T160" s="1" t="s">
        <v>541</v>
      </c>
      <c r="U160" s="1">
        <f>1/1.25*(3/2)*1.25</f>
        <v>1.5000000000000002</v>
      </c>
    </row>
    <row r="161" spans="1:23" x14ac:dyDescent="0.3">
      <c r="A161" s="1" t="str">
        <f t="shared" ref="A161" si="159">B161&amp;"_"&amp;TEXT(D161,"00")</f>
        <v>RushPolygonalMetalon_Green_01</v>
      </c>
      <c r="B161" s="10" t="s">
        <v>556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8</v>
      </c>
      <c r="J161" s="1">
        <v>1</v>
      </c>
      <c r="K161" s="1">
        <v>0</v>
      </c>
      <c r="L161" s="1">
        <v>0</v>
      </c>
      <c r="N161" s="1">
        <v>1</v>
      </c>
      <c r="O161" s="7">
        <f t="shared" ref="O161" ca="1" si="160">IF(NOT(ISBLANK(N161)),N161,
IF(ISBLANK(M161),"",
VLOOKUP(M161,OFFSET(INDIRECT("$A:$B"),0,MATCH(M$1&amp;"_Verify",INDIRECT("$1:$1"),0)-1),2,0)
))</f>
        <v>1</v>
      </c>
      <c r="P161" s="1">
        <v>250</v>
      </c>
      <c r="S161" s="7" t="str">
        <f t="shared" ref="S161" ca="1" si="161">IF(NOT(ISBLANK(R161)),R161,
IF(ISBLANK(Q161),"",
VLOOKUP(Q161,OFFSET(INDIRECT("$A:$B"),0,MATCH(Q$1&amp;"_Verify",INDIRECT("$1:$1"),0)-1),2,0)
))</f>
        <v/>
      </c>
      <c r="T161" s="1" t="s">
        <v>541</v>
      </c>
      <c r="U161" s="1">
        <f>1/1.25*(6/5)*1.25</f>
        <v>1.2</v>
      </c>
    </row>
    <row r="162" spans="1:23" x14ac:dyDescent="0.3">
      <c r="A162" s="1" t="str">
        <f t="shared" ref="A162" si="162">B162&amp;"_"&amp;TEXT(D162,"00")</f>
        <v>RushCuteUniq_01</v>
      </c>
      <c r="B162" s="10" t="s">
        <v>553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6.5</v>
      </c>
      <c r="J162" s="1">
        <v>2.5</v>
      </c>
      <c r="K162" s="1">
        <v>1</v>
      </c>
      <c r="L162" s="1">
        <v>0</v>
      </c>
      <c r="N162" s="1">
        <v>0</v>
      </c>
      <c r="O162" s="7">
        <f t="shared" ref="O162" ca="1" si="163">IF(NOT(ISBLANK(N162)),N162,
IF(ISBLANK(M162),"",
VLOOKUP(M162,OFFSET(INDIRECT("$A:$B"),0,MATCH(M$1&amp;"_Verify",INDIRECT("$1:$1"),0)-1),2,0)
))</f>
        <v>0</v>
      </c>
      <c r="P162" s="1">
        <v>-1</v>
      </c>
      <c r="S162" s="7" t="str">
        <f t="shared" ref="S162" ca="1" si="164">IF(NOT(ISBLANK(R162)),R162,
IF(ISBLANK(Q162),"",
VLOOKUP(Q162,OFFSET(INDIRECT("$A:$B"),0,MATCH(Q$1&amp;"_Verify",INDIRECT("$1:$1"),0)-1),2,0)
))</f>
        <v/>
      </c>
      <c r="T162" s="1" t="s">
        <v>541</v>
      </c>
      <c r="U162" s="1">
        <f>1/1.25*(6/5)*1.25</f>
        <v>1.2</v>
      </c>
    </row>
    <row r="163" spans="1:23" x14ac:dyDescent="0.3">
      <c r="A163" s="1" t="str">
        <f t="shared" ref="A163:A165" si="165">B163&amp;"_"&amp;TEXT(D163,"00")</f>
        <v>RushRobotSphere_01</v>
      </c>
      <c r="B163" s="10" t="s">
        <v>554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</v>
      </c>
      <c r="J163" s="1">
        <v>2</v>
      </c>
      <c r="K163" s="1">
        <v>5</v>
      </c>
      <c r="L163" s="1">
        <v>0</v>
      </c>
      <c r="N163" s="1">
        <v>0</v>
      </c>
      <c r="O163" s="7">
        <f t="shared" ref="O163:O165" ca="1" si="166">IF(NOT(ISBLANK(N163)),N163,
IF(ISBLANK(M163),"",
VLOOKUP(M163,OFFSET(INDIRECT("$A:$B"),0,MATCH(M$1&amp;"_Verify",INDIRECT("$1:$1"),0)-1),2,0)
))</f>
        <v>0</v>
      </c>
      <c r="P163" s="1">
        <v>-1</v>
      </c>
      <c r="S163" s="7" t="str">
        <f t="shared" ref="S163:S165" ca="1" si="167">IF(NOT(ISBLANK(R163)),R163,
IF(ISBLANK(Q163),"",
VLOOKUP(Q163,OFFSET(INDIRECT("$A:$B"),0,MATCH(Q$1&amp;"_Verify",INDIRECT("$1:$1"),0)-1),2,0)
))</f>
        <v/>
      </c>
      <c r="T163" s="1" t="s">
        <v>541</v>
      </c>
      <c r="U163" s="1">
        <f>1/1.25*(6/5)*1.25</f>
        <v>1.2</v>
      </c>
    </row>
    <row r="164" spans="1:23" x14ac:dyDescent="0.3">
      <c r="A164" s="1" t="str">
        <f t="shared" si="165"/>
        <v>SlowDebuffCyc_01</v>
      </c>
      <c r="B164" s="10" t="s">
        <v>573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AddActorState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O164" s="7" t="str">
        <f t="shared" ca="1" si="166"/>
        <v/>
      </c>
      <c r="S164" s="7" t="str">
        <f t="shared" ca="1" si="167"/>
        <v/>
      </c>
      <c r="T164" s="1" t="s">
        <v>574</v>
      </c>
    </row>
    <row r="165" spans="1:23" x14ac:dyDescent="0.3">
      <c r="A165" s="1" t="str">
        <f t="shared" si="165"/>
        <v>AS_SlowCyc_01</v>
      </c>
      <c r="B165" s="1" t="s">
        <v>575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J165" s="1">
        <v>-0.5</v>
      </c>
      <c r="M165" s="1" t="s">
        <v>155</v>
      </c>
      <c r="O165" s="7">
        <f t="shared" ca="1" si="166"/>
        <v>10</v>
      </c>
      <c r="R165" s="1">
        <v>1</v>
      </c>
      <c r="S165" s="7">
        <f t="shared" ca="1" si="167"/>
        <v>1</v>
      </c>
      <c r="W165" s="1" t="s">
        <v>584</v>
      </c>
    </row>
    <row r="166" spans="1:23" x14ac:dyDescent="0.3">
      <c r="A166" s="1" t="str">
        <f t="shared" ref="A166" si="168">B166&amp;"_"&amp;TEXT(D166,"00")</f>
        <v>TeleportWarAssassin_01</v>
      </c>
      <c r="B166" s="1" t="s">
        <v>581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0.8</v>
      </c>
      <c r="J166" s="1">
        <v>1.5</v>
      </c>
      <c r="N166" s="1">
        <v>0</v>
      </c>
      <c r="O166" s="7">
        <f t="shared" ref="O166" ca="1" si="169">IF(NOT(ISBLANK(N166)),N166,
IF(ISBLANK(M166),"",
VLOOKUP(M166,OFFSET(INDIRECT("$A:$B"),0,MATCH(M$1&amp;"_Verify",INDIRECT("$1:$1"),0)-1),2,0)
))</f>
        <v>0</v>
      </c>
      <c r="S166" s="7" t="str">
        <f t="shared" ref="S166" ca="1" si="170">IF(NOT(ISBLANK(R166)),R166,
IF(ISBLANK(Q166),"",
VLOOKUP(Q166,OFFSET(INDIRECT("$A:$B"),0,MATCH(Q$1&amp;"_Verify",INDIRECT("$1:$1"),0)-1),2,0)
))</f>
        <v/>
      </c>
      <c r="T166" s="1" t="s">
        <v>578</v>
      </c>
      <c r="W166" s="1" t="s">
        <v>583</v>
      </c>
    </row>
    <row r="167" spans="1:23" x14ac:dyDescent="0.3">
      <c r="A167" s="1" t="str">
        <f t="shared" ref="A167" si="171">B167&amp;"_"&amp;TEXT(D167,"00")</f>
        <v>TeleportWarAssassin_Red_01</v>
      </c>
      <c r="B167" s="1" t="s">
        <v>902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1.5</v>
      </c>
      <c r="N167" s="1">
        <v>0</v>
      </c>
      <c r="O167" s="7">
        <f t="shared" ref="O167" ca="1" si="172">IF(NOT(ISBLANK(N167)),N167,
IF(ISBLANK(M167),"",
VLOOKUP(M167,OFFSET(INDIRECT("$A:$B"),0,MATCH(M$1&amp;"_Verify",INDIRECT("$1:$1"),0)-1),2,0)
))</f>
        <v>0</v>
      </c>
      <c r="S167" s="7" t="str">
        <f t="shared" ref="S167" ca="1" si="173">IF(NOT(ISBLANK(R167)),R167,
IF(ISBLANK(Q167),"",
VLOOKUP(Q167,OFFSET(INDIRECT("$A:$B"),0,MATCH(Q$1&amp;"_Verify",INDIRECT("$1:$1"),0)-1),2,0)
))</f>
        <v/>
      </c>
      <c r="T167" s="1" t="s">
        <v>903</v>
      </c>
      <c r="W167" s="1" t="s">
        <v>840</v>
      </c>
    </row>
    <row r="168" spans="1:23" x14ac:dyDescent="0.3">
      <c r="A168" s="1" t="str">
        <f t="shared" ref="A168" si="174">B168&amp;"_"&amp;TEXT(D168,"00")</f>
        <v>TeleportWarAssassin_RedRandom_01</v>
      </c>
      <c r="B168" s="1" t="s">
        <v>905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0.3</v>
      </c>
      <c r="J168" s="1">
        <v>2.2000000000000002</v>
      </c>
      <c r="N168" s="1">
        <v>4</v>
      </c>
      <c r="O168" s="7">
        <f t="shared" ref="O168" ca="1" si="175">IF(NOT(ISBLANK(N168)),N168,
IF(ISBLANK(M168),"",
VLOOKUP(M168,OFFSET(INDIRECT("$A:$B"),0,MATCH(M$1&amp;"_Verify",INDIRECT("$1:$1"),0)-1),2,0)
))</f>
        <v>4</v>
      </c>
      <c r="S168" s="7" t="str">
        <f t="shared" ref="S168" ca="1" si="176">IF(NOT(ISBLANK(R168)),R168,
IF(ISBLANK(Q168),"",
VLOOKUP(Q168,OFFSET(INDIRECT("$A:$B"),0,MATCH(Q$1&amp;"_Verify",INDIRECT("$1:$1"),0)-1),2,0)
))</f>
        <v/>
      </c>
      <c r="T168" s="1" t="s">
        <v>904</v>
      </c>
      <c r="W168" s="1" t="s">
        <v>840</v>
      </c>
    </row>
    <row r="169" spans="1:23" x14ac:dyDescent="0.3">
      <c r="A169" s="1" t="str">
        <f t="shared" ref="A169" si="177">B169&amp;"_"&amp;TEXT(D169,"00")</f>
        <v>TeleportWarAssassin_RedRandom2_01</v>
      </c>
      <c r="B169" s="1" t="s">
        <v>907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0.3</v>
      </c>
      <c r="J169" s="1">
        <v>2.2000000000000002</v>
      </c>
      <c r="N169" s="1">
        <v>4</v>
      </c>
      <c r="O169" s="7">
        <f t="shared" ref="O169" ca="1" si="178">IF(NOT(ISBLANK(N169)),N169,
IF(ISBLANK(M169),"",
VLOOKUP(M169,OFFSET(INDIRECT("$A:$B"),0,MATCH(M$1&amp;"_Verify",INDIRECT("$1:$1"),0)-1),2,0)
))</f>
        <v>4</v>
      </c>
      <c r="S169" s="7" t="str">
        <f t="shared" ref="S169" ca="1" si="179">IF(NOT(ISBLANK(R169)),R169,
IF(ISBLANK(Q169),"",
VLOOKUP(Q169,OFFSET(INDIRECT("$A:$B"),0,MATCH(Q$1&amp;"_Verify",INDIRECT("$1:$1"),0)-1),2,0)
))</f>
        <v/>
      </c>
      <c r="T169" s="1" t="s">
        <v>906</v>
      </c>
      <c r="W169" s="1" t="s">
        <v>840</v>
      </c>
    </row>
    <row r="170" spans="1:23" x14ac:dyDescent="0.3">
      <c r="A170" s="1" t="str">
        <f t="shared" ref="A170" si="180">B170&amp;"_"&amp;TEXT(D170,"00")</f>
        <v>TeleportZippermouth_Green_01</v>
      </c>
      <c r="B170" s="1" t="s">
        <v>594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0.8</v>
      </c>
      <c r="K170" s="1">
        <v>0</v>
      </c>
      <c r="L170" s="1">
        <v>0</v>
      </c>
      <c r="N170" s="1">
        <v>1</v>
      </c>
      <c r="O170" s="7">
        <f t="shared" ref="O170" ca="1" si="181">IF(NOT(ISBLANK(N170)),N170,
IF(ISBLANK(M170),"",
VLOOKUP(M170,OFFSET(INDIRECT("$A:$B"),0,MATCH(M$1&amp;"_Verify",INDIRECT("$1:$1"),0)-1),2,0)
))</f>
        <v>1</v>
      </c>
      <c r="S170" s="7" t="str">
        <f t="shared" ref="S170" ca="1" si="182">IF(NOT(ISBLANK(R170)),R170,
IF(ISBLANK(Q170),"",
VLOOKUP(Q170,OFFSET(INDIRECT("$A:$B"),0,MATCH(Q$1&amp;"_Verify",INDIRECT("$1:$1"),0)-1),2,0)
))</f>
        <v/>
      </c>
      <c r="T170" s="1" t="s">
        <v>578</v>
      </c>
      <c r="W170" s="1" t="s">
        <v>583</v>
      </c>
    </row>
    <row r="171" spans="1:23" x14ac:dyDescent="0.3">
      <c r="A171" s="1" t="str">
        <f t="shared" ref="A171:A173" si="183">B171&amp;"_"&amp;TEXT(D171,"00")</f>
        <v>RotateZippermouth_Green_01</v>
      </c>
      <c r="B171" s="1" t="s">
        <v>596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Rotate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</v>
      </c>
      <c r="J171" s="1">
        <v>360</v>
      </c>
      <c r="O171" s="7" t="str">
        <f t="shared" ref="O171:O173" ca="1" si="184">IF(NOT(ISBLANK(N171)),N171,
IF(ISBLANK(M171),"",
VLOOKUP(M171,OFFSET(INDIRECT("$A:$B"),0,MATCH(M$1&amp;"_Verify",INDIRECT("$1:$1"),0)-1),2,0)
))</f>
        <v/>
      </c>
      <c r="S171" s="7" t="str">
        <f t="shared" ref="S171" ca="1" si="185">IF(NOT(ISBLANK(R171)),R171,
IF(ISBLANK(Q171),"",
VLOOKUP(Q171,OFFSET(INDIRECT("$A:$B"),0,MATCH(Q$1&amp;"_Verify",INDIRECT("$1:$1"),0)-1),2,0)
))</f>
        <v/>
      </c>
      <c r="T171" s="1" t="s">
        <v>598</v>
      </c>
    </row>
    <row r="172" spans="1:23" x14ac:dyDescent="0.3">
      <c r="A172" s="1" t="str">
        <f t="shared" ref="A172" si="186">B172&amp;"_"&amp;TEXT(D172,"00")</f>
        <v>RotateZippermouth_Black_01</v>
      </c>
      <c r="B172" s="1" t="s">
        <v>751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Rotate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360</v>
      </c>
      <c r="O172" s="7" t="str">
        <f t="shared" ref="O172" ca="1" si="187">IF(NOT(ISBLANK(N172)),N172,
IF(ISBLANK(M172),"",
VLOOKUP(M172,OFFSET(INDIRECT("$A:$B"),0,MATCH(M$1&amp;"_Verify",INDIRECT("$1:$1"),0)-1),2,0)
))</f>
        <v/>
      </c>
      <c r="S172" s="7" t="str">
        <f t="shared" ref="S172" ca="1" si="188">IF(NOT(ISBLANK(R172)),R172,
IF(ISBLANK(Q172),"",
VLOOKUP(Q172,OFFSET(INDIRECT("$A:$B"),0,MATCH(Q$1&amp;"_Verify",INDIRECT("$1:$1"),0)-1),2,0)
))</f>
        <v/>
      </c>
      <c r="T172" s="1" t="s">
        <v>598</v>
      </c>
    </row>
    <row r="173" spans="1:23" x14ac:dyDescent="0.3">
      <c r="A173" s="1" t="str">
        <f t="shared" si="183"/>
        <v>TeleportOneEyedWizard_BlueClose_01</v>
      </c>
      <c r="B173" s="1" t="s">
        <v>602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1</v>
      </c>
      <c r="N173" s="1">
        <v>2</v>
      </c>
      <c r="O173" s="7">
        <f t="shared" ca="1" si="184"/>
        <v>2</v>
      </c>
      <c r="S173" s="7" t="str">
        <f t="shared" ca="1" si="2"/>
        <v/>
      </c>
      <c r="T173" s="1" t="s">
        <v>604</v>
      </c>
      <c r="U173" s="1" t="s">
        <v>615</v>
      </c>
      <c r="W173" s="1" t="s">
        <v>583</v>
      </c>
    </row>
    <row r="174" spans="1:23" x14ac:dyDescent="0.3">
      <c r="A174" s="1" t="str">
        <f t="shared" ref="A174:A177" si="189">B174&amp;"_"&amp;TEXT(D174,"00")</f>
        <v>TeleportOneEyedWizard_BlueFar_01</v>
      </c>
      <c r="B174" s="1" t="s">
        <v>603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0.3</v>
      </c>
      <c r="J174" s="1">
        <v>1</v>
      </c>
      <c r="N174" s="1">
        <v>3</v>
      </c>
      <c r="O174" s="7">
        <f t="shared" ref="O174:O177" ca="1" si="190">IF(NOT(ISBLANK(N174)),N174,
IF(ISBLANK(M174),"",
VLOOKUP(M174,OFFSET(INDIRECT("$A:$B"),0,MATCH(M$1&amp;"_Verify",INDIRECT("$1:$1"),0)-1),2,0)
))</f>
        <v>3</v>
      </c>
      <c r="S174" s="7" t="str">
        <f t="shared" ca="1" si="2"/>
        <v/>
      </c>
      <c r="T174" s="1" t="s">
        <v>605</v>
      </c>
      <c r="U174" s="1" t="s">
        <v>615</v>
      </c>
      <c r="W174" s="1" t="s">
        <v>583</v>
      </c>
    </row>
    <row r="175" spans="1:23" x14ac:dyDescent="0.3">
      <c r="A175" s="1" t="str">
        <f t="shared" si="189"/>
        <v>TeleportOneEyedWizard_GreenClose_01</v>
      </c>
      <c r="B175" s="1" t="s">
        <v>898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0.3</v>
      </c>
      <c r="J175" s="1">
        <v>1</v>
      </c>
      <c r="N175" s="1">
        <v>2</v>
      </c>
      <c r="O175" s="7">
        <f t="shared" ca="1" si="190"/>
        <v>2</v>
      </c>
      <c r="S175" s="7" t="str">
        <f t="shared" ref="S175:S176" ca="1" si="191">IF(NOT(ISBLANK(R175)),R175,
IF(ISBLANK(Q175),"",
VLOOKUP(Q175,OFFSET(INDIRECT("$A:$B"),0,MATCH(Q$1&amp;"_Verify",INDIRECT("$1:$1"),0)-1),2,0)
))</f>
        <v/>
      </c>
      <c r="T175" s="1" t="s">
        <v>896</v>
      </c>
      <c r="U175" s="1" t="s">
        <v>900</v>
      </c>
      <c r="W175" s="1" t="s">
        <v>840</v>
      </c>
    </row>
    <row r="176" spans="1:23" x14ac:dyDescent="0.3">
      <c r="A176" s="1" t="str">
        <f t="shared" ref="A176" si="192">B176&amp;"_"&amp;TEXT(D176,"00")</f>
        <v>TeleportOneEyedWizard_GreenFar_01</v>
      </c>
      <c r="B176" s="1" t="s">
        <v>899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0.3</v>
      </c>
      <c r="J176" s="1">
        <v>1</v>
      </c>
      <c r="N176" s="1">
        <v>3</v>
      </c>
      <c r="O176" s="7">
        <f t="shared" ref="O176" ca="1" si="193">IF(NOT(ISBLANK(N176)),N176,
IF(ISBLANK(M176),"",
VLOOKUP(M176,OFFSET(INDIRECT("$A:$B"),0,MATCH(M$1&amp;"_Verify",INDIRECT("$1:$1"),0)-1),2,0)
))</f>
        <v>3</v>
      </c>
      <c r="S176" s="7" t="str">
        <f t="shared" ca="1" si="191"/>
        <v/>
      </c>
      <c r="T176" s="1" t="s">
        <v>897</v>
      </c>
      <c r="U176" s="1" t="s">
        <v>900</v>
      </c>
      <c r="W176" s="1" t="s">
        <v>840</v>
      </c>
    </row>
    <row r="177" spans="1:23" x14ac:dyDescent="0.3">
      <c r="A177" s="1" t="str">
        <f t="shared" si="189"/>
        <v>RushHeavyKnight_YellowFirst_01</v>
      </c>
      <c r="B177" s="10" t="s">
        <v>607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4.2</v>
      </c>
      <c r="J177" s="1">
        <v>1.5</v>
      </c>
      <c r="K177" s="1">
        <v>2</v>
      </c>
      <c r="L177" s="1">
        <v>0</v>
      </c>
      <c r="N177" s="1">
        <v>1</v>
      </c>
      <c r="O177" s="7">
        <f t="shared" ca="1" si="190"/>
        <v>1</v>
      </c>
      <c r="P177" s="1">
        <v>-1</v>
      </c>
      <c r="S177" s="7" t="str">
        <f t="shared" ca="1" si="2"/>
        <v/>
      </c>
      <c r="T177" s="1" t="s">
        <v>613</v>
      </c>
      <c r="U177" s="1">
        <f>1/1.25*(6/5)*1.5625</f>
        <v>1.5</v>
      </c>
    </row>
    <row r="178" spans="1:23" x14ac:dyDescent="0.3">
      <c r="A178" s="1" t="str">
        <f t="shared" ref="A178:A212" si="194">B178&amp;"_"&amp;TEXT(D178,"00")</f>
        <v>RushHeavyKnight_YellowSecond_01</v>
      </c>
      <c r="B178" s="10" t="s">
        <v>611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4.2</v>
      </c>
      <c r="J178" s="1">
        <v>1.5</v>
      </c>
      <c r="K178" s="1">
        <v>1</v>
      </c>
      <c r="L178" s="1">
        <v>0</v>
      </c>
      <c r="N178" s="1">
        <v>1</v>
      </c>
      <c r="O178" s="7">
        <f t="shared" ref="O178:O212" ca="1" si="195">IF(NOT(ISBLANK(N178)),N178,
IF(ISBLANK(M178),"",
VLOOKUP(M178,OFFSET(INDIRECT("$A:$B"),0,MATCH(M$1&amp;"_Verify",INDIRECT("$1:$1"),0)-1),2,0)
))</f>
        <v>1</v>
      </c>
      <c r="P178" s="1">
        <v>-1</v>
      </c>
      <c r="S178" s="7" t="str">
        <f t="shared" ca="1" si="2"/>
        <v/>
      </c>
      <c r="T178" s="1" t="s">
        <v>614</v>
      </c>
      <c r="U178" s="1">
        <f t="shared" ref="U178:U179" si="196">1/1.25*(6/5)*1.5625</f>
        <v>1.5</v>
      </c>
    </row>
    <row r="179" spans="1:23" x14ac:dyDescent="0.3">
      <c r="A179" s="1" t="str">
        <f t="shared" si="194"/>
        <v>RushHeavyKnight_YellowThird_01</v>
      </c>
      <c r="B179" s="10" t="s">
        <v>612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4.2</v>
      </c>
      <c r="J179" s="1">
        <v>0.2</v>
      </c>
      <c r="K179" s="1">
        <v>-3</v>
      </c>
      <c r="L179" s="1">
        <v>0</v>
      </c>
      <c r="N179" s="1">
        <v>1</v>
      </c>
      <c r="O179" s="7">
        <f t="shared" ca="1" si="195"/>
        <v>1</v>
      </c>
      <c r="P179" s="1">
        <v>200</v>
      </c>
      <c r="S179" s="7" t="str">
        <f t="shared" ca="1" si="2"/>
        <v/>
      </c>
      <c r="T179" s="1" t="s">
        <v>541</v>
      </c>
      <c r="U179" s="1">
        <f t="shared" si="196"/>
        <v>1.5</v>
      </c>
    </row>
    <row r="180" spans="1:23" x14ac:dyDescent="0.3">
      <c r="A180" s="1" t="str">
        <f>B180&amp;"_"&amp;TEXT(D180,"00")</f>
        <v>SuicidePolygonalMagma_Blue_01</v>
      </c>
      <c r="B180" s="10" t="s">
        <v>642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Suicide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N180" s="1">
        <v>1</v>
      </c>
      <c r="O180" s="7">
        <f ca="1">IF(NOT(ISBLANK(N180)),N180,
IF(ISBLANK(M180),"",
VLOOKUP(M180,OFFSET(INDIRECT("$A:$B"),0,MATCH(M$1&amp;"_Verify",INDIRECT("$1:$1"),0)-1),2,0)
))</f>
        <v>1</v>
      </c>
      <c r="S180" s="7" t="str">
        <f t="shared" ca="1" si="2"/>
        <v/>
      </c>
      <c r="T180" s="1" t="s">
        <v>638</v>
      </c>
    </row>
    <row r="181" spans="1:23" x14ac:dyDescent="0.3">
      <c r="A181" s="1" t="str">
        <f>B181&amp;"_"&amp;TEXT(D181,"00")</f>
        <v>SleepingDragonTerrorBringer_Red_01</v>
      </c>
      <c r="B181" s="10" t="s">
        <v>727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MonsterSleeping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3</v>
      </c>
      <c r="O181" s="7" t="str">
        <f ca="1">IF(NOT(ISBLANK(N181)),N181,
IF(ISBLANK(M181),"",
VLOOKUP(M181,OFFSET(INDIRECT("$A:$B"),0,MATCH(M$1&amp;"_Verify",INDIRECT("$1:$1"),0)-1),2,0)
))</f>
        <v/>
      </c>
      <c r="S181" s="7" t="str">
        <f t="shared" ca="1" si="2"/>
        <v/>
      </c>
      <c r="T181" s="1" t="s">
        <v>729</v>
      </c>
      <c r="U181" s="1" t="s">
        <v>730</v>
      </c>
    </row>
    <row r="182" spans="1:23" x14ac:dyDescent="0.3">
      <c r="A182" s="1" t="str">
        <f>B182&amp;"_"&amp;TEXT(D182,"00")</f>
        <v>BurrowOnStartRtsTurret_01</v>
      </c>
      <c r="B182" s="10" t="s">
        <v>735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BurrowOnStart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O182" s="7" t="str">
        <f ca="1">IF(NOT(ISBLANK(N182)),N182,
IF(ISBLANK(M182),"",
VLOOKUP(M182,OFFSET(INDIRECT("$A:$B"),0,MATCH(M$1&amp;"_Verify",INDIRECT("$1:$1"),0)-1),2,0)
))</f>
        <v/>
      </c>
      <c r="S182" s="7" t="str">
        <f t="shared" ca="1" si="2"/>
        <v/>
      </c>
    </row>
    <row r="183" spans="1:23" x14ac:dyDescent="0.3">
      <c r="A183" s="1" t="str">
        <f t="shared" ref="A183" si="197">B183&amp;"_"&amp;TEXT(D183,"00")</f>
        <v>AddForceDragonTerrorBringer_Red_01</v>
      </c>
      <c r="B183" s="10" t="s">
        <v>731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AddForce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N183" s="1">
        <v>0</v>
      </c>
      <c r="O183" s="7">
        <f t="shared" ref="O183" ca="1" si="198">IF(NOT(ISBLANK(N183)),N183,
IF(ISBLANK(M183),"",
VLOOKUP(M183,OFFSET(INDIRECT("$A:$B"),0,MATCH(M$1&amp;"_Verify",INDIRECT("$1:$1"),0)-1),2,0)
))</f>
        <v>0</v>
      </c>
      <c r="S183" s="7" t="str">
        <f t="shared" ca="1" si="2"/>
        <v/>
      </c>
    </row>
    <row r="184" spans="1:23" x14ac:dyDescent="0.3">
      <c r="A184" s="1" t="str">
        <f t="shared" ref="A184:A188" si="199">B184&amp;"_"&amp;TEXT(D184,"00")</f>
        <v>JumpAttackRobotTwo_01</v>
      </c>
      <c r="B184" s="10" t="s">
        <v>746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Jump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</v>
      </c>
      <c r="L184" s="1">
        <v>0.4</v>
      </c>
      <c r="N184" s="1">
        <v>1</v>
      </c>
      <c r="O184" s="7">
        <f t="shared" ref="O184:O188" ca="1" si="200">IF(NOT(ISBLANK(N184)),N184,
IF(ISBLANK(M184),"",
VLOOKUP(M184,OFFSET(INDIRECT("$A:$B"),0,MATCH(M$1&amp;"_Verify",INDIRECT("$1:$1"),0)-1),2,0)
))</f>
        <v>1</v>
      </c>
      <c r="S184" s="7" t="str">
        <f t="shared" ref="S184:S188" ca="1" si="201">IF(NOT(ISBLANK(R184)),R184,
IF(ISBLANK(Q184),"",
VLOOKUP(Q184,OFFSET(INDIRECT("$A:$B"),0,MATCH(Q$1&amp;"_Verify",INDIRECT("$1:$1"),0)-1),2,0)
))</f>
        <v/>
      </c>
      <c r="T184" s="1" t="s">
        <v>750</v>
      </c>
    </row>
    <row r="185" spans="1:23" x14ac:dyDescent="0.3">
      <c r="A185" s="1" t="str">
        <f t="shared" si="199"/>
        <v>JumpRunRobotTwo_01</v>
      </c>
      <c r="B185" s="10" t="s">
        <v>748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Jump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6.5</v>
      </c>
      <c r="J185" s="1">
        <v>2</v>
      </c>
      <c r="L185" s="1">
        <v>8</v>
      </c>
      <c r="N185" s="1">
        <v>2</v>
      </c>
      <c r="O185" s="7">
        <f t="shared" ca="1" si="200"/>
        <v>2</v>
      </c>
      <c r="S185" s="7" t="str">
        <f t="shared" ca="1" si="201"/>
        <v/>
      </c>
      <c r="T185" s="1" t="s">
        <v>750</v>
      </c>
    </row>
    <row r="186" spans="1:23" x14ac:dyDescent="0.3">
      <c r="A186" s="1" t="str">
        <f t="shared" si="199"/>
        <v>TeleportArcherySamuraiUp_01</v>
      </c>
      <c r="B186" s="1" t="s">
        <v>769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0.5</v>
      </c>
      <c r="K186" s="1">
        <v>0</v>
      </c>
      <c r="L186" s="1">
        <v>6</v>
      </c>
      <c r="N186" s="1">
        <v>1</v>
      </c>
      <c r="O186" s="7">
        <f t="shared" ca="1" si="200"/>
        <v>1</v>
      </c>
      <c r="S186" s="7" t="str">
        <f t="shared" ca="1" si="201"/>
        <v/>
      </c>
      <c r="T186" s="1" t="s">
        <v>578</v>
      </c>
      <c r="W186" s="1" t="s">
        <v>583</v>
      </c>
    </row>
    <row r="187" spans="1:23" x14ac:dyDescent="0.3">
      <c r="A187" s="1" t="str">
        <f t="shared" si="199"/>
        <v>TeleportArcherySamuraiDown_01</v>
      </c>
      <c r="B187" s="1" t="s">
        <v>771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0.5</v>
      </c>
      <c r="K187" s="1">
        <v>0</v>
      </c>
      <c r="L187" s="1">
        <v>-7</v>
      </c>
      <c r="N187" s="1">
        <v>1</v>
      </c>
      <c r="O187" s="7">
        <f t="shared" ca="1" si="200"/>
        <v>1</v>
      </c>
      <c r="S187" s="7" t="str">
        <f t="shared" ca="1" si="201"/>
        <v/>
      </c>
      <c r="T187" s="1" t="s">
        <v>578</v>
      </c>
      <c r="W187" s="1" t="s">
        <v>583</v>
      </c>
    </row>
    <row r="188" spans="1:23" x14ac:dyDescent="0.3">
      <c r="A188" s="1" t="str">
        <f t="shared" si="199"/>
        <v>RotateArcherySamurai_01</v>
      </c>
      <c r="B188" s="1" t="s">
        <v>772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2.5</v>
      </c>
      <c r="J188" s="1">
        <v>0</v>
      </c>
      <c r="O188" s="7" t="str">
        <f t="shared" ca="1" si="200"/>
        <v/>
      </c>
      <c r="S188" s="7" t="str">
        <f t="shared" ca="1" si="201"/>
        <v/>
      </c>
      <c r="T188" s="1" t="s">
        <v>598</v>
      </c>
    </row>
    <row r="189" spans="1:23" x14ac:dyDescent="0.3">
      <c r="A189" s="1" t="str">
        <f t="shared" ref="A189:A192" si="202">B189&amp;"_"&amp;TEXT(D189,"00")</f>
        <v>GiveAffectorValueMushroomDee_01</v>
      </c>
      <c r="B189" s="1" t="s">
        <v>827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GiveAffectorValue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N189" s="1">
        <v>1</v>
      </c>
      <c r="O189" s="7">
        <f t="shared" ref="O189:O192" ca="1" si="203">IF(NOT(ISBLANK(N189)),N189,
IF(ISBLANK(M189),"",
VLOOKUP(M189,OFFSET(INDIRECT("$A:$B"),0,MATCH(M$1&amp;"_Verify",INDIRECT("$1:$1"),0)-1),2,0)
))</f>
        <v>1</v>
      </c>
      <c r="S189" s="7" t="str">
        <f t="shared" ref="S189:S192" ca="1" si="204">IF(NOT(ISBLANK(R189)),R189,
IF(ISBLANK(Q189),"",
VLOOKUP(Q189,OFFSET(INDIRECT("$A:$B"),0,MATCH(Q$1&amp;"_Verify",INDIRECT("$1:$1"),0)-1),2,0)
))</f>
        <v/>
      </c>
      <c r="T189" s="1" t="s">
        <v>829</v>
      </c>
      <c r="U189" s="1" t="s">
        <v>852</v>
      </c>
      <c r="W189" s="1" t="s">
        <v>831</v>
      </c>
    </row>
    <row r="190" spans="1:23" x14ac:dyDescent="0.3">
      <c r="A190" s="1" t="str">
        <f t="shared" si="202"/>
        <v>AS_AngryDee_01</v>
      </c>
      <c r="B190" s="1" t="s">
        <v>854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15</v>
      </c>
      <c r="J190" s="1">
        <v>0.75</v>
      </c>
      <c r="M190" s="1" t="s">
        <v>163</v>
      </c>
      <c r="O190" s="7">
        <f t="shared" ca="1" si="203"/>
        <v>19</v>
      </c>
      <c r="S190" s="7" t="str">
        <f t="shared" ca="1" si="204"/>
        <v/>
      </c>
    </row>
    <row r="191" spans="1:23" x14ac:dyDescent="0.3">
      <c r="A191" s="1" t="str">
        <f t="shared" si="202"/>
        <v>TeleportLadyPirateIn_01</v>
      </c>
      <c r="B191" s="1" t="s">
        <v>836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K191" s="1">
        <v>0</v>
      </c>
      <c r="L191" s="1">
        <v>-0.5</v>
      </c>
      <c r="N191" s="1">
        <v>1</v>
      </c>
      <c r="O191" s="7">
        <f t="shared" ca="1" si="203"/>
        <v>1</v>
      </c>
      <c r="S191" s="7" t="str">
        <f t="shared" ca="1" si="204"/>
        <v/>
      </c>
      <c r="T191" s="1" t="s">
        <v>841</v>
      </c>
      <c r="W191" s="1" t="s">
        <v>840</v>
      </c>
    </row>
    <row r="192" spans="1:23" x14ac:dyDescent="0.3">
      <c r="A192" s="1" t="str">
        <f t="shared" si="202"/>
        <v>TeleportLadyPirateOut_01</v>
      </c>
      <c r="B192" s="1" t="s">
        <v>838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0.5</v>
      </c>
      <c r="K192" s="1">
        <v>0</v>
      </c>
      <c r="L192" s="1">
        <v>2.5</v>
      </c>
      <c r="N192" s="1">
        <v>1</v>
      </c>
      <c r="O192" s="7">
        <f t="shared" ca="1" si="203"/>
        <v>1</v>
      </c>
      <c r="S192" s="7" t="str">
        <f t="shared" ca="1" si="204"/>
        <v/>
      </c>
      <c r="T192" s="1" t="s">
        <v>842</v>
      </c>
      <c r="W192" s="1" t="s">
        <v>840</v>
      </c>
    </row>
    <row r="193" spans="1:23" x14ac:dyDescent="0.3">
      <c r="A193" s="1" t="str">
        <f t="shared" ref="A193:A194" si="205">B193&amp;"_"&amp;TEXT(D193,"00")</f>
        <v>CastLadyPirate_01</v>
      </c>
      <c r="B193" s="1" t="s">
        <v>844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Cast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4.5</v>
      </c>
      <c r="O193" s="7" t="str">
        <f t="shared" ref="O193:O194" ca="1" si="206">IF(NOT(ISBLANK(N193)),N193,
IF(ISBLANK(M193),"",
VLOOKUP(M193,OFFSET(INDIRECT("$A:$B"),0,MATCH(M$1&amp;"_Verify",INDIRECT("$1:$1"),0)-1),2,0)
))</f>
        <v/>
      </c>
      <c r="S193" s="7" t="str">
        <f t="shared" ref="S193:S194" ca="1" si="207">IF(NOT(ISBLANK(R193)),R193,
IF(ISBLANK(Q193),"",
VLOOKUP(Q193,OFFSET(INDIRECT("$A:$B"),0,MATCH(Q$1&amp;"_Verify",INDIRECT("$1:$1"),0)-1),2,0)
))</f>
        <v/>
      </c>
      <c r="T193" s="1" t="s">
        <v>847</v>
      </c>
      <c r="U193" s="1" t="s">
        <v>848</v>
      </c>
    </row>
    <row r="194" spans="1:23" x14ac:dyDescent="0.3">
      <c r="A194" s="1" t="str">
        <f t="shared" si="205"/>
        <v>RushBeholder_01</v>
      </c>
      <c r="B194" s="1" t="s">
        <v>858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4</v>
      </c>
      <c r="K194" s="1">
        <v>3</v>
      </c>
      <c r="L194" s="1">
        <v>0</v>
      </c>
      <c r="N194" s="1">
        <v>1</v>
      </c>
      <c r="O194" s="7">
        <f t="shared" ca="1" si="206"/>
        <v>1</v>
      </c>
      <c r="P194" s="1">
        <v>-1</v>
      </c>
      <c r="S194" s="7" t="str">
        <f t="shared" ca="1" si="207"/>
        <v/>
      </c>
      <c r="T194" s="1" t="s">
        <v>856</v>
      </c>
      <c r="U194" s="1">
        <f>1/1.25*(6/5)*1.25</f>
        <v>1.2</v>
      </c>
    </row>
    <row r="195" spans="1:23" x14ac:dyDescent="0.3">
      <c r="A195" s="1" t="str">
        <f t="shared" ref="A195:A199" si="208">B195&amp;"_"&amp;TEXT(D195,"00")</f>
        <v>RushBeholderCenter_01</v>
      </c>
      <c r="B195" s="1" t="s">
        <v>861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0.1</v>
      </c>
      <c r="K195" s="1">
        <v>0</v>
      </c>
      <c r="N195" s="1">
        <v>4</v>
      </c>
      <c r="O195" s="7">
        <f t="shared" ref="O195:O199" ca="1" si="209">IF(NOT(ISBLANK(N195)),N195,
IF(ISBLANK(M195),"",
VLOOKUP(M195,OFFSET(INDIRECT("$A:$B"),0,MATCH(M$1&amp;"_Verify",INDIRECT("$1:$1"),0)-1),2,0)
))</f>
        <v>4</v>
      </c>
      <c r="P195" s="1">
        <v>-1</v>
      </c>
      <c r="S195" s="7" t="str">
        <f t="shared" ref="S195:S199" ca="1" si="210">IF(NOT(ISBLANK(R195)),R195,
IF(ISBLANK(Q195),"",
VLOOKUP(Q195,OFFSET(INDIRECT("$A:$B"),0,MATCH(Q$1&amp;"_Verify",INDIRECT("$1:$1"),0)-1),2,0)
))</f>
        <v/>
      </c>
      <c r="T195" s="1" t="s">
        <v>865</v>
      </c>
      <c r="U195" s="1">
        <f>1/1.25*(6/5)*1.25</f>
        <v>1.2</v>
      </c>
      <c r="V195" s="1" t="s">
        <v>864</v>
      </c>
    </row>
    <row r="196" spans="1:23" x14ac:dyDescent="0.3">
      <c r="A196" s="1" t="str">
        <f t="shared" si="208"/>
        <v>HealOverTimeDruidTent_01</v>
      </c>
      <c r="B196" s="1" t="s">
        <v>867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60</v>
      </c>
      <c r="J196" s="1">
        <v>1</v>
      </c>
      <c r="K196" s="1">
        <v>-1.6667000000000001E-2</v>
      </c>
      <c r="O196" s="7" t="str">
        <f t="shared" ca="1" si="209"/>
        <v/>
      </c>
      <c r="S196" s="7" t="str">
        <f t="shared" ca="1" si="210"/>
        <v/>
      </c>
    </row>
    <row r="197" spans="1:23" x14ac:dyDescent="0.3">
      <c r="A197" s="1" t="str">
        <f t="shared" si="208"/>
        <v>StunDebuffLancer_01</v>
      </c>
      <c r="B197" s="1" t="s">
        <v>877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AddActorState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O197" s="7" t="str">
        <f t="shared" ca="1" si="209"/>
        <v/>
      </c>
      <c r="S197" s="7" t="str">
        <f t="shared" ca="1" si="210"/>
        <v/>
      </c>
      <c r="T197" s="1" t="s">
        <v>874</v>
      </c>
    </row>
    <row r="198" spans="1:23" x14ac:dyDescent="0.3">
      <c r="A198" s="1" t="str">
        <f t="shared" si="208"/>
        <v>GiveAffectorValuePlant_01</v>
      </c>
      <c r="B198" s="1" t="s">
        <v>884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GiveAffectorValue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N198" s="1">
        <v>1</v>
      </c>
      <c r="O198" s="7">
        <f t="shared" ca="1" si="209"/>
        <v>1</v>
      </c>
      <c r="S198" s="7" t="str">
        <f t="shared" ca="1" si="210"/>
        <v/>
      </c>
      <c r="T198" s="1" t="s">
        <v>886</v>
      </c>
      <c r="U198" s="1" t="s">
        <v>879</v>
      </c>
    </row>
    <row r="199" spans="1:23" x14ac:dyDescent="0.3">
      <c r="A199" s="1" t="str">
        <f t="shared" si="208"/>
        <v>AS_LoseTankerPlant_01</v>
      </c>
      <c r="B199" s="1" t="s">
        <v>882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0.1</v>
      </c>
      <c r="M199" s="1" t="s">
        <v>163</v>
      </c>
      <c r="O199" s="7">
        <f t="shared" ca="1" si="209"/>
        <v>19</v>
      </c>
      <c r="S199" s="7" t="str">
        <f t="shared" ca="1" si="210"/>
        <v/>
      </c>
    </row>
    <row r="200" spans="1:23" x14ac:dyDescent="0.3">
      <c r="A200" s="1" t="str">
        <f t="shared" ref="A200:A201" si="211">B200&amp;"_"&amp;TEXT(D200,"00")</f>
        <v>OnOffColliderWizard_01</v>
      </c>
      <c r="B200" s="1" t="s">
        <v>895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OnOffCollider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N200" s="1">
        <v>1</v>
      </c>
      <c r="O200" s="7">
        <f t="shared" ref="O200:O201" ca="1" si="212">IF(NOT(ISBLANK(N200)),N200,
IF(ISBLANK(M200),"",
VLOOKUP(M200,OFFSET(INDIRECT("$A:$B"),0,MATCH(M$1&amp;"_Verify",INDIRECT("$1:$1"),0)-1),2,0)
))</f>
        <v>1</v>
      </c>
      <c r="S200" s="7" t="str">
        <f t="shared" ref="S200:S201" ca="1" si="213">IF(NOT(ISBLANK(R200)),R200,
IF(ISBLANK(Q200),"",
VLOOKUP(Q200,OFFSET(INDIRECT("$A:$B"),0,MATCH(Q$1&amp;"_Verify",INDIRECT("$1:$1"),0)-1),2,0)
))</f>
        <v/>
      </c>
      <c r="V200" s="1" t="s">
        <v>893</v>
      </c>
      <c r="W200" s="1" t="s">
        <v>894</v>
      </c>
    </row>
    <row r="201" spans="1:23" x14ac:dyDescent="0.3">
      <c r="A201" s="1" t="str">
        <f t="shared" si="211"/>
        <v>RushDroidHeavy_White_01</v>
      </c>
      <c r="B201" s="1" t="s">
        <v>908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3</v>
      </c>
      <c r="J201" s="1">
        <v>0.1</v>
      </c>
      <c r="N201" s="1">
        <v>4</v>
      </c>
      <c r="O201" s="7">
        <f t="shared" ca="1" si="212"/>
        <v>4</v>
      </c>
      <c r="P201" s="1">
        <v>-1</v>
      </c>
      <c r="S201" s="7" t="str">
        <f t="shared" ca="1" si="213"/>
        <v/>
      </c>
      <c r="T201" s="1" t="s">
        <v>910</v>
      </c>
      <c r="U201" s="1">
        <f>1/1.25*(6/5)*1.25</f>
        <v>1.2</v>
      </c>
      <c r="V201" s="1" t="s">
        <v>911</v>
      </c>
    </row>
    <row r="202" spans="1:23" x14ac:dyDescent="0.3">
      <c r="A202" s="1" t="str">
        <f t="shared" ref="A202:A209" si="214">B202&amp;"_"&amp;TEXT(D202,"00")</f>
        <v>RushTrollGiant_01</v>
      </c>
      <c r="B202" s="1" t="s">
        <v>943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6</v>
      </c>
      <c r="J202" s="1">
        <v>2</v>
      </c>
      <c r="K202" s="1">
        <v>7</v>
      </c>
      <c r="L202" s="1">
        <v>0</v>
      </c>
      <c r="N202" s="1">
        <v>0</v>
      </c>
      <c r="O202" s="7">
        <f t="shared" ref="O202:O209" ca="1" si="215">IF(NOT(ISBLANK(N202)),N202,
IF(ISBLANK(M202),"",
VLOOKUP(M202,OFFSET(INDIRECT("$A:$B"),0,MATCH(M$1&amp;"_Verify",INDIRECT("$1:$1"),0)-1),2,0)
))</f>
        <v>0</v>
      </c>
      <c r="P202" s="1">
        <v>-1</v>
      </c>
      <c r="S202" s="7" t="str">
        <f t="shared" ref="S202:S209" ca="1" si="216">IF(NOT(ISBLANK(R202)),R202,
IF(ISBLANK(Q202),"",
VLOOKUP(Q202,OFFSET(INDIRECT("$A:$B"),0,MATCH(Q$1&amp;"_Verify",INDIRECT("$1:$1"),0)-1),2,0)
))</f>
        <v/>
      </c>
      <c r="T202" s="1" t="s">
        <v>856</v>
      </c>
      <c r="U202" s="1">
        <f>1/1.5*(3/4)*1.5</f>
        <v>0.75</v>
      </c>
    </row>
    <row r="203" spans="1:23" x14ac:dyDescent="0.3">
      <c r="A203" s="1" t="str">
        <f t="shared" si="214"/>
        <v>AddForceTrollGiant_01</v>
      </c>
      <c r="B203" s="1" t="s">
        <v>944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L203" s="1">
        <v>0.16</v>
      </c>
      <c r="N203" s="1">
        <v>0</v>
      </c>
      <c r="O203" s="7">
        <f t="shared" ca="1" si="215"/>
        <v>0</v>
      </c>
      <c r="R203" s="1">
        <v>1</v>
      </c>
      <c r="S203" s="7">
        <f t="shared" ca="1" si="216"/>
        <v>1</v>
      </c>
    </row>
    <row r="204" spans="1:23" x14ac:dyDescent="0.3">
      <c r="A204" s="1" t="str">
        <f t="shared" si="214"/>
        <v>TeleportArcherySamurai_Black_01</v>
      </c>
      <c r="B204" s="1" t="s">
        <v>947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N204" s="1">
        <v>2</v>
      </c>
      <c r="O204" s="7">
        <f t="shared" ca="1" si="215"/>
        <v>2</v>
      </c>
      <c r="S204" s="7" t="str">
        <f t="shared" ca="1" si="216"/>
        <v/>
      </c>
      <c r="T204" s="1" t="s">
        <v>949</v>
      </c>
      <c r="U204" s="1" t="s">
        <v>950</v>
      </c>
      <c r="W204" s="1" t="s">
        <v>840</v>
      </c>
    </row>
    <row r="205" spans="1:23" x14ac:dyDescent="0.3">
      <c r="A205" s="1" t="str">
        <f t="shared" si="214"/>
        <v>InvincibleFallenAngel_Yellow_01</v>
      </c>
      <c r="B205" s="1" t="s">
        <v>952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Invincible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1.1000000000000001</v>
      </c>
      <c r="O205" s="7" t="str">
        <f t="shared" ca="1" si="215"/>
        <v/>
      </c>
      <c r="S205" s="7" t="str">
        <f t="shared" ca="1" si="216"/>
        <v/>
      </c>
    </row>
    <row r="206" spans="1:23" x14ac:dyDescent="0.3">
      <c r="A206" s="1" t="str">
        <f t="shared" si="214"/>
        <v>CallBurrowNinjaAssassin_Red_01</v>
      </c>
      <c r="B206" s="1" t="s">
        <v>959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215"/>
        <v/>
      </c>
      <c r="Q206" s="1" t="s">
        <v>224</v>
      </c>
      <c r="S206" s="7">
        <f t="shared" ca="1" si="216"/>
        <v>4</v>
      </c>
      <c r="U206" s="1" t="s">
        <v>961</v>
      </c>
    </row>
    <row r="207" spans="1:23" x14ac:dyDescent="0.3">
      <c r="A207" s="1" t="str">
        <f t="shared" si="214"/>
        <v>BurrowNinjaAssassin_Red_01</v>
      </c>
      <c r="B207" s="1" t="s">
        <v>961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Burrow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3</v>
      </c>
      <c r="K207" s="1">
        <v>0.5</v>
      </c>
      <c r="L207" s="1">
        <v>1</v>
      </c>
      <c r="O207" s="7" t="str">
        <f t="shared" ca="1" si="215"/>
        <v/>
      </c>
      <c r="P207" s="1">
        <v>7</v>
      </c>
      <c r="R207" s="1">
        <v>10</v>
      </c>
      <c r="S207" s="7">
        <f t="shared" ca="1" si="216"/>
        <v>10</v>
      </c>
      <c r="T207" s="1" t="s">
        <v>954</v>
      </c>
      <c r="U207" s="1" t="s">
        <v>955</v>
      </c>
      <c r="V207" s="1" t="s">
        <v>956</v>
      </c>
      <c r="W207" s="1" t="s">
        <v>957</v>
      </c>
    </row>
    <row r="208" spans="1:23" x14ac:dyDescent="0.3">
      <c r="A208" s="1" t="str">
        <f t="shared" si="214"/>
        <v>RotateRobotFive_Purple_01</v>
      </c>
      <c r="B208" s="1" t="s">
        <v>980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Rotate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4</v>
      </c>
      <c r="J208" s="1">
        <v>-360</v>
      </c>
      <c r="O208" s="7" t="str">
        <f t="shared" ca="1" si="215"/>
        <v/>
      </c>
      <c r="S208" s="7" t="str">
        <f t="shared" ca="1" si="216"/>
        <v/>
      </c>
      <c r="T208" s="1" t="s">
        <v>978</v>
      </c>
    </row>
    <row r="209" spans="1:21" x14ac:dyDescent="0.3">
      <c r="A209" s="1" t="str">
        <f t="shared" si="214"/>
        <v>RotateRobotFive_PurpleZero_01</v>
      </c>
      <c r="B209" s="1" t="s">
        <v>981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Rotate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9.5</v>
      </c>
      <c r="J209" s="1">
        <v>0</v>
      </c>
      <c r="O209" s="7" t="str">
        <f t="shared" ca="1" si="215"/>
        <v/>
      </c>
      <c r="S209" s="7" t="str">
        <f t="shared" ca="1" si="216"/>
        <v/>
      </c>
      <c r="T209" s="1" t="s">
        <v>982</v>
      </c>
    </row>
    <row r="210" spans="1:21" x14ac:dyDescent="0.3">
      <c r="A210" s="1" t="str">
        <f t="shared" ref="A210" si="217">B210&amp;"_"&amp;TEXT(D210,"00")</f>
        <v>ResurrectAncientGuard_01</v>
      </c>
      <c r="B210" s="1" t="s">
        <v>989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Resurrect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ref="O210" ca="1" si="218">IF(NOT(ISBLANK(N210)),N210,
IF(ISBLANK(M210),"",
VLOOKUP(M210,OFFSET(INDIRECT("$A:$B"),0,MATCH(M$1&amp;"_Verify",INDIRECT("$1:$1"),0)-1),2,0)
))</f>
        <v/>
      </c>
      <c r="S210" s="7" t="str">
        <f t="shared" ref="S210" ca="1" si="219">IF(NOT(ISBLANK(R210)),R210,
IF(ISBLANK(Q210),"",
VLOOKUP(Q210,OFFSET(INDIRECT("$A:$B"),0,MATCH(Q$1&amp;"_Verify",INDIRECT("$1:$1"),0)-1),2,0)
))</f>
        <v/>
      </c>
      <c r="T210" s="1" t="s">
        <v>991</v>
      </c>
    </row>
    <row r="211" spans="1:21" x14ac:dyDescent="0.3">
      <c r="A211" s="1" t="str">
        <f t="shared" ref="A211" si="220">B211&amp;"_"&amp;TEXT(D211,"00")</f>
        <v>ChargingAncientGuard_01</v>
      </c>
      <c r="B211" s="1" t="s">
        <v>1000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ChargingAction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7.5</v>
      </c>
      <c r="J211" s="1">
        <v>0.05</v>
      </c>
      <c r="O211" s="7" t="str">
        <f t="shared" ref="O211" ca="1" si="221">IF(NOT(ISBLANK(N211)),N211,
IF(ISBLANK(M211),"",
VLOOKUP(M211,OFFSET(INDIRECT("$A:$B"),0,MATCH(M$1&amp;"_Verify",INDIRECT("$1:$1"),0)-1),2,0)
))</f>
        <v/>
      </c>
      <c r="S211" s="7" t="str">
        <f t="shared" ref="S211" ca="1" si="222">IF(NOT(ISBLANK(R211)),R211,
IF(ISBLANK(Q211),"",
VLOOKUP(Q211,OFFSET(INDIRECT("$A:$B"),0,MATCH(Q$1&amp;"_Verify",INDIRECT("$1:$1"),0)-1),2,0)
))</f>
        <v/>
      </c>
      <c r="T211" s="1" t="s">
        <v>1002</v>
      </c>
      <c r="U211" s="1" t="s">
        <v>1003</v>
      </c>
    </row>
    <row r="212" spans="1:21" x14ac:dyDescent="0.3">
      <c r="A212" s="1" t="str">
        <f t="shared" si="194"/>
        <v>AddForceCommon_01</v>
      </c>
      <c r="B212" s="10" t="s">
        <v>619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AddForce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N212" s="1">
        <v>0</v>
      </c>
      <c r="O212" s="7">
        <f t="shared" ca="1" si="195"/>
        <v>0</v>
      </c>
      <c r="S212" s="7" t="str">
        <f t="shared" ca="1" si="2"/>
        <v/>
      </c>
    </row>
    <row r="213" spans="1:21" x14ac:dyDescent="0.3">
      <c r="A213" s="1" t="str">
        <f t="shared" ref="A213" si="223">B213&amp;"_"&amp;TEXT(D213,"00")</f>
        <v>AddForceCommonWeak_01</v>
      </c>
      <c r="B213" s="10" t="s">
        <v>625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AddForce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2.5</v>
      </c>
      <c r="N213" s="1">
        <v>0</v>
      </c>
      <c r="O213" s="7">
        <f t="shared" ref="O213" ca="1" si="224">IF(NOT(ISBLANK(N213)),N213,
IF(ISBLANK(M213),"",
VLOOKUP(M213,OFFSET(INDIRECT("$A:$B"),0,MATCH(M$1&amp;"_Verify",INDIRECT("$1:$1"),0)-1),2,0)
))</f>
        <v>0</v>
      </c>
      <c r="S213" s="7" t="str">
        <f t="shared" ca="1" si="2"/>
        <v/>
      </c>
    </row>
    <row r="214" spans="1:21" x14ac:dyDescent="0.3">
      <c r="A214" s="1" t="str">
        <f t="shared" ref="A214:A216" si="225">B214&amp;"_"&amp;TEXT(D214,"00")</f>
        <v>AddForceCommonStrong_01</v>
      </c>
      <c r="B214" s="10" t="s">
        <v>627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AddForce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5</v>
      </c>
      <c r="N214" s="1">
        <v>0</v>
      </c>
      <c r="O214" s="7">
        <f t="shared" ref="O214:O216" ca="1" si="226">IF(NOT(ISBLANK(N214)),N214,
IF(ISBLANK(M214),"",
VLOOKUP(M214,OFFSET(INDIRECT("$A:$B"),0,MATCH(M$1&amp;"_Verify",INDIRECT("$1:$1"),0)-1),2,0)
))</f>
        <v>0</v>
      </c>
      <c r="S214" s="7" t="str">
        <f t="shared" ca="1" si="2"/>
        <v/>
      </c>
    </row>
    <row r="215" spans="1:21" x14ac:dyDescent="0.3">
      <c r="A215" s="1" t="str">
        <f t="shared" si="225"/>
        <v>CreateChildTransform_01</v>
      </c>
      <c r="B215" s="10" t="s">
        <v>984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CreateHitObject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O215" s="7" t="str">
        <f t="shared" ca="1" si="226"/>
        <v/>
      </c>
      <c r="S215" s="7" t="str">
        <f t="shared" ca="1" si="2"/>
        <v/>
      </c>
      <c r="T215" s="1" t="s">
        <v>983</v>
      </c>
    </row>
    <row r="216" spans="1:21" x14ac:dyDescent="0.3">
      <c r="A216" s="1" t="str">
        <f t="shared" si="225"/>
        <v>CannotActionCommon_01</v>
      </c>
      <c r="B216" s="1" t="s">
        <v>859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CannotAction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3</v>
      </c>
      <c r="O216" s="7" t="str">
        <f t="shared" ca="1" si="226"/>
        <v/>
      </c>
      <c r="S216" s="7" t="str">
        <f t="shared" ca="1" si="2"/>
        <v/>
      </c>
    </row>
    <row r="217" spans="1:21" x14ac:dyDescent="0.3">
      <c r="A217" s="1" t="str">
        <f t="shared" ref="A217:A218" si="227">B217&amp;"_"&amp;TEXT(D217,"00")</f>
        <v>CannotActionCommonShort_01</v>
      </c>
      <c r="B217" s="1" t="s">
        <v>872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CannotAction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2</v>
      </c>
      <c r="O217" s="7" t="str">
        <f t="shared" ref="O217:O218" ca="1" si="228">IF(NOT(ISBLANK(N217)),N217,
IF(ISBLANK(M217),"",
VLOOKUP(M217,OFFSET(INDIRECT("$A:$B"),0,MATCH(M$1&amp;"_Verify",INDIRECT("$1:$1"),0)-1),2,0)
))</f>
        <v/>
      </c>
      <c r="S217" s="7" t="str">
        <f t="shared" ref="S217:S218" ca="1" si="229">IF(NOT(ISBLANK(R217)),R217,
IF(ISBLANK(Q217),"",
VLOOKUP(Q217,OFFSET(INDIRECT("$A:$B"),0,MATCH(Q$1&amp;"_Verify",INDIRECT("$1:$1"),0)-1),2,0)
))</f>
        <v/>
      </c>
    </row>
    <row r="218" spans="1:21" x14ac:dyDescent="0.3">
      <c r="A218" s="1" t="str">
        <f t="shared" si="227"/>
        <v>CannotActionCommonLong_01</v>
      </c>
      <c r="B218" s="1" t="s">
        <v>873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CannotAction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O218" s="7" t="str">
        <f t="shared" ca="1" si="228"/>
        <v/>
      </c>
      <c r="S218" s="7" t="str">
        <f t="shared" ca="1" si="229"/>
        <v/>
      </c>
    </row>
    <row r="219" spans="1:21" x14ac:dyDescent="0.3">
      <c r="A219" s="1" t="str">
        <f t="shared" si="0"/>
        <v>LP_Atk_01</v>
      </c>
      <c r="B219" s="1" t="s">
        <v>254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0.15</v>
      </c>
      <c r="M219" s="1" t="s">
        <v>163</v>
      </c>
      <c r="O219" s="7">
        <f t="shared" ca="1" si="1"/>
        <v>19</v>
      </c>
      <c r="S219" s="7" t="str">
        <f t="shared" ca="1" si="2"/>
        <v/>
      </c>
    </row>
    <row r="220" spans="1:21" x14ac:dyDescent="0.3">
      <c r="A220" s="1" t="str">
        <f t="shared" si="0"/>
        <v>LP_Atk_02</v>
      </c>
      <c r="B220" s="1" t="s">
        <v>254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0.315</v>
      </c>
      <c r="M220" s="1" t="s">
        <v>163</v>
      </c>
      <c r="O220" s="7">
        <f t="shared" ca="1" si="1"/>
        <v>19</v>
      </c>
      <c r="S220" s="7" t="str">
        <f t="shared" ca="1" si="2"/>
        <v/>
      </c>
    </row>
    <row r="221" spans="1:21" x14ac:dyDescent="0.3">
      <c r="A221" s="1" t="str">
        <f t="shared" ref="A221:A229" si="230">B221&amp;"_"&amp;TEXT(D221,"00")</f>
        <v>LP_Atk_03</v>
      </c>
      <c r="B221" s="1" t="s">
        <v>254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0.49500000000000005</v>
      </c>
      <c r="M221" s="1" t="s">
        <v>163</v>
      </c>
      <c r="N221" s="6"/>
      <c r="O221" s="7">
        <f t="shared" ca="1" si="1"/>
        <v>19</v>
      </c>
      <c r="S221" s="7" t="str">
        <f t="shared" ca="1" si="2"/>
        <v/>
      </c>
    </row>
    <row r="222" spans="1:21" x14ac:dyDescent="0.3">
      <c r="A222" s="1" t="str">
        <f t="shared" si="230"/>
        <v>LP_Atk_04</v>
      </c>
      <c r="B222" s="1" t="s">
        <v>254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0.69</v>
      </c>
      <c r="M222" s="1" t="s">
        <v>163</v>
      </c>
      <c r="O222" s="7">
        <f t="shared" ca="1" si="1"/>
        <v>19</v>
      </c>
      <c r="S222" s="7" t="str">
        <f t="shared" ca="1" si="2"/>
        <v/>
      </c>
    </row>
    <row r="223" spans="1:21" x14ac:dyDescent="0.3">
      <c r="A223" s="1" t="str">
        <f t="shared" si="230"/>
        <v>LP_Atk_05</v>
      </c>
      <c r="B223" s="1" t="s">
        <v>254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0.89999999999999991</v>
      </c>
      <c r="M223" s="1" t="s">
        <v>163</v>
      </c>
      <c r="O223" s="7">
        <f ca="1">IF(NOT(ISBLANK(N223)),N223,
IF(ISBLANK(M223),"",
VLOOKUP(M223,OFFSET(INDIRECT("$A:$B"),0,MATCH(M$1&amp;"_Verify",INDIRECT("$1:$1"),0)-1),2,0)
))</f>
        <v>19</v>
      </c>
      <c r="S223" s="7" t="str">
        <f t="shared" ca="1" si="2"/>
        <v/>
      </c>
    </row>
    <row r="224" spans="1:21" x14ac:dyDescent="0.3">
      <c r="A224" s="1" t="str">
        <f t="shared" si="230"/>
        <v>LP_Atk_06</v>
      </c>
      <c r="B224" s="1" t="s">
        <v>254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1.125</v>
      </c>
      <c r="M224" s="1" t="s">
        <v>163</v>
      </c>
      <c r="O224" s="7">
        <f t="shared" ref="O224:O280" ca="1" si="231">IF(NOT(ISBLANK(N224)),N224,
IF(ISBLANK(M224),"",
VLOOKUP(M224,OFFSET(INDIRECT("$A:$B"),0,MATCH(M$1&amp;"_Verify",INDIRECT("$1:$1"),0)-1),2,0)
))</f>
        <v>19</v>
      </c>
      <c r="S224" s="7" t="str">
        <f t="shared" ca="1" si="2"/>
        <v/>
      </c>
    </row>
    <row r="225" spans="1:19" x14ac:dyDescent="0.3">
      <c r="A225" s="1" t="str">
        <f t="shared" si="230"/>
        <v>LP_Atk_07</v>
      </c>
      <c r="B225" s="1" t="s">
        <v>254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1.3650000000000002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0"/>
        <v>LP_Atk_08</v>
      </c>
      <c r="B226" s="1" t="s">
        <v>254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1.62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0"/>
        <v>LP_Atk_09</v>
      </c>
      <c r="B227" s="1" t="s">
        <v>254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1.89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0"/>
        <v>LP_AtkBetter_01</v>
      </c>
      <c r="B228" s="1" t="s">
        <v>255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0.25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0"/>
        <v>LP_AtkBetter_02</v>
      </c>
      <c r="B229" s="1" t="s">
        <v>255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0.52500000000000002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ref="A230:A252" si="232">B230&amp;"_"&amp;TEXT(D230,"00")</f>
        <v>LP_AtkBetter_03</v>
      </c>
      <c r="B230" s="1" t="s">
        <v>255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0.82500000000000007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2"/>
        <v>LP_AtkBetter_04</v>
      </c>
      <c r="B231" s="1" t="s">
        <v>255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1.1499999999999999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2"/>
        <v>LP_AtkBetter_05</v>
      </c>
      <c r="B232" s="1" t="s">
        <v>255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1.5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si="232"/>
        <v>LP_AtkBetter_06</v>
      </c>
      <c r="B233" s="1" t="s">
        <v>255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1.875</v>
      </c>
      <c r="M233" s="1" t="s">
        <v>163</v>
      </c>
      <c r="O233" s="7">
        <f t="shared" ca="1" si="231"/>
        <v>19</v>
      </c>
      <c r="S233" s="7" t="str">
        <f t="shared" ca="1" si="2"/>
        <v/>
      </c>
    </row>
    <row r="234" spans="1:19" x14ac:dyDescent="0.3">
      <c r="A234" s="1" t="str">
        <f t="shared" si="232"/>
        <v>LP_AtkBetter_07</v>
      </c>
      <c r="B234" s="1" t="s">
        <v>255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2.2749999999999999</v>
      </c>
      <c r="M234" s="1" t="s">
        <v>163</v>
      </c>
      <c r="O234" s="7">
        <f t="shared" ca="1" si="231"/>
        <v>19</v>
      </c>
      <c r="S234" s="7" t="str">
        <f t="shared" ca="1" si="2"/>
        <v/>
      </c>
    </row>
    <row r="235" spans="1:19" x14ac:dyDescent="0.3">
      <c r="A235" s="1" t="str">
        <f t="shared" si="232"/>
        <v>LP_AtkBetter_08</v>
      </c>
      <c r="B235" s="1" t="s">
        <v>255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2.7</v>
      </c>
      <c r="M235" s="1" t="s">
        <v>163</v>
      </c>
      <c r="O235" s="7">
        <f t="shared" ca="1" si="231"/>
        <v>19</v>
      </c>
      <c r="S235" s="7" t="str">
        <f t="shared" ca="1" si="2"/>
        <v/>
      </c>
    </row>
    <row r="236" spans="1:19" x14ac:dyDescent="0.3">
      <c r="A236" s="1" t="str">
        <f t="shared" si="232"/>
        <v>LP_AtkBetter_09</v>
      </c>
      <c r="B236" s="1" t="s">
        <v>255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3.15</v>
      </c>
      <c r="M236" s="1" t="s">
        <v>163</v>
      </c>
      <c r="O236" s="7">
        <f t="shared" ca="1" si="231"/>
        <v>19</v>
      </c>
      <c r="S236" s="7" t="str">
        <f t="shared" ca="1" si="2"/>
        <v/>
      </c>
    </row>
    <row r="237" spans="1:19" x14ac:dyDescent="0.3">
      <c r="A237" s="1" t="str">
        <f t="shared" ref="A237" si="233">B237&amp;"_"&amp;TEXT(D237,"00")</f>
        <v>LP_AtkBetter_10</v>
      </c>
      <c r="B237" s="1" t="s">
        <v>243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3.15</v>
      </c>
      <c r="M237" s="1" t="s">
        <v>163</v>
      </c>
      <c r="O237" s="7">
        <f t="shared" ref="O237" ca="1" si="234">IF(NOT(ISBLANK(N237)),N237,
IF(ISBLANK(M237),"",
VLOOKUP(M237,OFFSET(INDIRECT("$A:$B"),0,MATCH(M$1&amp;"_Verify",INDIRECT("$1:$1"),0)-1),2,0)
))</f>
        <v>19</v>
      </c>
      <c r="S237" s="7" t="str">
        <f t="shared" ref="S237" ca="1" si="235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LP_AtkBest_01</v>
      </c>
      <c r="B238" s="1" t="s">
        <v>256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0.45</v>
      </c>
      <c r="M238" s="1" t="s">
        <v>163</v>
      </c>
      <c r="O238" s="7">
        <f t="shared" ca="1" si="231"/>
        <v>19</v>
      </c>
      <c r="S238" s="7" t="str">
        <f t="shared" ca="1" si="2"/>
        <v/>
      </c>
    </row>
    <row r="239" spans="1:19" x14ac:dyDescent="0.3">
      <c r="A239" s="1" t="str">
        <f t="shared" ref="A239:A240" si="236">B239&amp;"_"&amp;TEXT(D239,"00")</f>
        <v>LP_AtkBest_02</v>
      </c>
      <c r="B239" s="1" t="s">
        <v>256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0.94500000000000006</v>
      </c>
      <c r="M239" s="1" t="s">
        <v>163</v>
      </c>
      <c r="O239" s="7">
        <f t="shared" ref="O239:O240" ca="1" si="237">IF(NOT(ISBLANK(N239)),N239,
IF(ISBLANK(M239),"",
VLOOKUP(M239,OFFSET(INDIRECT("$A:$B"),0,MATCH(M$1&amp;"_Verify",INDIRECT("$1:$1"),0)-1),2,0)
))</f>
        <v>19</v>
      </c>
      <c r="S239" s="7" t="str">
        <f t="shared" ca="1" si="2"/>
        <v/>
      </c>
    </row>
    <row r="240" spans="1:19" x14ac:dyDescent="0.3">
      <c r="A240" s="1" t="str">
        <f t="shared" si="236"/>
        <v>LP_AtkBest_03</v>
      </c>
      <c r="B240" s="1" t="s">
        <v>256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1.4850000000000003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ref="A241" si="238">B241&amp;"_"&amp;TEXT(D241,"00")</f>
        <v>LP_AtkBest_04</v>
      </c>
      <c r="B241" s="1" t="s">
        <v>244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1.4850000000000003</v>
      </c>
      <c r="M241" s="1" t="s">
        <v>163</v>
      </c>
      <c r="O241" s="7">
        <f t="shared" ref="O241" ca="1" si="239">IF(NOT(ISBLANK(N241)),N241,
IF(ISBLANK(M241),"",
VLOOKUP(M241,OFFSET(INDIRECT("$A:$B"),0,MATCH(M$1&amp;"_Verify",INDIRECT("$1:$1"),0)-1),2,0)
))</f>
        <v>19</v>
      </c>
      <c r="S241" s="7" t="str">
        <f t="shared" ref="S241" ca="1" si="240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2"/>
        <v>LP_AtkSpeed_01</v>
      </c>
      <c r="B242" s="1" t="s">
        <v>257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ref="J242:J264" si="241">J219*4.75/6</f>
        <v>0.11875000000000001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LP_AtkSpeed_02</v>
      </c>
      <c r="B243" s="1" t="s">
        <v>257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0.24937500000000001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LP_AtkSpeed_03</v>
      </c>
      <c r="B244" s="1" t="s">
        <v>257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0.39187500000000003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LP_AtkSpeed_04</v>
      </c>
      <c r="B245" s="1" t="s">
        <v>257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0.54625000000000001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LP_AtkSpeed_05</v>
      </c>
      <c r="B246" s="1" t="s">
        <v>257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0.71249999999999991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LP_AtkSpeed_06</v>
      </c>
      <c r="B247" s="1" t="s">
        <v>257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0.890625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LP_AtkSpeed_07</v>
      </c>
      <c r="B248" s="1" t="s">
        <v>257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1.0806250000000002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32"/>
        <v>LP_AtkSpeed_08</v>
      </c>
      <c r="B249" s="1" t="s">
        <v>257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1.2825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32"/>
        <v>LP_AtkSpeed_09</v>
      </c>
      <c r="B250" s="1" t="s">
        <v>257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1.4962499999999999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32"/>
        <v>LP_AtkSpeedBetter_01</v>
      </c>
      <c r="B251" s="1" t="s">
        <v>258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0.19791666666666666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32"/>
        <v>LP_AtkSpeedBetter_02</v>
      </c>
      <c r="B252" s="1" t="s">
        <v>258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0.41562499999999997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ref="A253:A275" si="242">B253&amp;"_"&amp;TEXT(D253,"00")</f>
        <v>LP_AtkSpeedBetter_03</v>
      </c>
      <c r="B253" s="1" t="s">
        <v>258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0.65312500000000007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42"/>
        <v>LP_AtkSpeedBetter_04</v>
      </c>
      <c r="B254" s="1" t="s">
        <v>258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0.91041666666666654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42"/>
        <v>LP_AtkSpeedBetter_05</v>
      </c>
      <c r="B255" s="1" t="s">
        <v>258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1.1875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si="242"/>
        <v>LP_AtkSpeedBetter_06</v>
      </c>
      <c r="B256" s="1" t="s">
        <v>258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1.484375</v>
      </c>
      <c r="M256" s="1" t="s">
        <v>148</v>
      </c>
      <c r="O256" s="7">
        <f t="shared" ca="1" si="231"/>
        <v>3</v>
      </c>
      <c r="S256" s="7" t="str">
        <f t="shared" ca="1" si="2"/>
        <v/>
      </c>
    </row>
    <row r="257" spans="1:19" x14ac:dyDescent="0.3">
      <c r="A257" s="1" t="str">
        <f t="shared" si="242"/>
        <v>LP_AtkSpeedBetter_07</v>
      </c>
      <c r="B257" s="1" t="s">
        <v>258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1.8010416666666667</v>
      </c>
      <c r="M257" s="1" t="s">
        <v>148</v>
      </c>
      <c r="O257" s="7">
        <f t="shared" ca="1" si="231"/>
        <v>3</v>
      </c>
      <c r="S257" s="7" t="str">
        <f t="shared" ca="1" si="2"/>
        <v/>
      </c>
    </row>
    <row r="258" spans="1:19" x14ac:dyDescent="0.3">
      <c r="A258" s="1" t="str">
        <f t="shared" si="242"/>
        <v>LP_AtkSpeedBetter_08</v>
      </c>
      <c r="B258" s="1" t="s">
        <v>258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2.1375000000000002</v>
      </c>
      <c r="M258" s="1" t="s">
        <v>148</v>
      </c>
      <c r="O258" s="7">
        <f t="shared" ca="1" si="231"/>
        <v>3</v>
      </c>
      <c r="S258" s="7" t="str">
        <f t="shared" ca="1" si="2"/>
        <v/>
      </c>
    </row>
    <row r="259" spans="1:19" x14ac:dyDescent="0.3">
      <c r="A259" s="1" t="str">
        <f t="shared" si="242"/>
        <v>LP_AtkSpeedBetter_09</v>
      </c>
      <c r="B259" s="1" t="s">
        <v>258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2.4937499999999999</v>
      </c>
      <c r="M259" s="1" t="s">
        <v>148</v>
      </c>
      <c r="O259" s="7">
        <f t="shared" ca="1" si="231"/>
        <v>3</v>
      </c>
      <c r="S259" s="7" t="str">
        <f t="shared" ca="1" si="2"/>
        <v/>
      </c>
    </row>
    <row r="260" spans="1:19" x14ac:dyDescent="0.3">
      <c r="A260" s="1" t="str">
        <f t="shared" ref="A260" si="243">B260&amp;"_"&amp;TEXT(D260,"00")</f>
        <v>LP_AtkSpeedBetter_10</v>
      </c>
      <c r="B260" s="1" t="s">
        <v>246</v>
      </c>
      <c r="C260" s="1" t="str">
        <f>IF(ISERROR(VLOOKUP(B260,AffectorValueTable!$A:$A,1,0)),"어펙터밸류없음","")</f>
        <v/>
      </c>
      <c r="D260" s="1">
        <v>10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2.4937499999999999</v>
      </c>
      <c r="M260" s="1" t="s">
        <v>148</v>
      </c>
      <c r="O260" s="7">
        <f t="shared" ref="O260" ca="1" si="244">IF(NOT(ISBLANK(N260)),N260,
IF(ISBLANK(M260),"",
VLOOKUP(M260,OFFSET(INDIRECT("$A:$B"),0,MATCH(M$1&amp;"_Verify",INDIRECT("$1:$1"),0)-1),2,0)
))</f>
        <v>3</v>
      </c>
      <c r="S260" s="7" t="str">
        <f t="shared" ref="S260" ca="1" si="245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242"/>
        <v>LP_AtkSpeedBest_01</v>
      </c>
      <c r="B261" s="1" t="s">
        <v>259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1"/>
        <v>0.35625000000000001</v>
      </c>
      <c r="M261" s="1" t="s">
        <v>148</v>
      </c>
      <c r="O261" s="7">
        <f t="shared" ca="1" si="231"/>
        <v>3</v>
      </c>
      <c r="S261" s="7" t="str">
        <f t="shared" ca="1" si="2"/>
        <v/>
      </c>
    </row>
    <row r="262" spans="1:19" x14ac:dyDescent="0.3">
      <c r="A262" s="1" t="str">
        <f t="shared" ref="A262:A263" si="246">B262&amp;"_"&amp;TEXT(D262,"00")</f>
        <v>LP_AtkSpeedBest_02</v>
      </c>
      <c r="B262" s="1" t="s">
        <v>259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1"/>
        <v>0.74812500000000004</v>
      </c>
      <c r="M262" s="1" t="s">
        <v>148</v>
      </c>
      <c r="O262" s="7">
        <f t="shared" ref="O262:O263" ca="1" si="247">IF(NOT(ISBLANK(N262)),N262,
IF(ISBLANK(M262),"",
VLOOKUP(M262,OFFSET(INDIRECT("$A:$B"),0,MATCH(M$1&amp;"_Verify",INDIRECT("$1:$1"),0)-1),2,0)
))</f>
        <v>3</v>
      </c>
      <c r="S262" s="7" t="str">
        <f t="shared" ca="1" si="2"/>
        <v/>
      </c>
    </row>
    <row r="263" spans="1:19" x14ac:dyDescent="0.3">
      <c r="A263" s="1" t="str">
        <f t="shared" si="246"/>
        <v>LP_AtkSpeedBest_03</v>
      </c>
      <c r="B263" s="1" t="s">
        <v>259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1"/>
        <v>1.1756250000000004</v>
      </c>
      <c r="M263" s="1" t="s">
        <v>148</v>
      </c>
      <c r="O263" s="7">
        <f t="shared" ca="1" si="247"/>
        <v>3</v>
      </c>
      <c r="S263" s="7" t="str">
        <f t="shared" ca="1" si="2"/>
        <v/>
      </c>
    </row>
    <row r="264" spans="1:19" x14ac:dyDescent="0.3">
      <c r="A264" s="1" t="str">
        <f t="shared" ref="A264" si="248">B264&amp;"_"&amp;TEXT(D264,"00")</f>
        <v>LP_AtkSpeedBest_04</v>
      </c>
      <c r="B264" s="1" t="s">
        <v>247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1"/>
        <v>1.1756250000000004</v>
      </c>
      <c r="M264" s="1" t="s">
        <v>148</v>
      </c>
      <c r="O264" s="7">
        <f t="shared" ref="O264" ca="1" si="249">IF(NOT(ISBLANK(N264)),N264,
IF(ISBLANK(M264),"",
VLOOKUP(M264,OFFSET(INDIRECT("$A:$B"),0,MATCH(M$1&amp;"_Verify",INDIRECT("$1:$1"),0)-1),2,0)
))</f>
        <v>3</v>
      </c>
      <c r="S264" s="7" t="str">
        <f t="shared" ref="S264" ca="1" si="250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42"/>
        <v>LP_Crit_01</v>
      </c>
      <c r="B265" s="1" t="s">
        <v>260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ref="J265:J278" si="251">J219*4.5/6</f>
        <v>0.11249999999999999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si="242"/>
        <v>LP_Crit_02</v>
      </c>
      <c r="B266" s="1" t="s">
        <v>260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0.23624999999999999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si="242"/>
        <v>LP_Crit_03</v>
      </c>
      <c r="B267" s="1" t="s">
        <v>260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0.37125000000000002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si="242"/>
        <v>LP_Crit_04</v>
      </c>
      <c r="B268" s="1" t="s">
        <v>260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0.51749999999999996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si="242"/>
        <v>LP_Crit_05</v>
      </c>
      <c r="B269" s="1" t="s">
        <v>260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0.67499999999999993</v>
      </c>
      <c r="M269" s="1" t="s">
        <v>534</v>
      </c>
      <c r="O269" s="7">
        <f t="shared" ca="1" si="231"/>
        <v>20</v>
      </c>
      <c r="S269" s="7" t="str">
        <f t="shared" ca="1" si="2"/>
        <v/>
      </c>
    </row>
    <row r="270" spans="1:19" x14ac:dyDescent="0.3">
      <c r="A270" s="1" t="str">
        <f t="shared" ref="A270:A273" si="252">B270&amp;"_"&amp;TEXT(D270,"00")</f>
        <v>LP_Crit_06</v>
      </c>
      <c r="B270" s="1" t="s">
        <v>260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0.84375</v>
      </c>
      <c r="M270" s="1" t="s">
        <v>534</v>
      </c>
      <c r="O270" s="7">
        <f t="shared" ref="O270:O273" ca="1" si="253">IF(NOT(ISBLANK(N270)),N270,
IF(ISBLANK(M270),"",
VLOOKUP(M270,OFFSET(INDIRECT("$A:$B"),0,MATCH(M$1&amp;"_Verify",INDIRECT("$1:$1"),0)-1),2,0)
))</f>
        <v>20</v>
      </c>
      <c r="S270" s="7" t="str">
        <f t="shared" ca="1" si="2"/>
        <v/>
      </c>
    </row>
    <row r="271" spans="1:19" x14ac:dyDescent="0.3">
      <c r="A271" s="1" t="str">
        <f t="shared" si="252"/>
        <v>LP_Crit_07</v>
      </c>
      <c r="B271" s="1" t="s">
        <v>260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1.0237500000000002</v>
      </c>
      <c r="M271" s="1" t="s">
        <v>534</v>
      </c>
      <c r="O271" s="7">
        <f t="shared" ca="1" si="253"/>
        <v>20</v>
      </c>
      <c r="S271" s="7" t="str">
        <f t="shared" ca="1" si="2"/>
        <v/>
      </c>
    </row>
    <row r="272" spans="1:19" x14ac:dyDescent="0.3">
      <c r="A272" s="1" t="str">
        <f t="shared" si="252"/>
        <v>LP_Crit_08</v>
      </c>
      <c r="B272" s="1" t="s">
        <v>260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1.2150000000000001</v>
      </c>
      <c r="M272" s="1" t="s">
        <v>534</v>
      </c>
      <c r="O272" s="7">
        <f t="shared" ca="1" si="253"/>
        <v>20</v>
      </c>
      <c r="S272" s="7" t="str">
        <f t="shared" ca="1" si="2"/>
        <v/>
      </c>
    </row>
    <row r="273" spans="1:19" x14ac:dyDescent="0.3">
      <c r="A273" s="1" t="str">
        <f t="shared" si="252"/>
        <v>LP_Crit_09</v>
      </c>
      <c r="B273" s="1" t="s">
        <v>260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1.4174999999999998</v>
      </c>
      <c r="M273" s="1" t="s">
        <v>534</v>
      </c>
      <c r="O273" s="7">
        <f t="shared" ca="1" si="253"/>
        <v>20</v>
      </c>
      <c r="S273" s="7" t="str">
        <f t="shared" ca="1" si="2"/>
        <v/>
      </c>
    </row>
    <row r="274" spans="1:19" x14ac:dyDescent="0.3">
      <c r="A274" s="1" t="str">
        <f t="shared" si="242"/>
        <v>LP_CritBetter_01</v>
      </c>
      <c r="B274" s="1" t="s">
        <v>261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0.1875</v>
      </c>
      <c r="M274" s="1" t="s">
        <v>534</v>
      </c>
      <c r="O274" s="7">
        <f t="shared" ca="1" si="231"/>
        <v>20</v>
      </c>
      <c r="S274" s="7" t="str">
        <f t="shared" ca="1" si="2"/>
        <v/>
      </c>
    </row>
    <row r="275" spans="1:19" x14ac:dyDescent="0.3">
      <c r="A275" s="1" t="str">
        <f t="shared" si="242"/>
        <v>LP_CritBetter_02</v>
      </c>
      <c r="B275" s="1" t="s">
        <v>261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0.39375000000000004</v>
      </c>
      <c r="M275" s="1" t="s">
        <v>534</v>
      </c>
      <c r="O275" s="7">
        <f t="shared" ca="1" si="231"/>
        <v>20</v>
      </c>
      <c r="S275" s="7" t="str">
        <f t="shared" ca="1" si="2"/>
        <v/>
      </c>
    </row>
    <row r="276" spans="1:19" x14ac:dyDescent="0.3">
      <c r="A276" s="1" t="str">
        <f t="shared" ref="A276:A280" si="254">B276&amp;"_"&amp;TEXT(D276,"00")</f>
        <v>LP_CritBetter_03</v>
      </c>
      <c r="B276" s="1" t="s">
        <v>261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0.61875000000000002</v>
      </c>
      <c r="M276" s="1" t="s">
        <v>534</v>
      </c>
      <c r="O276" s="7">
        <f t="shared" ca="1" si="231"/>
        <v>20</v>
      </c>
      <c r="S276" s="7" t="str">
        <f t="shared" ca="1" si="2"/>
        <v/>
      </c>
    </row>
    <row r="277" spans="1:19" x14ac:dyDescent="0.3">
      <c r="A277" s="1" t="str">
        <f t="shared" ref="A277:A278" si="255">B277&amp;"_"&amp;TEXT(D277,"00")</f>
        <v>LP_CritBetter_04</v>
      </c>
      <c r="B277" s="1" t="s">
        <v>261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1"/>
        <v>0.86249999999999993</v>
      </c>
      <c r="M277" s="1" t="s">
        <v>534</v>
      </c>
      <c r="O277" s="7">
        <f t="shared" ref="O277:O278" ca="1" si="256">IF(NOT(ISBLANK(N277)),N277,
IF(ISBLANK(M277),"",
VLOOKUP(M277,OFFSET(INDIRECT("$A:$B"),0,MATCH(M$1&amp;"_Verify",INDIRECT("$1:$1"),0)-1),2,0)
))</f>
        <v>20</v>
      </c>
      <c r="S277" s="7" t="str">
        <f t="shared" ca="1" si="2"/>
        <v/>
      </c>
    </row>
    <row r="278" spans="1:19" x14ac:dyDescent="0.3">
      <c r="A278" s="1" t="str">
        <f t="shared" si="255"/>
        <v>LP_CritBetter_05</v>
      </c>
      <c r="B278" s="1" t="s">
        <v>261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1"/>
        <v>1.125</v>
      </c>
      <c r="M278" s="1" t="s">
        <v>534</v>
      </c>
      <c r="O278" s="7">
        <f t="shared" ca="1" si="256"/>
        <v>20</v>
      </c>
      <c r="S278" s="7" t="str">
        <f t="shared" ca="1" si="2"/>
        <v/>
      </c>
    </row>
    <row r="279" spans="1:19" x14ac:dyDescent="0.3">
      <c r="A279" s="1" t="str">
        <f t="shared" ref="A279" si="257">B279&amp;"_"&amp;TEXT(D279,"00")</f>
        <v>LP_CritBetter_06</v>
      </c>
      <c r="B279" s="1" t="s">
        <v>249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>J278</f>
        <v>1.125</v>
      </c>
      <c r="M279" s="1" t="s">
        <v>832</v>
      </c>
      <c r="O279" s="7">
        <f t="shared" ref="O279" ca="1" si="258">IF(NOT(ISBLANK(N279)),N279,
IF(ISBLANK(M279),"",
VLOOKUP(M279,OFFSET(INDIRECT("$A:$B"),0,MATCH(M$1&amp;"_Verify",INDIRECT("$1:$1"),0)-1),2,0)
))</f>
        <v>20</v>
      </c>
      <c r="S279" s="7" t="str">
        <f t="shared" ref="S279" ca="1" si="259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54"/>
        <v>LP_CritBest_01</v>
      </c>
      <c r="B280" s="1" t="s">
        <v>262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>J238*4.5/6</f>
        <v>0.33749999999999997</v>
      </c>
      <c r="M280" s="1" t="s">
        <v>534</v>
      </c>
      <c r="O280" s="7">
        <f t="shared" ca="1" si="231"/>
        <v>20</v>
      </c>
      <c r="S280" s="7" t="str">
        <f t="shared" ca="1" si="2"/>
        <v/>
      </c>
    </row>
    <row r="281" spans="1:19" x14ac:dyDescent="0.3">
      <c r="A281" s="1" t="str">
        <f t="shared" ref="A281:A282" si="260">B281&amp;"_"&amp;TEXT(D281,"00")</f>
        <v>LP_CritBest_02</v>
      </c>
      <c r="B281" s="1" t="s">
        <v>262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>J239*4.5/6</f>
        <v>0.7087500000000001</v>
      </c>
      <c r="M281" s="1" t="s">
        <v>534</v>
      </c>
      <c r="O281" s="7">
        <f t="shared" ref="O281:O282" ca="1" si="261">IF(NOT(ISBLANK(N281)),N281,
IF(ISBLANK(M281),"",
VLOOKUP(M281,OFFSET(INDIRECT("$A:$B"),0,MATCH(M$1&amp;"_Verify",INDIRECT("$1:$1"),0)-1),2,0)
))</f>
        <v>20</v>
      </c>
      <c r="S281" s="7" t="str">
        <f t="shared" ref="S281:S352" ca="1" si="262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si="260"/>
        <v>LP_CritBest_03</v>
      </c>
      <c r="B282" s="1" t="s">
        <v>262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>J240*4.5/6</f>
        <v>1.1137500000000002</v>
      </c>
      <c r="M282" s="1" t="s">
        <v>534</v>
      </c>
      <c r="O282" s="7">
        <f t="shared" ca="1" si="261"/>
        <v>20</v>
      </c>
      <c r="S282" s="7" t="str">
        <f t="shared" ca="1" si="262"/>
        <v/>
      </c>
    </row>
    <row r="283" spans="1:19" x14ac:dyDescent="0.3">
      <c r="A283" s="1" t="str">
        <f t="shared" ref="A283" si="263">B283&amp;"_"&amp;TEXT(D283,"00")</f>
        <v>LP_CritBest_04</v>
      </c>
      <c r="B283" s="1" t="s">
        <v>250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>J282</f>
        <v>1.1137500000000002</v>
      </c>
      <c r="M283" s="1" t="s">
        <v>832</v>
      </c>
      <c r="O283" s="7">
        <f t="shared" ref="O283" ca="1" si="264">IF(NOT(ISBLANK(N283)),N283,
IF(ISBLANK(M283),"",
VLOOKUP(M283,OFFSET(INDIRECT("$A:$B"),0,MATCH(M$1&amp;"_Verify",INDIRECT("$1:$1"),0)-1),2,0)
))</f>
        <v>20</v>
      </c>
      <c r="S283" s="7" t="str">
        <f t="shared" ref="S283" ca="1" si="265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303" si="266">B284&amp;"_"&amp;TEXT(D284,"00")</f>
        <v>LP_MaxHp_01</v>
      </c>
      <c r="B284" s="1" t="s">
        <v>263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ref="J284:J305" si="267">J219*2.5/6</f>
        <v>6.25E-2</v>
      </c>
      <c r="M284" s="1" t="s">
        <v>162</v>
      </c>
      <c r="O284" s="7">
        <f t="shared" ref="O284:O427" ca="1" si="268">IF(NOT(ISBLANK(N284)),N284,
IF(ISBLANK(M284),"",
VLOOKUP(M284,OFFSET(INDIRECT("$A:$B"),0,MATCH(M$1&amp;"_Verify",INDIRECT("$1:$1"),0)-1),2,0)
))</f>
        <v>18</v>
      </c>
      <c r="S284" s="7" t="str">
        <f t="shared" ca="1" si="262"/>
        <v/>
      </c>
    </row>
    <row r="285" spans="1:19" x14ac:dyDescent="0.3">
      <c r="A285" s="1" t="str">
        <f t="shared" si="266"/>
        <v>LP_MaxHp_02</v>
      </c>
      <c r="B285" s="1" t="s">
        <v>263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0.13125000000000001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LP_MaxHp_03</v>
      </c>
      <c r="B286" s="1" t="s">
        <v>263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0.20625000000000002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LP_MaxHp_04</v>
      </c>
      <c r="B287" s="1" t="s">
        <v>263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0.28749999999999998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LP_MaxHp_05</v>
      </c>
      <c r="B288" s="1" t="s">
        <v>263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0.375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LP_MaxHp_06</v>
      </c>
      <c r="B289" s="1" t="s">
        <v>263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0.46875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LP_MaxHp_07</v>
      </c>
      <c r="B290" s="1" t="s">
        <v>263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0.56875000000000009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LP_MaxHp_08</v>
      </c>
      <c r="B291" s="1" t="s">
        <v>263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0.67500000000000016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LP_MaxHp_09</v>
      </c>
      <c r="B292" s="1" t="s">
        <v>263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0.78749999999999998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LP_MaxHpBetter_01</v>
      </c>
      <c r="B293" s="1" t="s">
        <v>264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0.10416666666666667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LP_MaxHpBetter_02</v>
      </c>
      <c r="B294" s="1" t="s">
        <v>264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0.21875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LP_MaxHpBetter_03</v>
      </c>
      <c r="B295" s="1" t="s">
        <v>264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0.34375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LP_MaxHpBetter_04</v>
      </c>
      <c r="B296" s="1" t="s">
        <v>264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0.47916666666666669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LP_MaxHpBetter_05</v>
      </c>
      <c r="B297" s="1" t="s">
        <v>264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0.625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66"/>
        <v>LP_MaxHpBetter_06</v>
      </c>
      <c r="B298" s="1" t="s">
        <v>264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0.78125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66"/>
        <v>LP_MaxHpBetter_07</v>
      </c>
      <c r="B299" s="1" t="s">
        <v>264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0.94791666666666663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si="266"/>
        <v>LP_MaxHpBetter_08</v>
      </c>
      <c r="B300" s="1" t="s">
        <v>264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1.125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si="266"/>
        <v>LP_MaxHpBetter_09</v>
      </c>
      <c r="B301" s="1" t="s">
        <v>264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1.3125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ref="A302" si="269">B302&amp;"_"&amp;TEXT(D302,"00")</f>
        <v>LP_MaxHpBetter_10</v>
      </c>
      <c r="B302" s="1" t="s">
        <v>252</v>
      </c>
      <c r="C302" s="1" t="str">
        <f>IF(ISERROR(VLOOKUP(B302,AffectorValueTable!$A:$A,1,0)),"어펙터밸류없음","")</f>
        <v/>
      </c>
      <c r="D302" s="1">
        <v>10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67"/>
        <v>1.3125</v>
      </c>
      <c r="M302" s="1" t="s">
        <v>162</v>
      </c>
      <c r="O302" s="7">
        <f t="shared" ref="O302" ca="1" si="270">IF(NOT(ISBLANK(N302)),N302,
IF(ISBLANK(M302),"",
VLOOKUP(M302,OFFSET(INDIRECT("$A:$B"),0,MATCH(M$1&amp;"_Verify",INDIRECT("$1:$1"),0)-1),2,0)
))</f>
        <v>18</v>
      </c>
      <c r="S302" s="7" t="str">
        <f t="shared" ref="S302" ca="1" si="271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266"/>
        <v>LP_MaxHpBest_01</v>
      </c>
      <c r="B303" s="1" t="s">
        <v>265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67"/>
        <v>0.1875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ref="A304:A353" si="272">B304&amp;"_"&amp;TEXT(D304,"00")</f>
        <v>LP_MaxHpBest_02</v>
      </c>
      <c r="B304" s="1" t="s">
        <v>265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67"/>
        <v>0.39375000000000004</v>
      </c>
      <c r="M304" s="1" t="s">
        <v>162</v>
      </c>
      <c r="O304" s="7">
        <f t="shared" ca="1" si="268"/>
        <v>18</v>
      </c>
      <c r="S304" s="7" t="str">
        <f t="shared" ca="1" si="262"/>
        <v/>
      </c>
    </row>
    <row r="305" spans="1:19" x14ac:dyDescent="0.3">
      <c r="A305" s="1" t="str">
        <f t="shared" si="272"/>
        <v>LP_MaxHpBest_03</v>
      </c>
      <c r="B305" s="1" t="s">
        <v>265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67"/>
        <v>0.61875000000000013</v>
      </c>
      <c r="M305" s="1" t="s">
        <v>162</v>
      </c>
      <c r="O305" s="7">
        <f t="shared" ca="1" si="268"/>
        <v>18</v>
      </c>
      <c r="S305" s="7" t="str">
        <f t="shared" ca="1" si="262"/>
        <v/>
      </c>
    </row>
    <row r="306" spans="1:19" x14ac:dyDescent="0.3">
      <c r="A306" s="1" t="str">
        <f t="shared" si="272"/>
        <v>LP_MaxHpBest_04</v>
      </c>
      <c r="B306" s="1" t="s">
        <v>265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0.86249999999999993</v>
      </c>
      <c r="M306" s="1" t="s">
        <v>162</v>
      </c>
      <c r="O306" s="7">
        <f t="shared" ca="1" si="268"/>
        <v>18</v>
      </c>
      <c r="S306" s="7" t="str">
        <f t="shared" ca="1" si="262"/>
        <v/>
      </c>
    </row>
    <row r="307" spans="1:19" x14ac:dyDescent="0.3">
      <c r="A307" s="1" t="str">
        <f t="shared" si="272"/>
        <v>LP_MaxHpBest_05</v>
      </c>
      <c r="B307" s="1" t="s">
        <v>265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1.125</v>
      </c>
      <c r="M307" s="1" t="s">
        <v>162</v>
      </c>
      <c r="O307" s="7">
        <f t="shared" ca="1" si="268"/>
        <v>18</v>
      </c>
      <c r="S307" s="7" t="str">
        <f t="shared" ca="1" si="262"/>
        <v/>
      </c>
    </row>
    <row r="308" spans="1:19" x14ac:dyDescent="0.3">
      <c r="A308" s="1" t="str">
        <f t="shared" ref="A308:A313" si="273">B308&amp;"_"&amp;TEXT(D308,"00")</f>
        <v>LP_MaxHpBest_06</v>
      </c>
      <c r="B308" s="1" t="s">
        <v>253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1.125</v>
      </c>
      <c r="M308" s="1" t="s">
        <v>162</v>
      </c>
      <c r="O308" s="7">
        <f t="shared" ref="O308:O313" ca="1" si="274">IF(NOT(ISBLANK(N308)),N308,
IF(ISBLANK(M308),"",
VLOOKUP(M308,OFFSET(INDIRECT("$A:$B"),0,MATCH(M$1&amp;"_Verify",INDIRECT("$1:$1"),0)-1),2,0)
))</f>
        <v>18</v>
      </c>
      <c r="S308" s="7" t="str">
        <f t="shared" ref="S308:S313" ca="1" si="275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73"/>
        <v>LP_MaxHpPowerSource_01</v>
      </c>
      <c r="B309" s="1" t="s">
        <v>915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ref="J309:J313" si="276">J219*2.5/8</f>
        <v>4.6875E-2</v>
      </c>
      <c r="M309" s="1" t="s">
        <v>162</v>
      </c>
      <c r="O309" s="7">
        <f t="shared" ca="1" si="274"/>
        <v>18</v>
      </c>
      <c r="S309" s="7" t="str">
        <f t="shared" ca="1" si="275"/>
        <v/>
      </c>
    </row>
    <row r="310" spans="1:19" x14ac:dyDescent="0.3">
      <c r="A310" s="1" t="str">
        <f t="shared" si="273"/>
        <v>LP_MaxHpPowerSource_02</v>
      </c>
      <c r="B310" s="1" t="s">
        <v>915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9.8437499999999997E-2</v>
      </c>
      <c r="M310" s="1" t="s">
        <v>162</v>
      </c>
      <c r="O310" s="7">
        <f t="shared" ca="1" si="274"/>
        <v>18</v>
      </c>
      <c r="S310" s="7" t="str">
        <f t="shared" ca="1" si="275"/>
        <v/>
      </c>
    </row>
    <row r="311" spans="1:19" x14ac:dyDescent="0.3">
      <c r="A311" s="1" t="str">
        <f t="shared" si="273"/>
        <v>LP_MaxHpPowerSource_03</v>
      </c>
      <c r="B311" s="1" t="s">
        <v>915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6"/>
        <v>0.15468750000000001</v>
      </c>
      <c r="M311" s="1" t="s">
        <v>162</v>
      </c>
      <c r="O311" s="7">
        <f t="shared" ca="1" si="274"/>
        <v>18</v>
      </c>
      <c r="S311" s="7" t="str">
        <f t="shared" ca="1" si="275"/>
        <v/>
      </c>
    </row>
    <row r="312" spans="1:19" x14ac:dyDescent="0.3">
      <c r="A312" s="1" t="str">
        <f t="shared" si="273"/>
        <v>LP_MaxHpPowerSource_04</v>
      </c>
      <c r="B312" s="1" t="s">
        <v>915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6"/>
        <v>0.21562499999999998</v>
      </c>
      <c r="M312" s="1" t="s">
        <v>162</v>
      </c>
      <c r="O312" s="7">
        <f t="shared" ca="1" si="274"/>
        <v>18</v>
      </c>
      <c r="S312" s="7" t="str">
        <f t="shared" ca="1" si="275"/>
        <v/>
      </c>
    </row>
    <row r="313" spans="1:19" x14ac:dyDescent="0.3">
      <c r="A313" s="1" t="str">
        <f t="shared" si="273"/>
        <v>LP_MaxHpPowerSource_05</v>
      </c>
      <c r="B313" s="1" t="s">
        <v>915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6"/>
        <v>0.28125</v>
      </c>
      <c r="M313" s="1" t="s">
        <v>162</v>
      </c>
      <c r="O313" s="7">
        <f t="shared" ca="1" si="274"/>
        <v>18</v>
      </c>
      <c r="S313" s="7" t="str">
        <f t="shared" ca="1" si="275"/>
        <v/>
      </c>
    </row>
    <row r="314" spans="1:19" x14ac:dyDescent="0.3">
      <c r="A314" s="1" t="str">
        <f t="shared" si="272"/>
        <v>LP_ReduceDmgProjectile_01</v>
      </c>
      <c r="B314" s="1" t="s">
        <v>266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ref="J314:J331" si="277">J219*4/6</f>
        <v>9.9999999999999992E-2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2"/>
        <v>LP_ReduceDmgProjectile_02</v>
      </c>
      <c r="B315" s="1" t="s">
        <v>266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0.21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si="272"/>
        <v>LP_ReduceDmgProjectile_03</v>
      </c>
      <c r="B316" s="1" t="s">
        <v>266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0.33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2"/>
        <v>LP_ReduceDmgProjectile_04</v>
      </c>
      <c r="B317" s="1" t="s">
        <v>266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0.45999999999999996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ref="A318:A321" si="278">B318&amp;"_"&amp;TEXT(D318,"00")</f>
        <v>LP_ReduceDmgProjectile_05</v>
      </c>
      <c r="B318" s="1" t="s">
        <v>266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0.6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si="278"/>
        <v>LP_ReduceDmgProjectile_06</v>
      </c>
      <c r="B319" s="1" t="s">
        <v>266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0.75</v>
      </c>
      <c r="O319" s="7" t="str">
        <f t="shared" ca="1" si="268"/>
        <v/>
      </c>
      <c r="S319" s="7" t="str">
        <f t="shared" ca="1" si="262"/>
        <v/>
      </c>
    </row>
    <row r="320" spans="1:19" x14ac:dyDescent="0.3">
      <c r="A320" s="1" t="str">
        <f t="shared" si="278"/>
        <v>LP_ReduceDmgProjectile_07</v>
      </c>
      <c r="B320" s="1" t="s">
        <v>266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0.91000000000000014</v>
      </c>
      <c r="O320" s="7" t="str">
        <f t="shared" ca="1" si="268"/>
        <v/>
      </c>
      <c r="S320" s="7" t="str">
        <f t="shared" ca="1" si="262"/>
        <v/>
      </c>
    </row>
    <row r="321" spans="1:19" x14ac:dyDescent="0.3">
      <c r="A321" s="1" t="str">
        <f t="shared" si="278"/>
        <v>LP_ReduceDmgProjectile_08</v>
      </c>
      <c r="B321" s="1" t="s">
        <v>266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1.08</v>
      </c>
      <c r="O321" s="7" t="str">
        <f t="shared" ca="1" si="268"/>
        <v/>
      </c>
      <c r="S321" s="7" t="str">
        <f t="shared" ca="1" si="262"/>
        <v/>
      </c>
    </row>
    <row r="322" spans="1:19" x14ac:dyDescent="0.3">
      <c r="A322" s="1" t="str">
        <f t="shared" ref="A322:A344" si="279">B322&amp;"_"&amp;TEXT(D322,"00")</f>
        <v>LP_ReduceDmgProjectile_09</v>
      </c>
      <c r="B322" s="1" t="s">
        <v>266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1.26</v>
      </c>
      <c r="O322" s="7" t="str">
        <f t="shared" ca="1" si="268"/>
        <v/>
      </c>
      <c r="S322" s="7" t="str">
        <f t="shared" ca="1" si="262"/>
        <v/>
      </c>
    </row>
    <row r="323" spans="1:19" x14ac:dyDescent="0.3">
      <c r="A323" s="1" t="str">
        <f t="shared" si="279"/>
        <v>LP_ReduceDmgProjectileBetter_01</v>
      </c>
      <c r="B323" s="1" t="s">
        <v>490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0.16666666666666666</v>
      </c>
      <c r="O323" s="7" t="str">
        <f t="shared" ref="O323:O344" ca="1" si="280">IF(NOT(ISBLANK(N323)),N323,
IF(ISBLANK(M323),"",
VLOOKUP(M323,OFFSET(INDIRECT("$A:$B"),0,MATCH(M$1&amp;"_Verify",INDIRECT("$1:$1"),0)-1),2,0)
))</f>
        <v/>
      </c>
      <c r="S323" s="7" t="str">
        <f t="shared" ca="1" si="262"/>
        <v/>
      </c>
    </row>
    <row r="324" spans="1:19" x14ac:dyDescent="0.3">
      <c r="A324" s="1" t="str">
        <f t="shared" si="279"/>
        <v>LP_ReduceDmgProjectileBetter_02</v>
      </c>
      <c r="B324" s="1" t="s">
        <v>490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0.35000000000000003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LP_ReduceDmgProjectileBetter_03</v>
      </c>
      <c r="B325" s="1" t="s">
        <v>490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0.55000000000000004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LP_ReduceDmgProjectileBetter_04</v>
      </c>
      <c r="B326" s="1" t="s">
        <v>490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0.76666666666666661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ref="A327:A331" si="281">B327&amp;"_"&amp;TEXT(D327,"00")</f>
        <v>LP_ReduceDmgProjectileBetter_05</v>
      </c>
      <c r="B327" s="1" t="s">
        <v>490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1</v>
      </c>
      <c r="O327" s="7" t="str">
        <f t="shared" ref="O327:O331" ca="1" si="282">IF(NOT(ISBLANK(N327)),N327,
IF(ISBLANK(M327),"",
VLOOKUP(M327,OFFSET(INDIRECT("$A:$B"),0,MATCH(M$1&amp;"_Verify",INDIRECT("$1:$1"),0)-1),2,0)
))</f>
        <v/>
      </c>
      <c r="S327" s="7" t="str">
        <f t="shared" ca="1" si="262"/>
        <v/>
      </c>
    </row>
    <row r="328" spans="1:19" x14ac:dyDescent="0.3">
      <c r="A328" s="1" t="str">
        <f t="shared" si="281"/>
        <v>LP_ReduceDmgProjectileBetter_06</v>
      </c>
      <c r="B328" s="1" t="s">
        <v>490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77"/>
        <v>1.25</v>
      </c>
      <c r="O328" s="7" t="str">
        <f t="shared" ca="1" si="282"/>
        <v/>
      </c>
      <c r="S328" s="7" t="str">
        <f t="shared" ca="1" si="262"/>
        <v/>
      </c>
    </row>
    <row r="329" spans="1:19" x14ac:dyDescent="0.3">
      <c r="A329" s="1" t="str">
        <f t="shared" si="281"/>
        <v>LP_ReduceDmgProjectileBetter_07</v>
      </c>
      <c r="B329" s="1" t="s">
        <v>490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77"/>
        <v>1.5166666666666666</v>
      </c>
      <c r="O329" s="7" t="str">
        <f t="shared" ca="1" si="282"/>
        <v/>
      </c>
      <c r="S329" s="7" t="str">
        <f t="shared" ca="1" si="262"/>
        <v/>
      </c>
    </row>
    <row r="330" spans="1:19" x14ac:dyDescent="0.3">
      <c r="A330" s="1" t="str">
        <f t="shared" si="281"/>
        <v>LP_ReduceDmgProjectileBetter_08</v>
      </c>
      <c r="B330" s="1" t="s">
        <v>490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77"/>
        <v>1.8</v>
      </c>
      <c r="O330" s="7" t="str">
        <f t="shared" ca="1" si="282"/>
        <v/>
      </c>
      <c r="S330" s="7" t="str">
        <f t="shared" ca="1" si="262"/>
        <v/>
      </c>
    </row>
    <row r="331" spans="1:19" x14ac:dyDescent="0.3">
      <c r="A331" s="1" t="str">
        <f t="shared" si="281"/>
        <v>LP_ReduceDmgProjectileBetter_09</v>
      </c>
      <c r="B331" s="1" t="s">
        <v>490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77"/>
        <v>2.1</v>
      </c>
      <c r="O331" s="7" t="str">
        <f t="shared" ca="1" si="282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LP_ReduceDmgMelee_01</v>
      </c>
      <c r="B332" s="1" t="s">
        <v>491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ref="I332:I349" si="283">J219*4/6*1.5</f>
        <v>0.15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LP_ReduceDmgMelee_02</v>
      </c>
      <c r="B333" s="1" t="s">
        <v>491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0.315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LP_ReduceDmgMelee_03</v>
      </c>
      <c r="B334" s="1" t="s">
        <v>491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0.495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LP_ReduceDmgMelee_04</v>
      </c>
      <c r="B335" s="1" t="s">
        <v>491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0.69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LP_ReduceDmgMelee_05</v>
      </c>
      <c r="B336" s="1" t="s">
        <v>491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0.89999999999999991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LP_ReduceDmgMelee_06</v>
      </c>
      <c r="B337" s="1" t="s">
        <v>491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1.125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LP_ReduceDmgMelee_07</v>
      </c>
      <c r="B338" s="1" t="s">
        <v>491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1.3650000000000002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LP_ReduceDmgMelee_08</v>
      </c>
      <c r="B339" s="1" t="s">
        <v>491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1.62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LP_ReduceDmgMelee_09</v>
      </c>
      <c r="B340" s="1" t="s">
        <v>491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1.8900000000000001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si="279"/>
        <v>LP_ReduceDmgMeleeBetter_01</v>
      </c>
      <c r="B341" s="1" t="s">
        <v>493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0.25</v>
      </c>
      <c r="O341" s="7" t="str">
        <f t="shared" ca="1" si="280"/>
        <v/>
      </c>
      <c r="S341" s="7" t="str">
        <f t="shared" ca="1" si="262"/>
        <v/>
      </c>
    </row>
    <row r="342" spans="1:19" x14ac:dyDescent="0.3">
      <c r="A342" s="1" t="str">
        <f t="shared" si="279"/>
        <v>LP_ReduceDmgMeleeBetter_02</v>
      </c>
      <c r="B342" s="1" t="s">
        <v>493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0.52500000000000002</v>
      </c>
      <c r="O342" s="7" t="str">
        <f t="shared" ca="1" si="280"/>
        <v/>
      </c>
      <c r="S342" s="7" t="str">
        <f t="shared" ca="1" si="262"/>
        <v/>
      </c>
    </row>
    <row r="343" spans="1:19" x14ac:dyDescent="0.3">
      <c r="A343" s="1" t="str">
        <f t="shared" si="279"/>
        <v>LP_ReduceDmgMeleeBetter_03</v>
      </c>
      <c r="B343" s="1" t="s">
        <v>493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0.82500000000000007</v>
      </c>
      <c r="O343" s="7" t="str">
        <f t="shared" ca="1" si="280"/>
        <v/>
      </c>
      <c r="S343" s="7" t="str">
        <f t="shared" ca="1" si="262"/>
        <v/>
      </c>
    </row>
    <row r="344" spans="1:19" x14ac:dyDescent="0.3">
      <c r="A344" s="1" t="str">
        <f t="shared" si="279"/>
        <v>LP_ReduceDmgMeleeBetter_04</v>
      </c>
      <c r="B344" s="1" t="s">
        <v>493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1.1499999999999999</v>
      </c>
      <c r="O344" s="7" t="str">
        <f t="shared" ca="1" si="280"/>
        <v/>
      </c>
      <c r="S344" s="7" t="str">
        <f t="shared" ca="1" si="262"/>
        <v/>
      </c>
    </row>
    <row r="345" spans="1:19" x14ac:dyDescent="0.3">
      <c r="A345" s="1" t="str">
        <f t="shared" ref="A345:A349" si="284">B345&amp;"_"&amp;TEXT(D345,"00")</f>
        <v>LP_ReduceDmgMeleeBetter_05</v>
      </c>
      <c r="B345" s="1" t="s">
        <v>493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1.5</v>
      </c>
      <c r="O345" s="7" t="str">
        <f t="shared" ref="O345:O349" ca="1" si="285">IF(NOT(ISBLANK(N345)),N345,
IF(ISBLANK(M345),"",
VLOOKUP(M345,OFFSET(INDIRECT("$A:$B"),0,MATCH(M$1&amp;"_Verify",INDIRECT("$1:$1"),0)-1),2,0)
))</f>
        <v/>
      </c>
      <c r="S345" s="7" t="str">
        <f t="shared" ca="1" si="262"/>
        <v/>
      </c>
    </row>
    <row r="346" spans="1:19" x14ac:dyDescent="0.3">
      <c r="A346" s="1" t="str">
        <f t="shared" si="284"/>
        <v>LP_ReduceDmgMeleeBetter_06</v>
      </c>
      <c r="B346" s="1" t="s">
        <v>493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3"/>
        <v>1.875</v>
      </c>
      <c r="O346" s="7" t="str">
        <f t="shared" ca="1" si="285"/>
        <v/>
      </c>
      <c r="S346" s="7" t="str">
        <f t="shared" ca="1" si="262"/>
        <v/>
      </c>
    </row>
    <row r="347" spans="1:19" x14ac:dyDescent="0.3">
      <c r="A347" s="1" t="str">
        <f t="shared" si="284"/>
        <v>LP_ReduceDmgMeleeBetter_07</v>
      </c>
      <c r="B347" s="1" t="s">
        <v>493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3"/>
        <v>2.2749999999999999</v>
      </c>
      <c r="O347" s="7" t="str">
        <f t="shared" ca="1" si="285"/>
        <v/>
      </c>
      <c r="S347" s="7" t="str">
        <f t="shared" ca="1" si="262"/>
        <v/>
      </c>
    </row>
    <row r="348" spans="1:19" x14ac:dyDescent="0.3">
      <c r="A348" s="1" t="str">
        <f t="shared" si="284"/>
        <v>LP_ReduceDmgMeleeBetter_08</v>
      </c>
      <c r="B348" s="1" t="s">
        <v>493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3"/>
        <v>2.7</v>
      </c>
      <c r="O348" s="7" t="str">
        <f t="shared" ca="1" si="285"/>
        <v/>
      </c>
      <c r="S348" s="7" t="str">
        <f t="shared" ca="1" si="262"/>
        <v/>
      </c>
    </row>
    <row r="349" spans="1:19" x14ac:dyDescent="0.3">
      <c r="A349" s="1" t="str">
        <f t="shared" si="284"/>
        <v>LP_ReduceDmgMeleeBetter_09</v>
      </c>
      <c r="B349" s="1" t="s">
        <v>493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3"/>
        <v>3.1500000000000004</v>
      </c>
      <c r="O349" s="7" t="str">
        <f t="shared" ca="1" si="285"/>
        <v/>
      </c>
      <c r="S349" s="7" t="str">
        <f t="shared" ca="1" si="262"/>
        <v/>
      </c>
    </row>
    <row r="350" spans="1:19" x14ac:dyDescent="0.3">
      <c r="A350" s="1" t="str">
        <f t="shared" si="272"/>
        <v>LP_ReduceDmgClose_01</v>
      </c>
      <c r="B350" s="1" t="s">
        <v>267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ref="K350:K367" si="286">J219*4/6*3</f>
        <v>0.3</v>
      </c>
      <c r="O350" s="7" t="str">
        <f t="shared" ca="1" si="268"/>
        <v/>
      </c>
      <c r="S350" s="7" t="str">
        <f t="shared" ca="1" si="262"/>
        <v/>
      </c>
    </row>
    <row r="351" spans="1:19" x14ac:dyDescent="0.3">
      <c r="A351" s="1" t="str">
        <f t="shared" si="272"/>
        <v>LP_ReduceDmgClose_02</v>
      </c>
      <c r="B351" s="1" t="s">
        <v>267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0.63</v>
      </c>
      <c r="O351" s="7" t="str">
        <f t="shared" ca="1" si="268"/>
        <v/>
      </c>
      <c r="S351" s="7" t="str">
        <f t="shared" ca="1" si="262"/>
        <v/>
      </c>
    </row>
    <row r="352" spans="1:19" x14ac:dyDescent="0.3">
      <c r="A352" s="1" t="str">
        <f t="shared" si="272"/>
        <v>LP_ReduceDmgClose_03</v>
      </c>
      <c r="B352" s="1" t="s">
        <v>267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0.99</v>
      </c>
      <c r="O352" s="7" t="str">
        <f t="shared" ca="1" si="268"/>
        <v/>
      </c>
      <c r="S352" s="7" t="str">
        <f t="shared" ca="1" si="262"/>
        <v/>
      </c>
    </row>
    <row r="353" spans="1:19" x14ac:dyDescent="0.3">
      <c r="A353" s="1" t="str">
        <f t="shared" si="272"/>
        <v>LP_ReduceDmgClose_04</v>
      </c>
      <c r="B353" s="1" t="s">
        <v>267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1.38</v>
      </c>
      <c r="O353" s="7" t="str">
        <f t="shared" ca="1" si="268"/>
        <v/>
      </c>
      <c r="S353" s="7" t="str">
        <f t="shared" ref="S353:S396" ca="1" si="287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ref="A354:A371" si="288">B354&amp;"_"&amp;TEXT(D354,"00")</f>
        <v>LP_ReduceDmgClose_05</v>
      </c>
      <c r="B354" s="1" t="s">
        <v>267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1.7999999999999998</v>
      </c>
      <c r="O354" s="7" t="str">
        <f t="shared" ca="1" si="268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LP_ReduceDmgClose_06</v>
      </c>
      <c r="B355" s="1" t="s">
        <v>267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2.25</v>
      </c>
      <c r="O355" s="7" t="str">
        <f t="shared" ca="1" si="268"/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LP_ReduceDmgClose_07</v>
      </c>
      <c r="B356" s="1" t="s">
        <v>267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2.7300000000000004</v>
      </c>
      <c r="O356" s="7" t="str">
        <f t="shared" ca="1" si="268"/>
        <v/>
      </c>
      <c r="S356" s="7" t="str">
        <f t="shared" ca="1" si="287"/>
        <v/>
      </c>
    </row>
    <row r="357" spans="1:19" x14ac:dyDescent="0.3">
      <c r="A357" s="1" t="str">
        <f t="shared" si="288"/>
        <v>LP_ReduceDmgClose_08</v>
      </c>
      <c r="B357" s="1" t="s">
        <v>267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3.24</v>
      </c>
      <c r="O357" s="7" t="str">
        <f t="shared" ca="1" si="268"/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LP_ReduceDmgClose_09</v>
      </c>
      <c r="B358" s="1" t="s">
        <v>267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3.7800000000000002</v>
      </c>
      <c r="O358" s="7" t="str">
        <f t="shared" ca="1" si="268"/>
        <v/>
      </c>
      <c r="S358" s="7" t="str">
        <f t="shared" ca="1" si="287"/>
        <v/>
      </c>
    </row>
    <row r="359" spans="1:19" x14ac:dyDescent="0.3">
      <c r="A359" s="1" t="str">
        <f t="shared" si="288"/>
        <v>LP_ReduceDmgCloseBetter_01</v>
      </c>
      <c r="B359" s="1" t="s">
        <v>495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0.5</v>
      </c>
      <c r="O359" s="7" t="str">
        <f t="shared" ref="O359:O376" ca="1" si="289">IF(NOT(ISBLANK(N359)),N359,
IF(ISBLANK(M359),"",
VLOOKUP(M359,OFFSET(INDIRECT("$A:$B"),0,MATCH(M$1&amp;"_Verify",INDIRECT("$1:$1"),0)-1),2,0)
))</f>
        <v/>
      </c>
      <c r="S359" s="7" t="str">
        <f t="shared" ca="1" si="287"/>
        <v/>
      </c>
    </row>
    <row r="360" spans="1:19" x14ac:dyDescent="0.3">
      <c r="A360" s="1" t="str">
        <f t="shared" si="288"/>
        <v>LP_ReduceDmgCloseBetter_02</v>
      </c>
      <c r="B360" s="1" t="s">
        <v>495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1.05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LP_ReduceDmgCloseBetter_03</v>
      </c>
      <c r="B361" s="1" t="s">
        <v>495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1.6500000000000001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88"/>
        <v>LP_ReduceDmgCloseBetter_04</v>
      </c>
      <c r="B362" s="1" t="s">
        <v>495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2.2999999999999998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ref="A363:A367" si="290">B363&amp;"_"&amp;TEXT(D363,"00")</f>
        <v>LP_ReduceDmgCloseBetter_05</v>
      </c>
      <c r="B363" s="1" t="s">
        <v>495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3</v>
      </c>
      <c r="O363" s="7" t="str">
        <f t="shared" ref="O363:O367" ca="1" si="291">IF(NOT(ISBLANK(N363)),N363,
IF(ISBLANK(M363),"",
VLOOKUP(M363,OFFSET(INDIRECT("$A:$B"),0,MATCH(M$1&amp;"_Verify",INDIRECT("$1:$1"),0)-1),2,0)
))</f>
        <v/>
      </c>
      <c r="S363" s="7" t="str">
        <f t="shared" ca="1" si="287"/>
        <v/>
      </c>
    </row>
    <row r="364" spans="1:19" x14ac:dyDescent="0.3">
      <c r="A364" s="1" t="str">
        <f t="shared" si="290"/>
        <v>LP_ReduceDmgCloseBetter_06</v>
      </c>
      <c r="B364" s="1" t="s">
        <v>495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6"/>
        <v>3.75</v>
      </c>
      <c r="O364" s="7" t="str">
        <f t="shared" ca="1" si="291"/>
        <v/>
      </c>
      <c r="S364" s="7" t="str">
        <f t="shared" ca="1" si="287"/>
        <v/>
      </c>
    </row>
    <row r="365" spans="1:19" x14ac:dyDescent="0.3">
      <c r="A365" s="1" t="str">
        <f t="shared" si="290"/>
        <v>LP_ReduceDmgCloseBetter_07</v>
      </c>
      <c r="B365" s="1" t="s">
        <v>495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6"/>
        <v>4.55</v>
      </c>
      <c r="O365" s="7" t="str">
        <f t="shared" ca="1" si="291"/>
        <v/>
      </c>
      <c r="S365" s="7" t="str">
        <f t="shared" ca="1" si="287"/>
        <v/>
      </c>
    </row>
    <row r="366" spans="1:19" x14ac:dyDescent="0.3">
      <c r="A366" s="1" t="str">
        <f t="shared" si="290"/>
        <v>LP_ReduceDmgCloseBetter_08</v>
      </c>
      <c r="B366" s="1" t="s">
        <v>495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86"/>
        <v>5.4</v>
      </c>
      <c r="O366" s="7" t="str">
        <f t="shared" ca="1" si="291"/>
        <v/>
      </c>
      <c r="S366" s="7" t="str">
        <f t="shared" ca="1" si="287"/>
        <v/>
      </c>
    </row>
    <row r="367" spans="1:19" x14ac:dyDescent="0.3">
      <c r="A367" s="1" t="str">
        <f t="shared" si="290"/>
        <v>LP_ReduceDmgCloseBetter_09</v>
      </c>
      <c r="B367" s="1" t="s">
        <v>495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86"/>
        <v>6.3000000000000007</v>
      </c>
      <c r="O367" s="7" t="str">
        <f t="shared" ca="1" si="291"/>
        <v/>
      </c>
      <c r="S367" s="7" t="str">
        <f t="shared" ca="1" si="287"/>
        <v/>
      </c>
    </row>
    <row r="368" spans="1:19" x14ac:dyDescent="0.3">
      <c r="A368" s="1" t="str">
        <f t="shared" si="288"/>
        <v>LP_ReduceDmgTrap_01</v>
      </c>
      <c r="B368" s="1" t="s">
        <v>496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ref="L368:L385" si="292">J219*4/6*3</f>
        <v>0.3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88"/>
        <v>LP_ReduceDmgTrap_02</v>
      </c>
      <c r="B369" s="1" t="s">
        <v>496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0.63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si="288"/>
        <v>LP_ReduceDmgTrap_03</v>
      </c>
      <c r="B370" s="1" t="s">
        <v>496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0.99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88"/>
        <v>LP_ReduceDmgTrap_04</v>
      </c>
      <c r="B371" s="1" t="s">
        <v>496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1.38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ref="A372:A388" si="293">B372&amp;"_"&amp;TEXT(D372,"00")</f>
        <v>LP_ReduceDmgTrap_05</v>
      </c>
      <c r="B372" s="1" t="s">
        <v>496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1.7999999999999998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LP_ReduceDmgTrap_06</v>
      </c>
      <c r="B373" s="1" t="s">
        <v>496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2.25</v>
      </c>
      <c r="O373" s="7" t="str">
        <f t="shared" ca="1" si="289"/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LP_ReduceDmgTrap_07</v>
      </c>
      <c r="B374" s="1" t="s">
        <v>496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2.7300000000000004</v>
      </c>
      <c r="O374" s="7" t="str">
        <f t="shared" ca="1" si="289"/>
        <v/>
      </c>
      <c r="S374" s="7" t="str">
        <f t="shared" ca="1" si="287"/>
        <v/>
      </c>
    </row>
    <row r="375" spans="1:19" x14ac:dyDescent="0.3">
      <c r="A375" s="1" t="str">
        <f t="shared" si="293"/>
        <v>LP_ReduceDmgTrap_08</v>
      </c>
      <c r="B375" s="1" t="s">
        <v>496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3.24</v>
      </c>
      <c r="O375" s="7" t="str">
        <f t="shared" ca="1" si="289"/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LP_ReduceDmgTrap_09</v>
      </c>
      <c r="B376" s="1" t="s">
        <v>496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3.7800000000000002</v>
      </c>
      <c r="O376" s="7" t="str">
        <f t="shared" ca="1" si="289"/>
        <v/>
      </c>
      <c r="S376" s="7" t="str">
        <f t="shared" ca="1" si="287"/>
        <v/>
      </c>
    </row>
    <row r="377" spans="1:19" x14ac:dyDescent="0.3">
      <c r="A377" s="1" t="str">
        <f t="shared" si="293"/>
        <v>LP_ReduceDmgTrapBetter_01</v>
      </c>
      <c r="B377" s="1" t="s">
        <v>497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0.5</v>
      </c>
      <c r="O377" s="7" t="str">
        <f t="shared" ref="O377:O391" ca="1" si="294">IF(NOT(ISBLANK(N377)),N377,
IF(ISBLANK(M377),"",
VLOOKUP(M377,OFFSET(INDIRECT("$A:$B"),0,MATCH(M$1&amp;"_Verify",INDIRECT("$1:$1"),0)-1),2,0)
))</f>
        <v/>
      </c>
      <c r="S377" s="7" t="str">
        <f t="shared" ca="1" si="287"/>
        <v/>
      </c>
    </row>
    <row r="378" spans="1:19" x14ac:dyDescent="0.3">
      <c r="A378" s="1" t="str">
        <f t="shared" si="293"/>
        <v>LP_ReduceDmgTrapBetter_02</v>
      </c>
      <c r="B378" s="1" t="s">
        <v>497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1.05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3"/>
        <v>LP_ReduceDmgTrapBetter_03</v>
      </c>
      <c r="B379" s="1" t="s">
        <v>497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1.6500000000000001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3"/>
        <v>LP_ReduceDmgTrapBetter_04</v>
      </c>
      <c r="B380" s="1" t="s">
        <v>497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2.2999999999999998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ref="A381:A385" si="295">B381&amp;"_"&amp;TEXT(D381,"00")</f>
        <v>LP_ReduceDmgTrapBetter_05</v>
      </c>
      <c r="B381" s="1" t="s">
        <v>497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3</v>
      </c>
      <c r="O381" s="7" t="str">
        <f t="shared" ref="O381:O385" ca="1" si="296">IF(NOT(ISBLANK(N381)),N381,
IF(ISBLANK(M381),"",
VLOOKUP(M381,OFFSET(INDIRECT("$A:$B"),0,MATCH(M$1&amp;"_Verify",INDIRECT("$1:$1"),0)-1),2,0)
))</f>
        <v/>
      </c>
      <c r="S381" s="7" t="str">
        <f t="shared" ca="1" si="287"/>
        <v/>
      </c>
    </row>
    <row r="382" spans="1:19" x14ac:dyDescent="0.3">
      <c r="A382" s="1" t="str">
        <f t="shared" si="295"/>
        <v>LP_ReduceDmgTrapBetter_06</v>
      </c>
      <c r="B382" s="1" t="s">
        <v>497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2"/>
        <v>3.75</v>
      </c>
      <c r="O382" s="7" t="str">
        <f t="shared" ca="1" si="296"/>
        <v/>
      </c>
      <c r="S382" s="7" t="str">
        <f t="shared" ca="1" si="287"/>
        <v/>
      </c>
    </row>
    <row r="383" spans="1:19" x14ac:dyDescent="0.3">
      <c r="A383" s="1" t="str">
        <f t="shared" si="295"/>
        <v>LP_ReduceDmgTrapBetter_07</v>
      </c>
      <c r="B383" s="1" t="s">
        <v>497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2"/>
        <v>4.55</v>
      </c>
      <c r="O383" s="7" t="str">
        <f t="shared" ca="1" si="296"/>
        <v/>
      </c>
      <c r="S383" s="7" t="str">
        <f t="shared" ca="1" si="287"/>
        <v/>
      </c>
    </row>
    <row r="384" spans="1:19" x14ac:dyDescent="0.3">
      <c r="A384" s="1" t="str">
        <f t="shared" si="295"/>
        <v>LP_ReduceDmgTrapBetter_08</v>
      </c>
      <c r="B384" s="1" t="s">
        <v>497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2"/>
        <v>5.4</v>
      </c>
      <c r="O384" s="7" t="str">
        <f t="shared" ca="1" si="296"/>
        <v/>
      </c>
      <c r="S384" s="7" t="str">
        <f t="shared" ca="1" si="287"/>
        <v/>
      </c>
    </row>
    <row r="385" spans="1:19" x14ac:dyDescent="0.3">
      <c r="A385" s="1" t="str">
        <f t="shared" si="295"/>
        <v>LP_ReduceDmgTrapBetter_09</v>
      </c>
      <c r="B385" s="1" t="s">
        <v>497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2"/>
        <v>6.3000000000000007</v>
      </c>
      <c r="O385" s="7" t="str">
        <f t="shared" ca="1" si="296"/>
        <v/>
      </c>
      <c r="S385" s="7" t="str">
        <f t="shared" ca="1" si="287"/>
        <v/>
      </c>
    </row>
    <row r="386" spans="1:19" x14ac:dyDescent="0.3">
      <c r="A386" s="1" t="str">
        <f t="shared" si="293"/>
        <v>LP_ReduceContinuousDmg_01</v>
      </c>
      <c r="B386" s="1" t="s">
        <v>500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ReduceContinuousDamage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K386" s="1">
        <v>0.5</v>
      </c>
      <c r="O386" s="7" t="str">
        <f t="shared" ca="1" si="294"/>
        <v/>
      </c>
      <c r="S386" s="7" t="str">
        <f t="shared" ca="1" si="287"/>
        <v/>
      </c>
    </row>
    <row r="387" spans="1:19" x14ac:dyDescent="0.3">
      <c r="A387" s="1" t="str">
        <f t="shared" si="293"/>
        <v>LP_ReduceContinuousDmg_02</v>
      </c>
      <c r="B387" s="1" t="s">
        <v>500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ReduceContinuousDamage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4.1900000000000004</v>
      </c>
      <c r="K387" s="1">
        <v>0.5</v>
      </c>
      <c r="O387" s="7" t="str">
        <f t="shared" ca="1" si="294"/>
        <v/>
      </c>
      <c r="S387" s="7" t="str">
        <f t="shared" ca="1" si="287"/>
        <v/>
      </c>
    </row>
    <row r="388" spans="1:19" x14ac:dyDescent="0.3">
      <c r="A388" s="1" t="str">
        <f t="shared" si="293"/>
        <v>LP_ReduceContinuousDmg_03</v>
      </c>
      <c r="B388" s="1" t="s">
        <v>500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ReduceContinuousDamage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9.57</v>
      </c>
      <c r="K388" s="1">
        <v>0.5</v>
      </c>
      <c r="O388" s="7" t="str">
        <f t="shared" ca="1" si="294"/>
        <v/>
      </c>
      <c r="S388" s="7" t="str">
        <f t="shared" ca="1" si="287"/>
        <v/>
      </c>
    </row>
    <row r="389" spans="1:19" x14ac:dyDescent="0.3">
      <c r="A389" s="1" t="str">
        <f t="shared" ref="A389:A391" si="297">B389&amp;"_"&amp;TEXT(D389,"00")</f>
        <v>LP_DefenseStrongDmg_01</v>
      </c>
      <c r="B389" s="1" t="s">
        <v>501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DefenseStrongDamage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0.24</v>
      </c>
      <c r="O389" s="7" t="str">
        <f t="shared" ca="1" si="294"/>
        <v/>
      </c>
      <c r="S389" s="7" t="str">
        <f t="shared" ca="1" si="287"/>
        <v/>
      </c>
    </row>
    <row r="390" spans="1:19" x14ac:dyDescent="0.3">
      <c r="A390" s="1" t="str">
        <f t="shared" si="297"/>
        <v>LP_DefenseStrongDmg_02</v>
      </c>
      <c r="B390" s="1" t="s">
        <v>501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DefenseStrongDamage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0.20869565217391306</v>
      </c>
      <c r="O390" s="7" t="str">
        <f t="shared" ca="1" si="294"/>
        <v/>
      </c>
      <c r="S390" s="7" t="str">
        <f t="shared" ca="1" si="287"/>
        <v/>
      </c>
    </row>
    <row r="391" spans="1:19" x14ac:dyDescent="0.3">
      <c r="A391" s="1" t="str">
        <f t="shared" si="297"/>
        <v>LP_DefenseStrongDmg_03</v>
      </c>
      <c r="B391" s="1" t="s">
        <v>501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DefenseStrongDamage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0.18147448015122877</v>
      </c>
      <c r="O391" s="7" t="str">
        <f t="shared" ca="1" si="294"/>
        <v/>
      </c>
      <c r="S391" s="7" t="str">
        <f t="shared" ca="1" si="287"/>
        <v/>
      </c>
    </row>
    <row r="392" spans="1:19" x14ac:dyDescent="0.3">
      <c r="A392" s="1" t="str">
        <f t="shared" ref="A392:A427" si="298">B392&amp;"_"&amp;TEXT(D392,"00")</f>
        <v>LP_ExtraGold_01</v>
      </c>
      <c r="B392" s="1" t="s">
        <v>171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0.15000000000000002</v>
      </c>
      <c r="O392" s="7" t="str">
        <f t="shared" ca="1" si="268"/>
        <v/>
      </c>
      <c r="S392" s="7" t="str">
        <f t="shared" ca="1" si="287"/>
        <v/>
      </c>
    </row>
    <row r="393" spans="1:19" x14ac:dyDescent="0.3">
      <c r="A393" s="1" t="str">
        <f t="shared" ref="A393:A395" si="299">B393&amp;"_"&amp;TEXT(D393,"00")</f>
        <v>LP_ExtraGold_02</v>
      </c>
      <c r="B393" s="1" t="s">
        <v>171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v>0.31500000000000006</v>
      </c>
      <c r="O393" s="7" t="str">
        <f t="shared" ref="O393:O395" ca="1" si="300">IF(NOT(ISBLANK(N393)),N393,
IF(ISBLANK(M393),"",
VLOOKUP(M393,OFFSET(INDIRECT("$A:$B"),0,MATCH(M$1&amp;"_Verify",INDIRECT("$1:$1"),0)-1),2,0)
))</f>
        <v/>
      </c>
      <c r="S393" s="7" t="str">
        <f t="shared" ca="1" si="287"/>
        <v/>
      </c>
    </row>
    <row r="394" spans="1:19" x14ac:dyDescent="0.3">
      <c r="A394" s="1" t="str">
        <f t="shared" si="299"/>
        <v>LP_ExtraGold_03</v>
      </c>
      <c r="B394" s="1" t="s">
        <v>171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v>0.49500000000000011</v>
      </c>
      <c r="O394" s="7" t="str">
        <f t="shared" ca="1" si="300"/>
        <v/>
      </c>
      <c r="S394" s="7" t="str">
        <f t="shared" ca="1" si="287"/>
        <v/>
      </c>
    </row>
    <row r="395" spans="1:19" x14ac:dyDescent="0.3">
      <c r="A395" s="1" t="str">
        <f t="shared" si="299"/>
        <v>LP_ExtraGoldBetter_01</v>
      </c>
      <c r="B395" s="1" t="s">
        <v>502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J395" s="1">
        <f t="shared" ref="J395:J397" si="301">J392*5/3</f>
        <v>0.25000000000000006</v>
      </c>
      <c r="O395" s="7" t="str">
        <f t="shared" ca="1" si="300"/>
        <v/>
      </c>
      <c r="S395" s="7" t="str">
        <f t="shared" ca="1" si="287"/>
        <v/>
      </c>
    </row>
    <row r="396" spans="1:19" x14ac:dyDescent="0.3">
      <c r="A396" s="1" t="str">
        <f t="shared" ref="A396:A397" si="302">B396&amp;"_"&amp;TEXT(D396,"00")</f>
        <v>LP_ExtraGoldBetter_02</v>
      </c>
      <c r="B396" s="1" t="s">
        <v>502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f t="shared" si="301"/>
        <v>0.52500000000000002</v>
      </c>
      <c r="O396" s="7" t="str">
        <f t="shared" ref="O396:O397" ca="1" si="303">IF(NOT(ISBLANK(N396)),N396,
IF(ISBLANK(M396),"",
VLOOKUP(M396,OFFSET(INDIRECT("$A:$B"),0,MATCH(M$1&amp;"_Verify",INDIRECT("$1:$1"),0)-1),2,0)
))</f>
        <v/>
      </c>
      <c r="S396" s="7" t="str">
        <f t="shared" ca="1" si="287"/>
        <v/>
      </c>
    </row>
    <row r="397" spans="1:19" x14ac:dyDescent="0.3">
      <c r="A397" s="1" t="str">
        <f t="shared" si="302"/>
        <v>LP_ExtraGoldBetter_03</v>
      </c>
      <c r="B397" s="1" t="s">
        <v>502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f t="shared" si="301"/>
        <v>0.82500000000000018</v>
      </c>
      <c r="O397" s="7" t="str">
        <f t="shared" ca="1" si="303"/>
        <v/>
      </c>
      <c r="S397" s="7" t="str">
        <f t="shared" ref="S397:S436" ca="1" si="304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298"/>
        <v>LP_ItemChanceBoost_01</v>
      </c>
      <c r="B398" s="1" t="s">
        <v>172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0.1125</v>
      </c>
      <c r="O398" s="7" t="str">
        <f t="shared" ca="1" si="268"/>
        <v/>
      </c>
      <c r="S398" s="7" t="str">
        <f t="shared" ca="1" si="304"/>
        <v/>
      </c>
    </row>
    <row r="399" spans="1:19" x14ac:dyDescent="0.3">
      <c r="A399" s="1" t="str">
        <f t="shared" ref="A399:A401" si="305">B399&amp;"_"&amp;TEXT(D399,"00")</f>
        <v>LP_ItemChanceBoost_02</v>
      </c>
      <c r="B399" s="1" t="s">
        <v>172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0.23625000000000002</v>
      </c>
      <c r="O399" s="7" t="str">
        <f t="shared" ref="O399:O401" ca="1" si="306">IF(NOT(ISBLANK(N399)),N399,
IF(ISBLANK(M399),"",
VLOOKUP(M399,OFFSET(INDIRECT("$A:$B"),0,MATCH(M$1&amp;"_Verify",INDIRECT("$1:$1"),0)-1),2,0)
))</f>
        <v/>
      </c>
      <c r="S399" s="7" t="str">
        <f t="shared" ca="1" si="304"/>
        <v/>
      </c>
    </row>
    <row r="400" spans="1:19" x14ac:dyDescent="0.3">
      <c r="A400" s="1" t="str">
        <f t="shared" si="305"/>
        <v>LP_ItemChanceBoost_03</v>
      </c>
      <c r="B400" s="1" t="s">
        <v>172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0.37125000000000008</v>
      </c>
      <c r="O400" s="7" t="str">
        <f t="shared" ca="1" si="306"/>
        <v/>
      </c>
      <c r="S400" s="7" t="str">
        <f t="shared" ca="1" si="304"/>
        <v/>
      </c>
    </row>
    <row r="401" spans="1:19" x14ac:dyDescent="0.3">
      <c r="A401" s="1" t="str">
        <f t="shared" si="305"/>
        <v>LP_ItemChanceBoostBetter_01</v>
      </c>
      <c r="B401" s="1" t="s">
        <v>503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f t="shared" ref="K401:K403" si="307">K398*5/3</f>
        <v>0.1875</v>
      </c>
      <c r="O401" s="7" t="str">
        <f t="shared" ca="1" si="306"/>
        <v/>
      </c>
      <c r="S401" s="7" t="str">
        <f t="shared" ca="1" si="304"/>
        <v/>
      </c>
    </row>
    <row r="402" spans="1:19" x14ac:dyDescent="0.3">
      <c r="A402" s="1" t="str">
        <f t="shared" ref="A402:A403" si="308">B402&amp;"_"&amp;TEXT(D402,"00")</f>
        <v>LP_ItemChanceBoostBetter_02</v>
      </c>
      <c r="B402" s="1" t="s">
        <v>503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f t="shared" si="307"/>
        <v>0.39375000000000004</v>
      </c>
      <c r="O402" s="7" t="str">
        <f t="shared" ref="O402:O403" ca="1" si="309">IF(NOT(ISBLANK(N402)),N402,
IF(ISBLANK(M402),"",
VLOOKUP(M402,OFFSET(INDIRECT("$A:$B"),0,MATCH(M$1&amp;"_Verify",INDIRECT("$1:$1"),0)-1),2,0)
))</f>
        <v/>
      </c>
      <c r="S402" s="7" t="str">
        <f t="shared" ca="1" si="304"/>
        <v/>
      </c>
    </row>
    <row r="403" spans="1:19" x14ac:dyDescent="0.3">
      <c r="A403" s="1" t="str">
        <f t="shared" si="308"/>
        <v>LP_ItemChanceBoostBetter_03</v>
      </c>
      <c r="B403" s="1" t="s">
        <v>503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f t="shared" si="307"/>
        <v>0.61875000000000013</v>
      </c>
      <c r="O403" s="7" t="str">
        <f t="shared" ca="1" si="309"/>
        <v/>
      </c>
      <c r="S403" s="7" t="str">
        <f t="shared" ca="1" si="304"/>
        <v/>
      </c>
    </row>
    <row r="404" spans="1:19" x14ac:dyDescent="0.3">
      <c r="A404" s="1" t="str">
        <f t="shared" si="298"/>
        <v>LP_HealChanceBoost_01</v>
      </c>
      <c r="B404" s="1" t="s">
        <v>173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v>0.16666666699999999</v>
      </c>
      <c r="O404" s="7" t="str">
        <f t="shared" ca="1" si="268"/>
        <v/>
      </c>
      <c r="S404" s="7" t="str">
        <f t="shared" ca="1" si="304"/>
        <v/>
      </c>
    </row>
    <row r="405" spans="1:19" x14ac:dyDescent="0.3">
      <c r="A405" s="1" t="str">
        <f t="shared" ref="A405:A407" si="310">B405&amp;"_"&amp;TEXT(D405,"00")</f>
        <v>LP_HealChanceBoost_02</v>
      </c>
      <c r="B405" s="1" t="s">
        <v>173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v>0.35</v>
      </c>
      <c r="O405" s="7" t="str">
        <f t="shared" ref="O405:O407" ca="1" si="311">IF(NOT(ISBLANK(N405)),N405,
IF(ISBLANK(M405),"",
VLOOKUP(M405,OFFSET(INDIRECT("$A:$B"),0,MATCH(M$1&amp;"_Verify",INDIRECT("$1:$1"),0)-1),2,0)
))</f>
        <v/>
      </c>
      <c r="S405" s="7" t="str">
        <f t="shared" ca="1" si="304"/>
        <v/>
      </c>
    </row>
    <row r="406" spans="1:19" x14ac:dyDescent="0.3">
      <c r="A406" s="1" t="str">
        <f t="shared" si="310"/>
        <v>LP_HealChanceBoost_03</v>
      </c>
      <c r="B406" s="1" t="s">
        <v>173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v>0.55000000000000004</v>
      </c>
      <c r="O406" s="7" t="str">
        <f t="shared" ca="1" si="311"/>
        <v/>
      </c>
      <c r="S406" s="7" t="str">
        <f t="shared" ca="1" si="304"/>
        <v/>
      </c>
    </row>
    <row r="407" spans="1:19" x14ac:dyDescent="0.3">
      <c r="A407" s="1" t="str">
        <f t="shared" si="310"/>
        <v>LP_HealChanceBoostBetter_01</v>
      </c>
      <c r="B407" s="1" t="s">
        <v>504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ref="L407:L409" si="312">L404*5/3</f>
        <v>0.27777777833333334</v>
      </c>
      <c r="O407" s="7" t="str">
        <f t="shared" ca="1" si="311"/>
        <v/>
      </c>
      <c r="S407" s="7" t="str">
        <f t="shared" ref="S407:S409" ca="1" si="313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ref="A408:A409" si="314">B408&amp;"_"&amp;TEXT(D408,"00")</f>
        <v>LP_HealChanceBoostBetter_02</v>
      </c>
      <c r="B408" s="1" t="s">
        <v>504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2"/>
        <v>0.58333333333333337</v>
      </c>
      <c r="O408" s="7" t="str">
        <f t="shared" ref="O408:O409" ca="1" si="315">IF(NOT(ISBLANK(N408)),N408,
IF(ISBLANK(M408),"",
VLOOKUP(M408,OFFSET(INDIRECT("$A:$B"),0,MATCH(M$1&amp;"_Verify",INDIRECT("$1:$1"),0)-1),2,0)
))</f>
        <v/>
      </c>
      <c r="S408" s="7" t="str">
        <f t="shared" ca="1" si="313"/>
        <v/>
      </c>
    </row>
    <row r="409" spans="1:19" x14ac:dyDescent="0.3">
      <c r="A409" s="1" t="str">
        <f t="shared" si="314"/>
        <v>LP_HealChanceBoostBetter_03</v>
      </c>
      <c r="B409" s="1" t="s">
        <v>504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12"/>
        <v>0.91666666666666663</v>
      </c>
      <c r="O409" s="7" t="str">
        <f t="shared" ca="1" si="315"/>
        <v/>
      </c>
      <c r="S409" s="7" t="str">
        <f t="shared" ca="1" si="313"/>
        <v/>
      </c>
    </row>
    <row r="410" spans="1:19" x14ac:dyDescent="0.3">
      <c r="A410" s="1" t="str">
        <f t="shared" si="298"/>
        <v>LP_MonsterThrough_01</v>
      </c>
      <c r="B410" s="1" t="s">
        <v>174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MonsterThroughHitObject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LP_MonsterThrough_02</v>
      </c>
      <c r="B411" s="1" t="s">
        <v>174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MonsterThroughHitObject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LP_Ricochet_01</v>
      </c>
      <c r="B412" s="1" t="s">
        <v>175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RicochetHitObject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LP_Ricochet_02</v>
      </c>
      <c r="B413" s="1" t="s">
        <v>175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RicochetHitObject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ref="S413:S415" ca="1" si="316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si="298"/>
        <v>LP_BounceWallQuad_01</v>
      </c>
      <c r="B414" s="1" t="s">
        <v>176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BounceWallQuadHitObject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68"/>
        <v>1</v>
      </c>
      <c r="S414" s="7" t="str">
        <f t="shared" ca="1" si="316"/>
        <v/>
      </c>
    </row>
    <row r="415" spans="1:19" x14ac:dyDescent="0.3">
      <c r="A415" s="1" t="str">
        <f t="shared" si="298"/>
        <v>LP_BounceWallQuad_02</v>
      </c>
      <c r="B415" s="1" t="s">
        <v>176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BounceWallQuadHitObject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68"/>
        <v>2</v>
      </c>
      <c r="S415" s="7" t="str">
        <f t="shared" ca="1" si="316"/>
        <v/>
      </c>
    </row>
    <row r="416" spans="1:19" x14ac:dyDescent="0.3">
      <c r="A416" s="1" t="str">
        <f t="shared" si="298"/>
        <v>LP_Parallel_01</v>
      </c>
      <c r="B416" s="1" t="s">
        <v>177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ParallelHitObject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0.6</v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LP_Parallel_02</v>
      </c>
      <c r="B417" s="1" t="s">
        <v>177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ParallelHitObject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0.6</v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LP_DiagonalNwayGenerator_01</v>
      </c>
      <c r="B418" s="1" t="s">
        <v>178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DiagonalNwayGenerator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1</v>
      </c>
      <c r="O418" s="7">
        <f t="shared" ca="1" si="268"/>
        <v>1</v>
      </c>
      <c r="S418" s="7" t="str">
        <f t="shared" ca="1" si="304"/>
        <v/>
      </c>
    </row>
    <row r="419" spans="1:19" x14ac:dyDescent="0.3">
      <c r="A419" s="1" t="str">
        <f t="shared" si="298"/>
        <v>LP_DiagonalNwayGenerator_02</v>
      </c>
      <c r="B419" s="1" t="s">
        <v>178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DiagonalNwayGenerator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2</v>
      </c>
      <c r="O419" s="7">
        <f t="shared" ca="1" si="268"/>
        <v>2</v>
      </c>
      <c r="S419" s="7" t="str">
        <f t="shared" ca="1" si="304"/>
        <v/>
      </c>
    </row>
    <row r="420" spans="1:19" x14ac:dyDescent="0.3">
      <c r="A420" s="1" t="str">
        <f t="shared" si="298"/>
        <v>LP_LeftRightNwayGenerator_01</v>
      </c>
      <c r="B420" s="1" t="s">
        <v>179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LeftRightNwayGenerator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1</v>
      </c>
      <c r="O420" s="7">
        <f t="shared" ca="1" si="268"/>
        <v>1</v>
      </c>
      <c r="S420" s="7" t="str">
        <f t="shared" ca="1" si="304"/>
        <v/>
      </c>
    </row>
    <row r="421" spans="1:19" x14ac:dyDescent="0.3">
      <c r="A421" s="1" t="str">
        <f t="shared" si="298"/>
        <v>LP_LeftRightNwayGenerator_02</v>
      </c>
      <c r="B421" s="1" t="s">
        <v>179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LeftRightNwayGenerator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2</v>
      </c>
      <c r="O421" s="7">
        <f t="shared" ca="1" si="268"/>
        <v>2</v>
      </c>
      <c r="S421" s="7" t="str">
        <f t="shared" ca="1" si="304"/>
        <v/>
      </c>
    </row>
    <row r="422" spans="1:19" x14ac:dyDescent="0.3">
      <c r="A422" s="1" t="str">
        <f t="shared" si="298"/>
        <v>LP_BackNwayGenerator_01</v>
      </c>
      <c r="B422" s="1" t="s">
        <v>180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BackNwayGenerator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68"/>
        <v>1</v>
      </c>
      <c r="S422" s="7" t="str">
        <f t="shared" ca="1" si="304"/>
        <v/>
      </c>
    </row>
    <row r="423" spans="1:19" x14ac:dyDescent="0.3">
      <c r="A423" s="1" t="str">
        <f t="shared" si="298"/>
        <v>LP_BackNwayGenerator_02</v>
      </c>
      <c r="B423" s="1" t="s">
        <v>180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BackNwayGenerator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68"/>
        <v>2</v>
      </c>
      <c r="S423" s="7" t="str">
        <f t="shared" ca="1" si="304"/>
        <v/>
      </c>
    </row>
    <row r="424" spans="1:19" x14ac:dyDescent="0.3">
      <c r="A424" s="1" t="str">
        <f t="shared" si="298"/>
        <v>LP_Repeat_01</v>
      </c>
      <c r="B424" s="1" t="s">
        <v>181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RepeatHitObject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0.3</v>
      </c>
      <c r="N424" s="1">
        <v>1</v>
      </c>
      <c r="O424" s="7">
        <f t="shared" ca="1" si="268"/>
        <v>1</v>
      </c>
      <c r="S424" s="7" t="str">
        <f t="shared" ca="1" si="304"/>
        <v/>
      </c>
    </row>
    <row r="425" spans="1:19" x14ac:dyDescent="0.3">
      <c r="A425" s="1" t="str">
        <f t="shared" si="298"/>
        <v>LP_Repeat_02</v>
      </c>
      <c r="B425" s="1" t="s">
        <v>181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RepeatHitObject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v>0.3</v>
      </c>
      <c r="N425" s="1">
        <v>2</v>
      </c>
      <c r="O425" s="7">
        <f t="shared" ca="1" si="268"/>
        <v>2</v>
      </c>
      <c r="S425" s="7" t="str">
        <f t="shared" ca="1" si="304"/>
        <v/>
      </c>
    </row>
    <row r="426" spans="1:19" x14ac:dyDescent="0.3">
      <c r="A426" s="1" t="str">
        <f t="shared" si="298"/>
        <v>LP_HealOnKill_01</v>
      </c>
      <c r="B426" s="1" t="s">
        <v>269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ref="K426:K439" si="317">J219</f>
        <v>0.15</v>
      </c>
      <c r="O426" s="7" t="str">
        <f t="shared" ref="O426" ca="1" si="318">IF(NOT(ISBLANK(N426)),N426,
IF(ISBLANK(M426),"",
VLOOKUP(M426,OFFSET(INDIRECT("$A:$B"),0,MATCH(M$1&amp;"_Verify",INDIRECT("$1:$1"),0)-1),2,0)
))</f>
        <v/>
      </c>
      <c r="S426" s="7" t="str">
        <f t="shared" ca="1" si="304"/>
        <v/>
      </c>
    </row>
    <row r="427" spans="1:19" x14ac:dyDescent="0.3">
      <c r="A427" s="1" t="str">
        <f t="shared" si="298"/>
        <v>LP_HealOnKill_02</v>
      </c>
      <c r="B427" s="1" t="s">
        <v>269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0.315</v>
      </c>
      <c r="O427" s="7" t="str">
        <f t="shared" ca="1" si="268"/>
        <v/>
      </c>
      <c r="S427" s="7" t="str">
        <f t="shared" ca="1" si="304"/>
        <v/>
      </c>
    </row>
    <row r="428" spans="1:19" x14ac:dyDescent="0.3">
      <c r="A428" s="1" t="str">
        <f t="shared" ref="A428:A430" si="319">B428&amp;"_"&amp;TEXT(D428,"00")</f>
        <v>LP_HealOnKill_03</v>
      </c>
      <c r="B428" s="1" t="s">
        <v>269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0.49500000000000005</v>
      </c>
      <c r="O428" s="7" t="str">
        <f t="shared" ref="O428:O430" ca="1" si="320">IF(NOT(ISBLANK(N428)),N428,
IF(ISBLANK(M428),"",
VLOOKUP(M428,OFFSET(INDIRECT("$A:$B"),0,MATCH(M$1&amp;"_Verify",INDIRECT("$1:$1"),0)-1),2,0)
))</f>
        <v/>
      </c>
      <c r="S428" s="7" t="str">
        <f t="shared" ref="S428:S430" ca="1" si="321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19"/>
        <v>LP_HealOnKill_04</v>
      </c>
      <c r="B429" s="1" t="s">
        <v>269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0.69</v>
      </c>
      <c r="O429" s="7" t="str">
        <f t="shared" ca="1" si="320"/>
        <v/>
      </c>
      <c r="S429" s="7" t="str">
        <f t="shared" ca="1" si="321"/>
        <v/>
      </c>
    </row>
    <row r="430" spans="1:19" x14ac:dyDescent="0.3">
      <c r="A430" s="1" t="str">
        <f t="shared" si="319"/>
        <v>LP_HealOnKill_05</v>
      </c>
      <c r="B430" s="1" t="s">
        <v>269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0.89999999999999991</v>
      </c>
      <c r="O430" s="7" t="str">
        <f t="shared" ca="1" si="320"/>
        <v/>
      </c>
      <c r="S430" s="7" t="str">
        <f t="shared" ca="1" si="321"/>
        <v/>
      </c>
    </row>
    <row r="431" spans="1:19" x14ac:dyDescent="0.3">
      <c r="A431" s="1" t="str">
        <f t="shared" ref="A431:A434" si="322">B431&amp;"_"&amp;TEXT(D431,"00")</f>
        <v>LP_HealOnKill_06</v>
      </c>
      <c r="B431" s="1" t="s">
        <v>269</v>
      </c>
      <c r="C431" s="1" t="str">
        <f>IF(ISERROR(VLOOKUP(B431,AffectorValueTable!$A:$A,1,0)),"어펙터밸류없음","")</f>
        <v/>
      </c>
      <c r="D431" s="1">
        <v>6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1.125</v>
      </c>
      <c r="O431" s="7" t="str">
        <f t="shared" ref="O431:O434" ca="1" si="323">IF(NOT(ISBLANK(N431)),N431,
IF(ISBLANK(M431),"",
VLOOKUP(M431,OFFSET(INDIRECT("$A:$B"),0,MATCH(M$1&amp;"_Verify",INDIRECT("$1:$1"),0)-1),2,0)
))</f>
        <v/>
      </c>
      <c r="S431" s="7" t="str">
        <f t="shared" ref="S431:S434" ca="1" si="324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22"/>
        <v>LP_HealOnKill_07</v>
      </c>
      <c r="B432" s="1" t="s">
        <v>269</v>
      </c>
      <c r="C432" s="1" t="str">
        <f>IF(ISERROR(VLOOKUP(B432,AffectorValueTable!$A:$A,1,0)),"어펙터밸류없음","")</f>
        <v/>
      </c>
      <c r="D432" s="1">
        <v>7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1.3650000000000002</v>
      </c>
      <c r="O432" s="7" t="str">
        <f t="shared" ca="1" si="323"/>
        <v/>
      </c>
      <c r="S432" s="7" t="str">
        <f t="shared" ca="1" si="324"/>
        <v/>
      </c>
    </row>
    <row r="433" spans="1:19" x14ac:dyDescent="0.3">
      <c r="A433" s="1" t="str">
        <f t="shared" si="322"/>
        <v>LP_HealOnKill_08</v>
      </c>
      <c r="B433" s="1" t="s">
        <v>269</v>
      </c>
      <c r="C433" s="1" t="str">
        <f>IF(ISERROR(VLOOKUP(B433,AffectorValueTable!$A:$A,1,0)),"어펙터밸류없음","")</f>
        <v/>
      </c>
      <c r="D433" s="1">
        <v>8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1.62</v>
      </c>
      <c r="O433" s="7" t="str">
        <f t="shared" ca="1" si="323"/>
        <v/>
      </c>
      <c r="S433" s="7" t="str">
        <f t="shared" ca="1" si="324"/>
        <v/>
      </c>
    </row>
    <row r="434" spans="1:19" x14ac:dyDescent="0.3">
      <c r="A434" s="1" t="str">
        <f t="shared" si="322"/>
        <v>LP_HealOnKill_09</v>
      </c>
      <c r="B434" s="1" t="s">
        <v>269</v>
      </c>
      <c r="C434" s="1" t="str">
        <f>IF(ISERROR(VLOOKUP(B434,AffectorValueTable!$A:$A,1,0)),"어펙터밸류없음","")</f>
        <v/>
      </c>
      <c r="D434" s="1">
        <v>9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1.89</v>
      </c>
      <c r="O434" s="7" t="str">
        <f t="shared" ca="1" si="323"/>
        <v/>
      </c>
      <c r="S434" s="7" t="str">
        <f t="shared" ca="1" si="324"/>
        <v/>
      </c>
    </row>
    <row r="435" spans="1:19" x14ac:dyDescent="0.3">
      <c r="A435" s="1" t="str">
        <f t="shared" ref="A435:A464" si="325">B435&amp;"_"&amp;TEXT(D435,"00")</f>
        <v>LP_HealOnKillBetter_01</v>
      </c>
      <c r="B435" s="1" t="s">
        <v>270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0.25</v>
      </c>
      <c r="O435" s="7" t="str">
        <f t="shared" ref="O435:O478" ca="1" si="326">IF(NOT(ISBLANK(N435)),N435,
IF(ISBLANK(M435),"",
VLOOKUP(M435,OFFSET(INDIRECT("$A:$B"),0,MATCH(M$1&amp;"_Verify",INDIRECT("$1:$1"),0)-1),2,0)
))</f>
        <v/>
      </c>
      <c r="S435" s="7" t="str">
        <f t="shared" ca="1" si="304"/>
        <v/>
      </c>
    </row>
    <row r="436" spans="1:19" x14ac:dyDescent="0.3">
      <c r="A436" s="1" t="str">
        <f t="shared" si="325"/>
        <v>LP_HealOnKillBetter_02</v>
      </c>
      <c r="B436" s="1" t="s">
        <v>270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17"/>
        <v>0.52500000000000002</v>
      </c>
      <c r="O436" s="7" t="str">
        <f t="shared" ca="1" si="326"/>
        <v/>
      </c>
      <c r="S436" s="7" t="str">
        <f t="shared" ca="1" si="304"/>
        <v/>
      </c>
    </row>
    <row r="437" spans="1:19" x14ac:dyDescent="0.3">
      <c r="A437" s="1" t="str">
        <f t="shared" ref="A437:A450" si="327">B437&amp;"_"&amp;TEXT(D437,"00")</f>
        <v>LP_HealOnKillBetter_03</v>
      </c>
      <c r="B437" s="1" t="s">
        <v>270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17"/>
        <v>0.82500000000000007</v>
      </c>
      <c r="O437" s="7" t="str">
        <f t="shared" ref="O437:O450" ca="1" si="328">IF(NOT(ISBLANK(N437)),N437,
IF(ISBLANK(M437),"",
VLOOKUP(M437,OFFSET(INDIRECT("$A:$B"),0,MATCH(M$1&amp;"_Verify",INDIRECT("$1:$1"),0)-1),2,0)
))</f>
        <v/>
      </c>
      <c r="S437" s="7" t="str">
        <f t="shared" ref="S437:S450" ca="1" si="329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27"/>
        <v>LP_HealOnKillBetter_04</v>
      </c>
      <c r="B438" s="1" t="s">
        <v>270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17"/>
        <v>1.1499999999999999</v>
      </c>
      <c r="O438" s="7" t="str">
        <f t="shared" ca="1" si="328"/>
        <v/>
      </c>
      <c r="S438" s="7" t="str">
        <f t="shared" ca="1" si="329"/>
        <v/>
      </c>
    </row>
    <row r="439" spans="1:19" x14ac:dyDescent="0.3">
      <c r="A439" s="1" t="str">
        <f t="shared" si="327"/>
        <v>LP_HealOnKillBetter_05</v>
      </c>
      <c r="B439" s="1" t="s">
        <v>270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17"/>
        <v>1.5</v>
      </c>
      <c r="O439" s="7" t="str">
        <f t="shared" ca="1" si="328"/>
        <v/>
      </c>
      <c r="S439" s="7" t="str">
        <f t="shared" ca="1" si="329"/>
        <v/>
      </c>
    </row>
    <row r="440" spans="1:19" x14ac:dyDescent="0.3">
      <c r="A440" s="1" t="str">
        <f t="shared" si="327"/>
        <v>LP_HealOnCrit_01</v>
      </c>
      <c r="B440" s="1" t="s">
        <v>932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>J219</f>
        <v>0.15</v>
      </c>
      <c r="O440" s="7" t="str">
        <f t="shared" ca="1" si="328"/>
        <v/>
      </c>
      <c r="S440" s="7" t="str">
        <f t="shared" ca="1" si="329"/>
        <v/>
      </c>
    </row>
    <row r="441" spans="1:19" x14ac:dyDescent="0.3">
      <c r="A441" s="1" t="str">
        <f t="shared" si="327"/>
        <v>LP_HealOnCrit_02</v>
      </c>
      <c r="B441" s="1" t="s">
        <v>932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ref="J441:J453" si="330">J220</f>
        <v>0.315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LP_HealOnCrit_03</v>
      </c>
      <c r="B442" s="1" t="s">
        <v>932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0.49500000000000005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LP_HealOnCrit_04</v>
      </c>
      <c r="B443" s="1" t="s">
        <v>932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0.69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LP_HealOnCrit_05</v>
      </c>
      <c r="B444" s="1" t="s">
        <v>932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0.89999999999999991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LP_HealOnCrit_06</v>
      </c>
      <c r="B445" s="1" t="s">
        <v>932</v>
      </c>
      <c r="C445" s="1" t="str">
        <f>IF(ISERROR(VLOOKUP(B445,AffectorValueTable!$A:$A,1,0)),"어펙터밸류없음","")</f>
        <v/>
      </c>
      <c r="D445" s="1">
        <v>6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1.125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LP_HealOnCrit_07</v>
      </c>
      <c r="B446" s="1" t="s">
        <v>932</v>
      </c>
      <c r="C446" s="1" t="str">
        <f>IF(ISERROR(VLOOKUP(B446,AffectorValueTable!$A:$A,1,0)),"어펙터밸류없음","")</f>
        <v/>
      </c>
      <c r="D446" s="1">
        <v>7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1.3650000000000002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si="327"/>
        <v>LP_HealOnCrit_08</v>
      </c>
      <c r="B447" s="1" t="s">
        <v>932</v>
      </c>
      <c r="C447" s="1" t="str">
        <f>IF(ISERROR(VLOOKUP(B447,AffectorValueTable!$A:$A,1,0)),"어펙터밸류없음","")</f>
        <v/>
      </c>
      <c r="D447" s="1">
        <v>8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1.62</v>
      </c>
      <c r="O447" s="7" t="str">
        <f t="shared" ca="1" si="328"/>
        <v/>
      </c>
      <c r="S447" s="7" t="str">
        <f t="shared" ca="1" si="329"/>
        <v/>
      </c>
    </row>
    <row r="448" spans="1:19" x14ac:dyDescent="0.3">
      <c r="A448" s="1" t="str">
        <f t="shared" si="327"/>
        <v>LP_HealOnCrit_09</v>
      </c>
      <c r="B448" s="1" t="s">
        <v>932</v>
      </c>
      <c r="C448" s="1" t="str">
        <f>IF(ISERROR(VLOOKUP(B448,AffectorValueTable!$A:$A,1,0)),"어펙터밸류없음","")</f>
        <v/>
      </c>
      <c r="D448" s="1">
        <v>9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1.89</v>
      </c>
      <c r="O448" s="7" t="str">
        <f t="shared" ca="1" si="328"/>
        <v/>
      </c>
      <c r="S448" s="7" t="str">
        <f t="shared" ca="1" si="329"/>
        <v/>
      </c>
    </row>
    <row r="449" spans="1:23" x14ac:dyDescent="0.3">
      <c r="A449" s="1" t="str">
        <f t="shared" si="327"/>
        <v>LP_HealOnCritBetter_01</v>
      </c>
      <c r="B449" s="1" t="s">
        <v>933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0.25</v>
      </c>
      <c r="O449" s="7" t="str">
        <f t="shared" ca="1" si="328"/>
        <v/>
      </c>
      <c r="S449" s="7" t="str">
        <f t="shared" ca="1" si="329"/>
        <v/>
      </c>
    </row>
    <row r="450" spans="1:23" x14ac:dyDescent="0.3">
      <c r="A450" s="1" t="str">
        <f t="shared" si="327"/>
        <v>LP_HealOnCritBetter_02</v>
      </c>
      <c r="B450" s="1" t="s">
        <v>933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0"/>
        <v>0.52500000000000002</v>
      </c>
      <c r="O450" s="7" t="str">
        <f t="shared" ca="1" si="328"/>
        <v/>
      </c>
      <c r="S450" s="7" t="str">
        <f t="shared" ca="1" si="329"/>
        <v/>
      </c>
    </row>
    <row r="451" spans="1:23" x14ac:dyDescent="0.3">
      <c r="A451" s="1" t="str">
        <f t="shared" ref="A451:A453" si="331">B451&amp;"_"&amp;TEXT(D451,"00")</f>
        <v>LP_HealOnCritBetter_03</v>
      </c>
      <c r="B451" s="1" t="s">
        <v>933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0"/>
        <v>0.82500000000000007</v>
      </c>
      <c r="O451" s="7" t="str">
        <f t="shared" ref="O451:O453" ca="1" si="332">IF(NOT(ISBLANK(N451)),N451,
IF(ISBLANK(M451),"",
VLOOKUP(M451,OFFSET(INDIRECT("$A:$B"),0,MATCH(M$1&amp;"_Verify",INDIRECT("$1:$1"),0)-1),2,0)
))</f>
        <v/>
      </c>
      <c r="S451" s="7" t="str">
        <f t="shared" ref="S451:S453" ca="1" si="33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331"/>
        <v>LP_HealOnCritBetter_04</v>
      </c>
      <c r="B452" s="1" t="s">
        <v>933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0"/>
        <v>1.1499999999999999</v>
      </c>
      <c r="O452" s="7" t="str">
        <f t="shared" ca="1" si="332"/>
        <v/>
      </c>
      <c r="S452" s="7" t="str">
        <f t="shared" ca="1" si="333"/>
        <v/>
      </c>
    </row>
    <row r="453" spans="1:23" x14ac:dyDescent="0.3">
      <c r="A453" s="1" t="str">
        <f t="shared" si="331"/>
        <v>LP_HealOnCritBetter_05</v>
      </c>
      <c r="B453" s="1" t="s">
        <v>933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0"/>
        <v>1.5</v>
      </c>
      <c r="O453" s="7" t="str">
        <f t="shared" ca="1" si="332"/>
        <v/>
      </c>
      <c r="S453" s="7" t="str">
        <f t="shared" ca="1" si="333"/>
        <v/>
      </c>
    </row>
    <row r="454" spans="1:23" x14ac:dyDescent="0.3">
      <c r="A454" s="1" t="str">
        <f t="shared" si="325"/>
        <v>LP_AtkSpeedUpOnEncounter_01</v>
      </c>
      <c r="B454" s="1" t="s">
        <v>295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26"/>
        <v/>
      </c>
      <c r="Q454" s="1" t="s">
        <v>296</v>
      </c>
      <c r="S454" s="7">
        <f t="shared" ref="S454:S505" ca="1" si="334">IF(NOT(ISBLANK(R454)),R454,
IF(ISBLANK(Q454),"",
VLOOKUP(Q454,OFFSET(INDIRECT("$A:$B"),0,MATCH(Q$1&amp;"_Verify",INDIRECT("$1:$1"),0)-1),2,0)
))</f>
        <v>1</v>
      </c>
      <c r="U454" s="1" t="s">
        <v>297</v>
      </c>
    </row>
    <row r="455" spans="1:23" x14ac:dyDescent="0.3">
      <c r="A455" s="1" t="str">
        <f t="shared" si="325"/>
        <v>LP_AtkSpeedUpOnEncounter_02</v>
      </c>
      <c r="B455" s="1" t="s">
        <v>295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2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ref="A456:A462" si="335">B456&amp;"_"&amp;TEXT(D456,"00")</f>
        <v>LP_AtkSpeedUpOnEncounter_03</v>
      </c>
      <c r="B456" s="1" t="s">
        <v>295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ref="O456:O462" ca="1" si="336">IF(NOT(ISBLANK(N456)),N456,
IF(ISBLANK(M456),"",
VLOOKUP(M456,OFFSET(INDIRECT("$A:$B"),0,MATCH(M$1&amp;"_Verify",INDIRECT("$1:$1"),0)-1),2,0)
))</f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35"/>
        <v>LP_AtkSpeedUpOnEncounter_04</v>
      </c>
      <c r="B457" s="1" t="s">
        <v>295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296</v>
      </c>
      <c r="S457" s="7">
        <f t="shared" ca="1" si="334"/>
        <v>1</v>
      </c>
      <c r="U457" s="1" t="s">
        <v>297</v>
      </c>
    </row>
    <row r="458" spans="1:23" x14ac:dyDescent="0.3">
      <c r="A458" s="1" t="str">
        <f t="shared" si="335"/>
        <v>LP_AtkSpeedUpOnEncounter_05</v>
      </c>
      <c r="B458" s="1" t="s">
        <v>295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3" x14ac:dyDescent="0.3">
      <c r="A459" s="1" t="str">
        <f t="shared" si="335"/>
        <v>LP_AtkSpeedUpOnEncounter_06</v>
      </c>
      <c r="B459" s="1" t="s">
        <v>295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296</v>
      </c>
      <c r="S459" s="7">
        <f t="shared" ca="1" si="334"/>
        <v>1</v>
      </c>
      <c r="U459" s="1" t="s">
        <v>297</v>
      </c>
    </row>
    <row r="460" spans="1:23" x14ac:dyDescent="0.3">
      <c r="A460" s="1" t="str">
        <f t="shared" si="335"/>
        <v>LP_AtkSpeedUpOnEncounter_07</v>
      </c>
      <c r="B460" s="1" t="s">
        <v>295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296</v>
      </c>
      <c r="S460" s="7">
        <f t="shared" ca="1" si="334"/>
        <v>1</v>
      </c>
      <c r="U460" s="1" t="s">
        <v>297</v>
      </c>
    </row>
    <row r="461" spans="1:23" x14ac:dyDescent="0.3">
      <c r="A461" s="1" t="str">
        <f t="shared" si="335"/>
        <v>LP_AtkSpeedUpOnEncounter_08</v>
      </c>
      <c r="B461" s="1" t="s">
        <v>295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6"/>
        <v/>
      </c>
      <c r="Q461" s="1" t="s">
        <v>296</v>
      </c>
      <c r="S461" s="7">
        <f t="shared" ca="1" si="334"/>
        <v>1</v>
      </c>
      <c r="U461" s="1" t="s">
        <v>297</v>
      </c>
    </row>
    <row r="462" spans="1:23" x14ac:dyDescent="0.3">
      <c r="A462" s="1" t="str">
        <f t="shared" si="335"/>
        <v>LP_AtkSpeedUpOnEncounter_09</v>
      </c>
      <c r="B462" s="1" t="s">
        <v>295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6"/>
        <v/>
      </c>
      <c r="Q462" s="1" t="s">
        <v>296</v>
      </c>
      <c r="S462" s="7">
        <f t="shared" ca="1" si="334"/>
        <v>1</v>
      </c>
      <c r="U462" s="1" t="s">
        <v>297</v>
      </c>
    </row>
    <row r="463" spans="1:23" x14ac:dyDescent="0.3">
      <c r="A463" s="1" t="str">
        <f t="shared" si="325"/>
        <v>LP_AtkSpeedUpOnEncounter_Spd_01</v>
      </c>
      <c r="B463" s="1" t="s">
        <v>292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4.5</v>
      </c>
      <c r="J463" s="1">
        <f t="shared" ref="J463:J471" si="337">J219*4.5/6*2.5</f>
        <v>0.28125</v>
      </c>
      <c r="M463" s="1" t="s">
        <v>148</v>
      </c>
      <c r="O463" s="7">
        <f t="shared" ca="1" si="326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25"/>
        <v>LP_AtkSpeedUpOnEncounter_Spd_02</v>
      </c>
      <c r="B464" s="1" t="s">
        <v>292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5</v>
      </c>
      <c r="J464" s="1">
        <f t="shared" si="337"/>
        <v>0.59062499999999996</v>
      </c>
      <c r="M464" s="1" t="s">
        <v>148</v>
      </c>
      <c r="O464" s="7">
        <f t="shared" ca="1" si="326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ref="A465:A471" si="338">B465&amp;"_"&amp;TEXT(D465,"00")</f>
        <v>LP_AtkSpeedUpOnEncounter_Spd_03</v>
      </c>
      <c r="B465" s="1" t="s">
        <v>292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5.5</v>
      </c>
      <c r="J465" s="1">
        <f t="shared" si="337"/>
        <v>0.92812500000000009</v>
      </c>
      <c r="M465" s="1" t="s">
        <v>148</v>
      </c>
      <c r="O465" s="7">
        <f t="shared" ref="O465:O471" ca="1" si="339">IF(NOT(ISBLANK(N465)),N465,
IF(ISBLANK(M465),"",
VLOOKUP(M465,OFFSET(INDIRECT("$A:$B"),0,MATCH(M$1&amp;"_Verify",INDIRECT("$1:$1"),0)-1),2,0)
))</f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38"/>
        <v>LP_AtkSpeedUpOnEncounter_Spd_04</v>
      </c>
      <c r="B466" s="1" t="s">
        <v>292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6</v>
      </c>
      <c r="J466" s="1">
        <f t="shared" si="337"/>
        <v>1.29375</v>
      </c>
      <c r="M466" s="1" t="s">
        <v>148</v>
      </c>
      <c r="O466" s="7">
        <f t="shared" ca="1" si="339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38"/>
        <v>LP_AtkSpeedUpOnEncounter_Spd_05</v>
      </c>
      <c r="B467" s="1" t="s">
        <v>292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6.5</v>
      </c>
      <c r="J467" s="1">
        <f t="shared" si="337"/>
        <v>1.6874999999999998</v>
      </c>
      <c r="M467" s="1" t="s">
        <v>148</v>
      </c>
      <c r="O467" s="7">
        <f t="shared" ca="1" si="339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38"/>
        <v>LP_AtkSpeedUpOnEncounter_Spd_06</v>
      </c>
      <c r="B468" s="1" t="s">
        <v>292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7</v>
      </c>
      <c r="J468" s="1">
        <f t="shared" si="337"/>
        <v>2.109375</v>
      </c>
      <c r="M468" s="1" t="s">
        <v>148</v>
      </c>
      <c r="O468" s="7">
        <f t="shared" ca="1" si="339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38"/>
        <v>LP_AtkSpeedUpOnEncounter_Spd_07</v>
      </c>
      <c r="B469" s="1" t="s">
        <v>292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7.5</v>
      </c>
      <c r="J469" s="1">
        <f t="shared" si="337"/>
        <v>2.5593750000000002</v>
      </c>
      <c r="M469" s="1" t="s">
        <v>148</v>
      </c>
      <c r="O469" s="7">
        <f t="shared" ca="1" si="339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38"/>
        <v>LP_AtkSpeedUpOnEncounter_Spd_08</v>
      </c>
      <c r="B470" s="1" t="s">
        <v>292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8</v>
      </c>
      <c r="J470" s="1">
        <f t="shared" si="337"/>
        <v>3.0375000000000001</v>
      </c>
      <c r="M470" s="1" t="s">
        <v>148</v>
      </c>
      <c r="O470" s="7">
        <f t="shared" ca="1" si="339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38"/>
        <v>LP_AtkSpeedUpOnEncounter_Spd_09</v>
      </c>
      <c r="B471" s="1" t="s">
        <v>292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8.5</v>
      </c>
      <c r="J471" s="1">
        <f t="shared" si="337"/>
        <v>3.5437499999999993</v>
      </c>
      <c r="M471" s="1" t="s">
        <v>148</v>
      </c>
      <c r="O471" s="7">
        <f t="shared" ca="1" si="339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ref="A472:A478" si="340">B472&amp;"_"&amp;TEXT(D472,"00")</f>
        <v>LP_AtkSpeedUpOnEncounterBetter_01</v>
      </c>
      <c r="B472" s="1" t="s">
        <v>291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26"/>
        <v/>
      </c>
      <c r="Q472" s="1" t="s">
        <v>296</v>
      </c>
      <c r="S472" s="7">
        <f t="shared" ca="1" si="334"/>
        <v>1</v>
      </c>
      <c r="U472" s="1" t="s">
        <v>293</v>
      </c>
    </row>
    <row r="473" spans="1:23" x14ac:dyDescent="0.3">
      <c r="A473" s="1" t="str">
        <f t="shared" si="340"/>
        <v>LP_AtkSpeedUpOnEncounterBetter_02</v>
      </c>
      <c r="B473" s="1" t="s">
        <v>291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26"/>
        <v/>
      </c>
      <c r="Q473" s="1" t="s">
        <v>296</v>
      </c>
      <c r="S473" s="7">
        <f t="shared" ca="1" si="334"/>
        <v>1</v>
      </c>
      <c r="U473" s="1" t="s">
        <v>293</v>
      </c>
    </row>
    <row r="474" spans="1:23" x14ac:dyDescent="0.3">
      <c r="A474" s="1" t="str">
        <f t="shared" ref="A474:A476" si="341">B474&amp;"_"&amp;TEXT(D474,"00")</f>
        <v>LP_AtkSpeedUpOnEncounterBetter_03</v>
      </c>
      <c r="B474" s="1" t="s">
        <v>291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ref="O474:O476" ca="1" si="342">IF(NOT(ISBLANK(N474)),N474,
IF(ISBLANK(M474),"",
VLOOKUP(M474,OFFSET(INDIRECT("$A:$B"),0,MATCH(M$1&amp;"_Verify",INDIRECT("$1:$1"),0)-1),2,0)
))</f>
        <v/>
      </c>
      <c r="Q474" s="1" t="s">
        <v>296</v>
      </c>
      <c r="S474" s="7">
        <f t="shared" ca="1" si="334"/>
        <v>1</v>
      </c>
      <c r="U474" s="1" t="s">
        <v>293</v>
      </c>
    </row>
    <row r="475" spans="1:23" x14ac:dyDescent="0.3">
      <c r="A475" s="1" t="str">
        <f t="shared" si="341"/>
        <v>LP_AtkSpeedUpOnEncounterBetter_04</v>
      </c>
      <c r="B475" s="1" t="s">
        <v>291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2"/>
        <v/>
      </c>
      <c r="Q475" s="1" t="s">
        <v>296</v>
      </c>
      <c r="S475" s="7">
        <f t="shared" ca="1" si="334"/>
        <v>1</v>
      </c>
      <c r="U475" s="1" t="s">
        <v>293</v>
      </c>
    </row>
    <row r="476" spans="1:23" x14ac:dyDescent="0.3">
      <c r="A476" s="1" t="str">
        <f t="shared" si="341"/>
        <v>LP_AtkSpeedUpOnEncounterBetter_05</v>
      </c>
      <c r="B476" s="1" t="s">
        <v>291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2"/>
        <v/>
      </c>
      <c r="Q476" s="1" t="s">
        <v>296</v>
      </c>
      <c r="S476" s="7">
        <f t="shared" ca="1" si="334"/>
        <v>1</v>
      </c>
      <c r="U476" s="1" t="s">
        <v>293</v>
      </c>
    </row>
    <row r="477" spans="1:23" x14ac:dyDescent="0.3">
      <c r="A477" s="1" t="str">
        <f t="shared" si="340"/>
        <v>LP_AtkSpeedUpOnEncounterBetter_Spd_01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4.5</v>
      </c>
      <c r="J477" s="1">
        <f>J228*4.5/6*2.5</f>
        <v>0.46875</v>
      </c>
      <c r="M477" s="1" t="s">
        <v>148</v>
      </c>
      <c r="O477" s="7">
        <f t="shared" ca="1" si="326"/>
        <v>3</v>
      </c>
      <c r="R477" s="1">
        <v>1</v>
      </c>
      <c r="S477" s="7">
        <f t="shared" ca="1" si="334"/>
        <v>1</v>
      </c>
      <c r="W477" s="1" t="s">
        <v>362</v>
      </c>
    </row>
    <row r="478" spans="1:23" x14ac:dyDescent="0.3">
      <c r="A478" s="1" t="str">
        <f t="shared" si="340"/>
        <v>LP_AtkSpeedUpOnEncounterBetter_Spd_02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5.5</v>
      </c>
      <c r="J478" s="1">
        <f>J229*4.5/6*2.5</f>
        <v>0.98437500000000011</v>
      </c>
      <c r="M478" s="1" t="s">
        <v>148</v>
      </c>
      <c r="O478" s="7">
        <f t="shared" ca="1" si="326"/>
        <v>3</v>
      </c>
      <c r="R478" s="1">
        <v>1</v>
      </c>
      <c r="S478" s="7">
        <f t="shared" ca="1" si="334"/>
        <v>1</v>
      </c>
      <c r="W478" s="1" t="s">
        <v>362</v>
      </c>
    </row>
    <row r="479" spans="1:23" x14ac:dyDescent="0.3">
      <c r="A479" s="1" t="str">
        <f t="shared" ref="A479:A481" si="343">B479&amp;"_"&amp;TEXT(D479,"00")</f>
        <v>LP_AtkSpeedUpOnEncounterBetter_Spd_03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6.5</v>
      </c>
      <c r="J479" s="1">
        <f>J230*4.5/6*2.5</f>
        <v>1.546875</v>
      </c>
      <c r="M479" s="1" t="s">
        <v>148</v>
      </c>
      <c r="O479" s="7">
        <f t="shared" ref="O479:O481" ca="1" si="344">IF(NOT(ISBLANK(N479)),N479,
IF(ISBLANK(M479),"",
VLOOKUP(M479,OFFSET(INDIRECT("$A:$B"),0,MATCH(M$1&amp;"_Verify",INDIRECT("$1:$1"),0)-1),2,0)
))</f>
        <v>3</v>
      </c>
      <c r="R479" s="1">
        <v>1</v>
      </c>
      <c r="S479" s="7">
        <f t="shared" ca="1" si="334"/>
        <v>1</v>
      </c>
      <c r="W479" s="1" t="s">
        <v>362</v>
      </c>
    </row>
    <row r="480" spans="1:23" x14ac:dyDescent="0.3">
      <c r="A480" s="1" t="str">
        <f t="shared" si="343"/>
        <v>LP_AtkSpeedUpOnEncounterBetter_Spd_04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7.5</v>
      </c>
      <c r="J480" s="1">
        <f>J231*4.5/6*2.5</f>
        <v>2.15625</v>
      </c>
      <c r="M480" s="1" t="s">
        <v>148</v>
      </c>
      <c r="O480" s="7">
        <f t="shared" ca="1" si="344"/>
        <v>3</v>
      </c>
      <c r="R480" s="1">
        <v>1</v>
      </c>
      <c r="S480" s="7">
        <f t="shared" ca="1" si="334"/>
        <v>1</v>
      </c>
      <c r="W480" s="1" t="s">
        <v>362</v>
      </c>
    </row>
    <row r="481" spans="1:23" x14ac:dyDescent="0.3">
      <c r="A481" s="1" t="str">
        <f t="shared" si="343"/>
        <v>LP_AtkSpeedUpOnEncounterBetter_Spd_05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8.5</v>
      </c>
      <c r="J481" s="1">
        <f>J232*4.5/6*2.5</f>
        <v>2.8125</v>
      </c>
      <c r="M481" s="1" t="s">
        <v>148</v>
      </c>
      <c r="O481" s="7">
        <f t="shared" ca="1" si="344"/>
        <v>3</v>
      </c>
      <c r="R481" s="1">
        <v>1</v>
      </c>
      <c r="S481" s="7">
        <f t="shared" ca="1" si="334"/>
        <v>1</v>
      </c>
      <c r="W481" s="1" t="s">
        <v>362</v>
      </c>
    </row>
    <row r="482" spans="1:23" x14ac:dyDescent="0.3">
      <c r="A482" s="1" t="str">
        <f t="shared" ref="A482:A486" si="345">B482&amp;"_"&amp;TEXT(D482,"00")</f>
        <v>LP_VampireOnAttack_01</v>
      </c>
      <c r="B482" s="1" t="s">
        <v>298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ref="L482:L495" si="346">J219</f>
        <v>0.15</v>
      </c>
      <c r="O482" s="7" t="str">
        <f t="shared" ref="O482:O486" ca="1" si="347">IF(NOT(ISBLANK(N482)),N482,
IF(ISBLANK(M482),"",
VLOOKUP(M482,OFFSET(INDIRECT("$A:$B"),0,MATCH(M$1&amp;"_Verify",INDIRECT("$1:$1"),0)-1),2,0)
))</f>
        <v/>
      </c>
      <c r="S482" s="7" t="str">
        <f t="shared" ca="1" si="334"/>
        <v/>
      </c>
    </row>
    <row r="483" spans="1:23" x14ac:dyDescent="0.3">
      <c r="A483" s="1" t="str">
        <f t="shared" si="345"/>
        <v>LP_VampireOnAttack_02</v>
      </c>
      <c r="B483" s="1" t="s">
        <v>298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0.315</v>
      </c>
      <c r="O483" s="7" t="str">
        <f t="shared" ca="1" si="347"/>
        <v/>
      </c>
      <c r="S483" s="7" t="str">
        <f t="shared" ca="1" si="334"/>
        <v/>
      </c>
    </row>
    <row r="484" spans="1:23" x14ac:dyDescent="0.3">
      <c r="A484" s="1" t="str">
        <f t="shared" si="345"/>
        <v>LP_VampireOnAttack_03</v>
      </c>
      <c r="B484" s="1" t="s">
        <v>298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0.49500000000000005</v>
      </c>
      <c r="O484" s="7" t="str">
        <f t="shared" ca="1" si="347"/>
        <v/>
      </c>
      <c r="S484" s="7" t="str">
        <f t="shared" ca="1" si="334"/>
        <v/>
      </c>
    </row>
    <row r="485" spans="1:23" x14ac:dyDescent="0.3">
      <c r="A485" s="1" t="str">
        <f t="shared" si="345"/>
        <v>LP_VampireOnAttack_04</v>
      </c>
      <c r="B485" s="1" t="s">
        <v>298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0.69</v>
      </c>
      <c r="O485" s="7" t="str">
        <f t="shared" ca="1" si="347"/>
        <v/>
      </c>
      <c r="S485" s="7" t="str">
        <f t="shared" ca="1" si="334"/>
        <v/>
      </c>
    </row>
    <row r="486" spans="1:23" x14ac:dyDescent="0.3">
      <c r="A486" s="1" t="str">
        <f t="shared" si="345"/>
        <v>LP_VampireOnAttack_05</v>
      </c>
      <c r="B486" s="1" t="s">
        <v>298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0.89999999999999991</v>
      </c>
      <c r="O486" s="7" t="str">
        <f t="shared" ca="1" si="347"/>
        <v/>
      </c>
      <c r="S486" s="7" t="str">
        <f t="shared" ca="1" si="334"/>
        <v/>
      </c>
    </row>
    <row r="487" spans="1:23" x14ac:dyDescent="0.3">
      <c r="A487" s="1" t="str">
        <f t="shared" ref="A487:A490" si="348">B487&amp;"_"&amp;TEXT(D487,"00")</f>
        <v>LP_VampireOnAttack_06</v>
      </c>
      <c r="B487" s="1" t="s">
        <v>298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1.125</v>
      </c>
      <c r="O487" s="7" t="str">
        <f t="shared" ref="O487:O490" ca="1" si="349">IF(NOT(ISBLANK(N487)),N487,
IF(ISBLANK(M487),"",
VLOOKUP(M487,OFFSET(INDIRECT("$A:$B"),0,MATCH(M$1&amp;"_Verify",INDIRECT("$1:$1"),0)-1),2,0)
))</f>
        <v/>
      </c>
      <c r="S487" s="7" t="str">
        <f t="shared" ref="S487:S490" ca="1" si="350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48"/>
        <v>LP_VampireOnAttack_07</v>
      </c>
      <c r="B488" s="1" t="s">
        <v>298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1.3650000000000002</v>
      </c>
      <c r="O488" s="7" t="str">
        <f t="shared" ca="1" si="349"/>
        <v/>
      </c>
      <c r="S488" s="7" t="str">
        <f t="shared" ca="1" si="350"/>
        <v/>
      </c>
    </row>
    <row r="489" spans="1:23" x14ac:dyDescent="0.3">
      <c r="A489" s="1" t="str">
        <f t="shared" si="348"/>
        <v>LP_VampireOnAttack_08</v>
      </c>
      <c r="B489" s="1" t="s">
        <v>298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1.62</v>
      </c>
      <c r="O489" s="7" t="str">
        <f t="shared" ca="1" si="349"/>
        <v/>
      </c>
      <c r="S489" s="7" t="str">
        <f t="shared" ca="1" si="350"/>
        <v/>
      </c>
    </row>
    <row r="490" spans="1:23" x14ac:dyDescent="0.3">
      <c r="A490" s="1" t="str">
        <f t="shared" si="348"/>
        <v>LP_VampireOnAttack_09</v>
      </c>
      <c r="B490" s="1" t="s">
        <v>298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1.89</v>
      </c>
      <c r="O490" s="7" t="str">
        <f t="shared" ca="1" si="349"/>
        <v/>
      </c>
      <c r="S490" s="7" t="str">
        <f t="shared" ca="1" si="350"/>
        <v/>
      </c>
    </row>
    <row r="491" spans="1:23" x14ac:dyDescent="0.3">
      <c r="A491" s="1" t="str">
        <f t="shared" ref="A491:A495" si="351">B491&amp;"_"&amp;TEXT(D491,"00")</f>
        <v>LP_VampireOnAttackBetter_01</v>
      </c>
      <c r="B491" s="1" t="s">
        <v>299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0.25</v>
      </c>
      <c r="O491" s="7" t="str">
        <f t="shared" ref="O491:O495" ca="1" si="352">IF(NOT(ISBLANK(N491)),N491,
IF(ISBLANK(M491),"",
VLOOKUP(M491,OFFSET(INDIRECT("$A:$B"),0,MATCH(M$1&amp;"_Verify",INDIRECT("$1:$1"),0)-1),2,0)
))</f>
        <v/>
      </c>
      <c r="S491" s="7" t="str">
        <f t="shared" ca="1" si="334"/>
        <v/>
      </c>
    </row>
    <row r="492" spans="1:23" x14ac:dyDescent="0.3">
      <c r="A492" s="1" t="str">
        <f t="shared" si="351"/>
        <v>LP_VampireOnAttackBetter_02</v>
      </c>
      <c r="B492" s="1" t="s">
        <v>299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6"/>
        <v>0.52500000000000002</v>
      </c>
      <c r="O492" s="7" t="str">
        <f t="shared" ca="1" si="352"/>
        <v/>
      </c>
      <c r="S492" s="7" t="str">
        <f t="shared" ca="1" si="334"/>
        <v/>
      </c>
    </row>
    <row r="493" spans="1:23" x14ac:dyDescent="0.3">
      <c r="A493" s="1" t="str">
        <f t="shared" si="351"/>
        <v>LP_VampireOnAttackBetter_03</v>
      </c>
      <c r="B493" s="1" t="s">
        <v>299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46"/>
        <v>0.82500000000000007</v>
      </c>
      <c r="O493" s="7" t="str">
        <f t="shared" ca="1" si="352"/>
        <v/>
      </c>
      <c r="S493" s="7" t="str">
        <f t="shared" ca="1" si="334"/>
        <v/>
      </c>
    </row>
    <row r="494" spans="1:23" x14ac:dyDescent="0.3">
      <c r="A494" s="1" t="str">
        <f t="shared" si="351"/>
        <v>LP_VampireOnAttackBetter_04</v>
      </c>
      <c r="B494" s="1" t="s">
        <v>299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46"/>
        <v>1.1499999999999999</v>
      </c>
      <c r="O494" s="7" t="str">
        <f t="shared" ca="1" si="352"/>
        <v/>
      </c>
      <c r="S494" s="7" t="str">
        <f t="shared" ca="1" si="334"/>
        <v/>
      </c>
    </row>
    <row r="495" spans="1:23" x14ac:dyDescent="0.3">
      <c r="A495" s="1" t="str">
        <f t="shared" si="351"/>
        <v>LP_VampireOnAttackBetter_05</v>
      </c>
      <c r="B495" s="1" t="s">
        <v>299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46"/>
        <v>1.5</v>
      </c>
      <c r="O495" s="7" t="str">
        <f t="shared" ca="1" si="352"/>
        <v/>
      </c>
      <c r="S495" s="7" t="str">
        <f t="shared" ca="1" si="334"/>
        <v/>
      </c>
    </row>
    <row r="496" spans="1:23" x14ac:dyDescent="0.3">
      <c r="A496" s="1" t="str">
        <f t="shared" ref="A496:A500" si="353">B496&amp;"_"&amp;TEXT(D496,"00")</f>
        <v>LP_RecoverOnAttacked_01</v>
      </c>
      <c r="B496" s="1" t="s">
        <v>300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:O500" ca="1" si="354">IF(NOT(ISBLANK(N496)),N496,
IF(ISBLANK(M496),"",
VLOOKUP(M496,OFFSET(INDIRECT("$A:$B"),0,MATCH(M$1&amp;"_Verify",INDIRECT("$1:$1"),0)-1),2,0)
))</f>
        <v/>
      </c>
      <c r="Q496" s="1" t="s">
        <v>224</v>
      </c>
      <c r="S496" s="7">
        <f t="shared" ca="1" si="334"/>
        <v>4</v>
      </c>
      <c r="U496" s="1" t="s">
        <v>301</v>
      </c>
    </row>
    <row r="497" spans="1:21" x14ac:dyDescent="0.3">
      <c r="A497" s="1" t="str">
        <f t="shared" si="353"/>
        <v>LP_RecoverOnAttacked_02</v>
      </c>
      <c r="B497" s="1" t="s">
        <v>300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224</v>
      </c>
      <c r="S497" s="7">
        <f t="shared" ca="1" si="334"/>
        <v>4</v>
      </c>
      <c r="U497" s="1" t="s">
        <v>301</v>
      </c>
    </row>
    <row r="498" spans="1:21" x14ac:dyDescent="0.3">
      <c r="A498" s="1" t="str">
        <f t="shared" si="353"/>
        <v>LP_RecoverOnAttacked_03</v>
      </c>
      <c r="B498" s="1" t="s">
        <v>300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224</v>
      </c>
      <c r="S498" s="7">
        <f t="shared" ca="1" si="334"/>
        <v>4</v>
      </c>
      <c r="U498" s="1" t="s">
        <v>301</v>
      </c>
    </row>
    <row r="499" spans="1:21" x14ac:dyDescent="0.3">
      <c r="A499" s="1" t="str">
        <f t="shared" si="353"/>
        <v>LP_RecoverOnAttacked_04</v>
      </c>
      <c r="B499" s="1" t="s">
        <v>300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4"/>
        <v/>
      </c>
      <c r="Q499" s="1" t="s">
        <v>224</v>
      </c>
      <c r="S499" s="7">
        <f t="shared" ca="1" si="334"/>
        <v>4</v>
      </c>
      <c r="U499" s="1" t="s">
        <v>301</v>
      </c>
    </row>
    <row r="500" spans="1:21" x14ac:dyDescent="0.3">
      <c r="A500" s="1" t="str">
        <f t="shared" si="353"/>
        <v>LP_RecoverOnAttacked_05</v>
      </c>
      <c r="B500" s="1" t="s">
        <v>300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4"/>
        <v/>
      </c>
      <c r="Q500" s="1" t="s">
        <v>224</v>
      </c>
      <c r="S500" s="7">
        <f t="shared" ca="1" si="334"/>
        <v>4</v>
      </c>
      <c r="U500" s="1" t="s">
        <v>301</v>
      </c>
    </row>
    <row r="501" spans="1:21" x14ac:dyDescent="0.3">
      <c r="A501" s="1" t="str">
        <f t="shared" ref="A501:A505" si="355">B501&amp;"_"&amp;TEXT(D501,"00")</f>
        <v>LP_RecoverOnAttacked_Heal_01</v>
      </c>
      <c r="B501" s="1" t="s">
        <v>301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HealOverTime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f t="shared" ref="I501:I505" si="356">J501*5+0.1</f>
        <v>4.6999999999999984</v>
      </c>
      <c r="J501" s="1">
        <f t="shared" ref="J501:J504" si="357">J502+0.08</f>
        <v>0.91999999999999982</v>
      </c>
      <c r="L501" s="1">
        <v>8.8888888888888892E-2</v>
      </c>
      <c r="O501" s="7" t="str">
        <f t="shared" ref="O501:O505" ca="1" si="358">IF(NOT(ISBLANK(N501)),N501,
IF(ISBLANK(M501),"",
VLOOKUP(M501,OFFSET(INDIRECT("$A:$B"),0,MATCH(M$1&amp;"_Verify",INDIRECT("$1:$1"),0)-1),2,0)
))</f>
        <v/>
      </c>
      <c r="S501" s="7" t="str">
        <f t="shared" ca="1" si="334"/>
        <v/>
      </c>
    </row>
    <row r="502" spans="1:21" x14ac:dyDescent="0.3">
      <c r="A502" s="1" t="str">
        <f t="shared" si="355"/>
        <v>LP_RecoverOnAttacked_Heal_02</v>
      </c>
      <c r="B502" s="1" t="s">
        <v>301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HealOverTime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f t="shared" si="356"/>
        <v>4.2999999999999989</v>
      </c>
      <c r="J502" s="1">
        <f t="shared" si="357"/>
        <v>0.83999999999999986</v>
      </c>
      <c r="L502" s="1">
        <v>0.12537313432835823</v>
      </c>
      <c r="O502" s="7" t="str">
        <f t="shared" ca="1" si="358"/>
        <v/>
      </c>
      <c r="S502" s="7" t="str">
        <f t="shared" ca="1" si="334"/>
        <v/>
      </c>
    </row>
    <row r="503" spans="1:21" x14ac:dyDescent="0.3">
      <c r="A503" s="1" t="str">
        <f t="shared" si="355"/>
        <v>LP_RecoverOnAttacked_Heal_03</v>
      </c>
      <c r="B503" s="1" t="s">
        <v>301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HealOverTime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f t="shared" si="356"/>
        <v>3.8999999999999995</v>
      </c>
      <c r="J503" s="1">
        <f t="shared" si="357"/>
        <v>0.7599999999999999</v>
      </c>
      <c r="L503" s="1">
        <v>0.14505494505494507</v>
      </c>
      <c r="O503" s="7" t="str">
        <f t="shared" ca="1" si="358"/>
        <v/>
      </c>
      <c r="S503" s="7" t="str">
        <f t="shared" ca="1" si="334"/>
        <v/>
      </c>
    </row>
    <row r="504" spans="1:21" x14ac:dyDescent="0.3">
      <c r="A504" s="1" t="str">
        <f t="shared" si="355"/>
        <v>LP_RecoverOnAttacked_Heal_04</v>
      </c>
      <c r="B504" s="1" t="s">
        <v>301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HealOverTime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f t="shared" si="356"/>
        <v>3.4999999999999996</v>
      </c>
      <c r="J504" s="1">
        <f t="shared" si="357"/>
        <v>0.67999999999999994</v>
      </c>
      <c r="L504" s="1">
        <v>0.15726495726495726</v>
      </c>
      <c r="O504" s="7" t="str">
        <f t="shared" ca="1" si="358"/>
        <v/>
      </c>
      <c r="S504" s="7" t="str">
        <f t="shared" ca="1" si="334"/>
        <v/>
      </c>
    </row>
    <row r="505" spans="1:21" x14ac:dyDescent="0.3">
      <c r="A505" s="1" t="str">
        <f t="shared" si="355"/>
        <v>LP_RecoverOnAttacked_Heal_05</v>
      </c>
      <c r="B505" s="1" t="s">
        <v>301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HealOverTime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f t="shared" si="356"/>
        <v>3.1</v>
      </c>
      <c r="J505" s="1">
        <v>0.6</v>
      </c>
      <c r="L505" s="1">
        <v>0.16551724137931034</v>
      </c>
      <c r="O505" s="7" t="str">
        <f t="shared" ca="1" si="358"/>
        <v/>
      </c>
      <c r="S505" s="7" t="str">
        <f t="shared" ca="1" si="334"/>
        <v/>
      </c>
    </row>
    <row r="506" spans="1:21" x14ac:dyDescent="0.3">
      <c r="A506" s="1" t="str">
        <f t="shared" ref="A506:A510" si="359">B506&amp;"_"&amp;TEXT(D506,"00")</f>
        <v>LP_ReflectOnAttacked_01</v>
      </c>
      <c r="B506" s="1" t="s">
        <v>304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0.93377528089887663</v>
      </c>
      <c r="O506" s="7" t="str">
        <f t="shared" ref="O506:O510" ca="1" si="360">IF(NOT(ISBLANK(N506)),N506,
IF(ISBLANK(M506),"",
VLOOKUP(M506,OFFSET(INDIRECT("$A:$B"),0,MATCH(M$1&amp;"_Verify",INDIRECT("$1:$1"),0)-1),2,0)
))</f>
        <v/>
      </c>
      <c r="S506" s="7" t="str">
        <f t="shared" ref="S506:S602" ca="1" si="361">IF(NOT(ISBLANK(R506)),R506,
IF(ISBLANK(Q506),"",
VLOOKUP(Q506,OFFSET(INDIRECT("$A:$B"),0,MATCH(Q$1&amp;"_Verify",INDIRECT("$1:$1"),0)-1),2,0)
))</f>
        <v/>
      </c>
    </row>
    <row r="507" spans="1:21" x14ac:dyDescent="0.3">
      <c r="A507" s="1" t="str">
        <f t="shared" si="359"/>
        <v>LP_ReflectOnAttacked_02</v>
      </c>
      <c r="B507" s="1" t="s">
        <v>304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2.2014964610717898</v>
      </c>
      <c r="O507" s="7" t="str">
        <f t="shared" ca="1" si="360"/>
        <v/>
      </c>
      <c r="S507" s="7" t="str">
        <f t="shared" ca="1" si="361"/>
        <v/>
      </c>
    </row>
    <row r="508" spans="1:21" x14ac:dyDescent="0.3">
      <c r="A508" s="1" t="str">
        <f t="shared" si="359"/>
        <v>LP_ReflectOnAttacked_03</v>
      </c>
      <c r="B508" s="1" t="s">
        <v>304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ReflectDamage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3.8477338195077495</v>
      </c>
      <c r="O508" s="7" t="str">
        <f t="shared" ca="1" si="360"/>
        <v/>
      </c>
      <c r="S508" s="7" t="str">
        <f t="shared" ca="1" si="361"/>
        <v/>
      </c>
    </row>
    <row r="509" spans="1:21" x14ac:dyDescent="0.3">
      <c r="A509" s="1" t="str">
        <f t="shared" si="359"/>
        <v>LP_ReflectOnAttacked_04</v>
      </c>
      <c r="B509" s="1" t="s">
        <v>304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5.9275139063862792</v>
      </c>
      <c r="O509" s="7" t="str">
        <f t="shared" ca="1" si="360"/>
        <v/>
      </c>
      <c r="S509" s="7" t="str">
        <f t="shared" ca="1" si="361"/>
        <v/>
      </c>
    </row>
    <row r="510" spans="1:21" x14ac:dyDescent="0.3">
      <c r="A510" s="1" t="str">
        <f t="shared" si="359"/>
        <v>LP_ReflectOnAttacked_05</v>
      </c>
      <c r="B510" s="1" t="s">
        <v>304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8.5104402985074614</v>
      </c>
      <c r="O510" s="7" t="str">
        <f t="shared" ca="1" si="360"/>
        <v/>
      </c>
      <c r="S510" s="7" t="str">
        <f t="shared" ca="1" si="361"/>
        <v/>
      </c>
    </row>
    <row r="511" spans="1:21" x14ac:dyDescent="0.3">
      <c r="A511" s="1" t="str">
        <f t="shared" ref="A511:A518" si="362">B511&amp;"_"&amp;TEXT(D511,"00")</f>
        <v>LP_ReflectOnAttackedBetter_01</v>
      </c>
      <c r="B511" s="1" t="s">
        <v>305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1.6960408163265315</v>
      </c>
      <c r="O511" s="7" t="str">
        <f t="shared" ref="O511:O518" ca="1" si="363">IF(NOT(ISBLANK(N511)),N511,
IF(ISBLANK(M511),"",
VLOOKUP(M511,OFFSET(INDIRECT("$A:$B"),0,MATCH(M$1&amp;"_Verify",INDIRECT("$1:$1"),0)-1),2,0)
))</f>
        <v/>
      </c>
      <c r="S511" s="7" t="str">
        <f t="shared" ca="1" si="361"/>
        <v/>
      </c>
    </row>
    <row r="512" spans="1:21" x14ac:dyDescent="0.3">
      <c r="A512" s="1" t="str">
        <f t="shared" si="362"/>
        <v>LP_ReflectOnAttackedBetter_02</v>
      </c>
      <c r="B512" s="1" t="s">
        <v>305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4.5603870967741944</v>
      </c>
      <c r="O512" s="7" t="str">
        <f t="shared" ca="1" si="363"/>
        <v/>
      </c>
      <c r="S512" s="7" t="str">
        <f t="shared" ca="1" si="361"/>
        <v/>
      </c>
    </row>
    <row r="513" spans="1:19" x14ac:dyDescent="0.3">
      <c r="A513" s="1" t="str">
        <f t="shared" si="362"/>
        <v>LP_ReflectOnAttackedBetter_03</v>
      </c>
      <c r="B513" s="1" t="s">
        <v>305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8.9988443328550947</v>
      </c>
      <c r="O513" s="7" t="str">
        <f t="shared" ca="1" si="363"/>
        <v/>
      </c>
      <c r="S513" s="7" t="str">
        <f t="shared" ca="1" si="361"/>
        <v/>
      </c>
    </row>
    <row r="514" spans="1:19" x14ac:dyDescent="0.3">
      <c r="A514" s="1" t="str">
        <f t="shared" si="362"/>
        <v>LP_AtkUpOnLowerHp_01</v>
      </c>
      <c r="B514" s="1" t="s">
        <v>306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0.35</v>
      </c>
      <c r="N514" s="1">
        <v>0</v>
      </c>
      <c r="O514" s="7">
        <f t="shared" ca="1" si="363"/>
        <v>0</v>
      </c>
      <c r="S514" s="7" t="str">
        <f t="shared" ca="1" si="361"/>
        <v/>
      </c>
    </row>
    <row r="515" spans="1:19" x14ac:dyDescent="0.3">
      <c r="A515" s="1" t="str">
        <f t="shared" si="362"/>
        <v>LP_AtkUpOnLowerHp_02</v>
      </c>
      <c r="B515" s="1" t="s">
        <v>306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0.73499999999999999</v>
      </c>
      <c r="N515" s="1">
        <v>0</v>
      </c>
      <c r="O515" s="7">
        <f t="shared" ca="1" si="363"/>
        <v>0</v>
      </c>
      <c r="S515" s="7" t="str">
        <f t="shared" ca="1" si="361"/>
        <v/>
      </c>
    </row>
    <row r="516" spans="1:19" x14ac:dyDescent="0.3">
      <c r="A516" s="1" t="str">
        <f t="shared" si="362"/>
        <v>LP_AtkUpOnLowerHp_03</v>
      </c>
      <c r="B516" s="1" t="s">
        <v>306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1.1549999999999998</v>
      </c>
      <c r="N516" s="1">
        <v>0</v>
      </c>
      <c r="O516" s="7">
        <f t="shared" ca="1" si="363"/>
        <v>0</v>
      </c>
      <c r="S516" s="7" t="str">
        <f t="shared" ca="1" si="361"/>
        <v/>
      </c>
    </row>
    <row r="517" spans="1:19" x14ac:dyDescent="0.3">
      <c r="A517" s="1" t="str">
        <f t="shared" si="362"/>
        <v>LP_AtkUpOnLowerHp_04</v>
      </c>
      <c r="B517" s="1" t="s">
        <v>306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1.6099999999999999</v>
      </c>
      <c r="N517" s="1">
        <v>0</v>
      </c>
      <c r="O517" s="7">
        <f t="shared" ca="1" si="363"/>
        <v>0</v>
      </c>
      <c r="S517" s="7" t="str">
        <f t="shared" ca="1" si="361"/>
        <v/>
      </c>
    </row>
    <row r="518" spans="1:19" x14ac:dyDescent="0.3">
      <c r="A518" s="1" t="str">
        <f t="shared" si="362"/>
        <v>LP_AtkUpOnLowerHp_05</v>
      </c>
      <c r="B518" s="1" t="s">
        <v>306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2.1</v>
      </c>
      <c r="N518" s="1">
        <v>0</v>
      </c>
      <c r="O518" s="7">
        <f t="shared" ca="1" si="363"/>
        <v>0</v>
      </c>
      <c r="S518" s="7" t="str">
        <f t="shared" ca="1" si="361"/>
        <v/>
      </c>
    </row>
    <row r="519" spans="1:19" x14ac:dyDescent="0.3">
      <c r="A519" s="1" t="str">
        <f t="shared" ref="A519:A522" si="364">B519&amp;"_"&amp;TEXT(D519,"00")</f>
        <v>LP_AtkUpOnLowerHp_06</v>
      </c>
      <c r="B519" s="1" t="s">
        <v>306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2.625</v>
      </c>
      <c r="N519" s="1">
        <v>0</v>
      </c>
      <c r="O519" s="7">
        <f t="shared" ref="O519:O522" ca="1" si="365">IF(NOT(ISBLANK(N519)),N519,
IF(ISBLANK(M519),"",
VLOOKUP(M519,OFFSET(INDIRECT("$A:$B"),0,MATCH(M$1&amp;"_Verify",INDIRECT("$1:$1"),0)-1),2,0)
))</f>
        <v>0</v>
      </c>
      <c r="S519" s="7" t="str">
        <f t="shared" ref="S519:S522" ca="1" si="366">IF(NOT(ISBLANK(R519)),R519,
IF(ISBLANK(Q519),"",
VLOOKUP(Q519,OFFSET(INDIRECT("$A:$B"),0,MATCH(Q$1&amp;"_Verify",INDIRECT("$1:$1"),0)-1),2,0)
))</f>
        <v/>
      </c>
    </row>
    <row r="520" spans="1:19" x14ac:dyDescent="0.3">
      <c r="A520" s="1" t="str">
        <f t="shared" si="364"/>
        <v>LP_AtkUpOnLowerHp_07</v>
      </c>
      <c r="B520" s="1" t="s">
        <v>306</v>
      </c>
      <c r="C520" s="1" t="str">
        <f>IF(ISERROR(VLOOKUP(B520,AffectorValueTable!$A:$A,1,0)),"어펙터밸류없음","")</f>
        <v/>
      </c>
      <c r="D520" s="1">
        <v>7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3.1850000000000005</v>
      </c>
      <c r="N520" s="1">
        <v>0</v>
      </c>
      <c r="O520" s="7">
        <f t="shared" ca="1" si="365"/>
        <v>0</v>
      </c>
      <c r="S520" s="7" t="str">
        <f t="shared" ca="1" si="366"/>
        <v/>
      </c>
    </row>
    <row r="521" spans="1:19" x14ac:dyDescent="0.3">
      <c r="A521" s="1" t="str">
        <f t="shared" si="364"/>
        <v>LP_AtkUpOnLowerHp_08</v>
      </c>
      <c r="B521" s="1" t="s">
        <v>306</v>
      </c>
      <c r="C521" s="1" t="str">
        <f>IF(ISERROR(VLOOKUP(B521,AffectorValueTable!$A:$A,1,0)),"어펙터밸류없음","")</f>
        <v/>
      </c>
      <c r="D521" s="1">
        <v>8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3.7800000000000007</v>
      </c>
      <c r="N521" s="1">
        <v>0</v>
      </c>
      <c r="O521" s="7">
        <f t="shared" ca="1" si="365"/>
        <v>0</v>
      </c>
      <c r="S521" s="7" t="str">
        <f t="shared" ca="1" si="366"/>
        <v/>
      </c>
    </row>
    <row r="522" spans="1:19" x14ac:dyDescent="0.3">
      <c r="A522" s="1" t="str">
        <f t="shared" si="364"/>
        <v>LP_AtkUpOnLowerHp_09</v>
      </c>
      <c r="B522" s="1" t="s">
        <v>306</v>
      </c>
      <c r="C522" s="1" t="str">
        <f>IF(ISERROR(VLOOKUP(B522,AffectorValueTable!$A:$A,1,0)),"어펙터밸류없음","")</f>
        <v/>
      </c>
      <c r="D522" s="1">
        <v>9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4.41</v>
      </c>
      <c r="N522" s="1">
        <v>0</v>
      </c>
      <c r="O522" s="7">
        <f t="shared" ca="1" si="365"/>
        <v>0</v>
      </c>
      <c r="S522" s="7" t="str">
        <f t="shared" ca="1" si="366"/>
        <v/>
      </c>
    </row>
    <row r="523" spans="1:19" x14ac:dyDescent="0.3">
      <c r="A523" s="1" t="str">
        <f t="shared" ref="A523:A558" si="367">B523&amp;"_"&amp;TEXT(D523,"00")</f>
        <v>LP_AtkUpOnLowerHpBetter_01</v>
      </c>
      <c r="B523" s="1" t="s">
        <v>307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0.58333333333333337</v>
      </c>
      <c r="N523" s="1">
        <v>0</v>
      </c>
      <c r="O523" s="7">
        <f t="shared" ref="O523:O558" ca="1" si="368">IF(NOT(ISBLANK(N523)),N523,
IF(ISBLANK(M523),"",
VLOOKUP(M523,OFFSET(INDIRECT("$A:$B"),0,MATCH(M$1&amp;"_Verify",INDIRECT("$1:$1"),0)-1),2,0)
))</f>
        <v>0</v>
      </c>
      <c r="S523" s="7" t="str">
        <f t="shared" ca="1" si="361"/>
        <v/>
      </c>
    </row>
    <row r="524" spans="1:19" x14ac:dyDescent="0.3">
      <c r="A524" s="1" t="str">
        <f t="shared" si="367"/>
        <v>LP_AtkUpOnLowerHpBetter_02</v>
      </c>
      <c r="B524" s="1" t="s">
        <v>307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1.2250000000000001</v>
      </c>
      <c r="N524" s="1">
        <v>0</v>
      </c>
      <c r="O524" s="7">
        <f t="shared" ca="1" si="368"/>
        <v>0</v>
      </c>
      <c r="S524" s="7" t="str">
        <f t="shared" ca="1" si="361"/>
        <v/>
      </c>
    </row>
    <row r="525" spans="1:19" x14ac:dyDescent="0.3">
      <c r="A525" s="1" t="str">
        <f t="shared" si="367"/>
        <v>LP_AtkUpOnLowerHpBetter_03</v>
      </c>
      <c r="B525" s="1" t="s">
        <v>307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1.9250000000000003</v>
      </c>
      <c r="N525" s="1">
        <v>0</v>
      </c>
      <c r="O525" s="7">
        <f t="shared" ca="1" si="368"/>
        <v>0</v>
      </c>
      <c r="S525" s="7" t="str">
        <f t="shared" ca="1" si="361"/>
        <v/>
      </c>
    </row>
    <row r="526" spans="1:19" x14ac:dyDescent="0.3">
      <c r="A526" s="1" t="str">
        <f t="shared" ref="A526:A527" si="369">B526&amp;"_"&amp;TEXT(D526,"00")</f>
        <v>LP_AtkUpOnLowerHpBetter_04</v>
      </c>
      <c r="B526" s="1" t="s">
        <v>307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2.6833333333333331</v>
      </c>
      <c r="N526" s="1">
        <v>0</v>
      </c>
      <c r="O526" s="7">
        <f t="shared" ref="O526:O527" ca="1" si="370">IF(NOT(ISBLANK(N526)),N526,
IF(ISBLANK(M526),"",
VLOOKUP(M526,OFFSET(INDIRECT("$A:$B"),0,MATCH(M$1&amp;"_Verify",INDIRECT("$1:$1"),0)-1),2,0)
))</f>
        <v>0</v>
      </c>
      <c r="S526" s="7" t="str">
        <f t="shared" ref="S526:S527" ca="1" si="371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69"/>
        <v>LP_AtkUpOnLowerHpBetter_05</v>
      </c>
      <c r="B527" s="1" t="s">
        <v>307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3.5000000000000004</v>
      </c>
      <c r="N527" s="1">
        <v>0</v>
      </c>
      <c r="O527" s="7">
        <f t="shared" ca="1" si="370"/>
        <v>0</v>
      </c>
      <c r="S527" s="7" t="str">
        <f t="shared" ca="1" si="371"/>
        <v/>
      </c>
    </row>
    <row r="528" spans="1:19" x14ac:dyDescent="0.3">
      <c r="A528" s="1" t="str">
        <f t="shared" ref="A528:A542" si="372">B528&amp;"_"&amp;TEXT(D528,"00")</f>
        <v>LP_AtkUpOnLowerHpBetter_06</v>
      </c>
      <c r="B528" s="1" t="s">
        <v>307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3.5000000000000004</v>
      </c>
      <c r="N528" s="1">
        <v>0</v>
      </c>
      <c r="O528" s="7">
        <f t="shared" ref="O528:O542" ca="1" si="373">IF(NOT(ISBLANK(N528)),N528,
IF(ISBLANK(M528),"",
VLOOKUP(M528,OFFSET(INDIRECT("$A:$B"),0,MATCH(M$1&amp;"_Verify",INDIRECT("$1:$1"),0)-1),2,0)
))</f>
        <v>0</v>
      </c>
      <c r="S528" s="7" t="str">
        <f t="shared" ref="S528:S542" ca="1" si="374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72"/>
        <v>LP_AtkUpOnMaxHp_01</v>
      </c>
      <c r="B529" s="1" t="s">
        <v>934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ref="J529:J542" si="375">J219*4/3</f>
        <v>0.19999999999999998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LP_AtkUpOnMaxHp_02</v>
      </c>
      <c r="B530" s="1" t="s">
        <v>934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0.42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LP_AtkUpOnMaxHp_03</v>
      </c>
      <c r="B531" s="1" t="s">
        <v>934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0.66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LP_AtkUpOnMaxHp_04</v>
      </c>
      <c r="B532" s="1" t="s">
        <v>934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0.91999999999999993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LP_AtkUpOnMaxHp_05</v>
      </c>
      <c r="B533" s="1" t="s">
        <v>934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1.2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LP_AtkUpOnMaxHp_06</v>
      </c>
      <c r="B534" s="1" t="s">
        <v>934</v>
      </c>
      <c r="C534" s="1" t="str">
        <f>IF(ISERROR(VLOOKUP(B534,AffectorValueTable!$A:$A,1,0)),"어펙터밸류없음","")</f>
        <v/>
      </c>
      <c r="D534" s="1">
        <v>6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1.5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LP_AtkUpOnMaxHp_07</v>
      </c>
      <c r="B535" s="1" t="s">
        <v>934</v>
      </c>
      <c r="C535" s="1" t="str">
        <f>IF(ISERROR(VLOOKUP(B535,AffectorValueTable!$A:$A,1,0)),"어펙터밸류없음","")</f>
        <v/>
      </c>
      <c r="D535" s="1">
        <v>7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1.8200000000000003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LP_AtkUpOnMaxHp_08</v>
      </c>
      <c r="B536" s="1" t="s">
        <v>934</v>
      </c>
      <c r="C536" s="1" t="str">
        <f>IF(ISERROR(VLOOKUP(B536,AffectorValueTable!$A:$A,1,0)),"어펙터밸류없음","")</f>
        <v/>
      </c>
      <c r="D536" s="1">
        <v>8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2.16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LP_AtkUpOnMaxHp_09</v>
      </c>
      <c r="B537" s="1" t="s">
        <v>934</v>
      </c>
      <c r="C537" s="1" t="str">
        <f>IF(ISERROR(VLOOKUP(B537,AffectorValueTable!$A:$A,1,0)),"어펙터밸류없음","")</f>
        <v/>
      </c>
      <c r="D537" s="1">
        <v>9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2.52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LP_AtkUpOnMaxHpBetter_01</v>
      </c>
      <c r="B538" s="1" t="s">
        <v>935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0.33333333333333331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si="372"/>
        <v>LP_AtkUpOnMaxHpBetter_02</v>
      </c>
      <c r="B539" s="1" t="s">
        <v>935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5"/>
        <v>0.70000000000000007</v>
      </c>
      <c r="N539" s="1">
        <v>1</v>
      </c>
      <c r="O539" s="7">
        <f t="shared" ca="1" si="373"/>
        <v>1</v>
      </c>
      <c r="S539" s="7" t="str">
        <f t="shared" ca="1" si="374"/>
        <v/>
      </c>
    </row>
    <row r="540" spans="1:19" x14ac:dyDescent="0.3">
      <c r="A540" s="1" t="str">
        <f t="shared" si="372"/>
        <v>LP_AtkUpOnMaxHpBetter_03</v>
      </c>
      <c r="B540" s="1" t="s">
        <v>935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5"/>
        <v>1.1000000000000001</v>
      </c>
      <c r="N540" s="1">
        <v>1</v>
      </c>
      <c r="O540" s="7">
        <f t="shared" ca="1" si="373"/>
        <v>1</v>
      </c>
      <c r="S540" s="7" t="str">
        <f t="shared" ca="1" si="374"/>
        <v/>
      </c>
    </row>
    <row r="541" spans="1:19" x14ac:dyDescent="0.3">
      <c r="A541" s="1" t="str">
        <f t="shared" si="372"/>
        <v>LP_AtkUpOnMaxHpBetter_04</v>
      </c>
      <c r="B541" s="1" t="s">
        <v>935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5"/>
        <v>1.5333333333333332</v>
      </c>
      <c r="N541" s="1">
        <v>1</v>
      </c>
      <c r="O541" s="7">
        <f t="shared" ca="1" si="373"/>
        <v>1</v>
      </c>
      <c r="S541" s="7" t="str">
        <f t="shared" ca="1" si="374"/>
        <v/>
      </c>
    </row>
    <row r="542" spans="1:19" x14ac:dyDescent="0.3">
      <c r="A542" s="1" t="str">
        <f t="shared" si="372"/>
        <v>LP_AtkUpOnMaxHpBetter_05</v>
      </c>
      <c r="B542" s="1" t="s">
        <v>935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5"/>
        <v>2</v>
      </c>
      <c r="N542" s="1">
        <v>1</v>
      </c>
      <c r="O542" s="7">
        <f t="shared" ca="1" si="373"/>
        <v>1</v>
      </c>
      <c r="S542" s="7" t="str">
        <f t="shared" ca="1" si="374"/>
        <v/>
      </c>
    </row>
    <row r="543" spans="1:19" x14ac:dyDescent="0.3">
      <c r="A543" s="1" t="str">
        <f t="shared" ref="A543:A556" si="376">B543&amp;"_"&amp;TEXT(D543,"00")</f>
        <v>LP_AtkUpOnKillUntilGettingHit_01</v>
      </c>
      <c r="B543" s="1" t="s">
        <v>936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ref="J543:J556" si="377">J219*1/50</f>
        <v>3.0000000000000001E-3</v>
      </c>
      <c r="O543" s="7" t="str">
        <f t="shared" ref="O543:O556" ca="1" si="378">IF(NOT(ISBLANK(N543)),N543,
IF(ISBLANK(M543),"",
VLOOKUP(M543,OFFSET(INDIRECT("$A:$B"),0,MATCH(M$1&amp;"_Verify",INDIRECT("$1:$1"),0)-1),2,0)
))</f>
        <v/>
      </c>
      <c r="S543" s="7" t="str">
        <f t="shared" ref="S543:S556" ca="1" si="379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si="376"/>
        <v>LP_AtkUpOnKillUntilGettingHit_02</v>
      </c>
      <c r="B544" s="1" t="s">
        <v>936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6.3E-3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LP_AtkUpOnKillUntilGettingHit_03</v>
      </c>
      <c r="B545" s="1" t="s">
        <v>936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9.9000000000000008E-3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LP_AtkUpOnKillUntilGettingHit_04</v>
      </c>
      <c r="B546" s="1" t="s">
        <v>936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1.38E-2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LP_AtkUpOnKillUntilGettingHit_05</v>
      </c>
      <c r="B547" s="1" t="s">
        <v>936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1.7999999999999999E-2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LP_AtkUpOnKillUntilGettingHit_06</v>
      </c>
      <c r="B548" s="1" t="s">
        <v>936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2.2499999999999999E-2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LP_AtkUpOnKillUntilGettingHit_07</v>
      </c>
      <c r="B549" s="1" t="s">
        <v>936</v>
      </c>
      <c r="C549" s="1" t="str">
        <f>IF(ISERROR(VLOOKUP(B549,AffectorValueTable!$A:$A,1,0)),"어펙터밸류없음","")</f>
        <v/>
      </c>
      <c r="D549" s="1">
        <v>7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2.7300000000000005E-2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LP_AtkUpOnKillUntilGettingHit_08</v>
      </c>
      <c r="B550" s="1" t="s">
        <v>936</v>
      </c>
      <c r="C550" s="1" t="str">
        <f>IF(ISERROR(VLOOKUP(B550,AffectorValueTable!$A:$A,1,0)),"어펙터밸류없음","")</f>
        <v/>
      </c>
      <c r="D550" s="1">
        <v>8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3.2400000000000005E-2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LP_AtkUpOnKillUntilGettingHit_09</v>
      </c>
      <c r="B551" s="1" t="s">
        <v>936</v>
      </c>
      <c r="C551" s="1" t="str">
        <f>IF(ISERROR(VLOOKUP(B551,AffectorValueTable!$A:$A,1,0)),"어펙터밸류없음","")</f>
        <v/>
      </c>
      <c r="D551" s="1">
        <v>9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3.78E-2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LP_AtkUpOnKillUntilGettingHitBetter_01</v>
      </c>
      <c r="B552" s="1" t="s">
        <v>937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5.0000000000000001E-3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6"/>
        <v>LP_AtkUpOnKillUntilGettingHitBetter_02</v>
      </c>
      <c r="B553" s="1" t="s">
        <v>937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1.0500000000000001E-2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6"/>
        <v>LP_AtkUpOnKillUntilGettingHitBetter_03</v>
      </c>
      <c r="B554" s="1" t="s">
        <v>937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7"/>
        <v>1.6500000000000001E-2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si="376"/>
        <v>LP_AtkUpOnKillUntilGettingHitBetter_04</v>
      </c>
      <c r="B555" s="1" t="s">
        <v>937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7"/>
        <v>2.3E-2</v>
      </c>
      <c r="O555" s="7" t="str">
        <f t="shared" ca="1" si="378"/>
        <v/>
      </c>
      <c r="S555" s="7" t="str">
        <f t="shared" ca="1" si="379"/>
        <v/>
      </c>
    </row>
    <row r="556" spans="1:19" x14ac:dyDescent="0.3">
      <c r="A556" s="1" t="str">
        <f t="shared" si="376"/>
        <v>LP_AtkUpOnKillUntilGettingHitBetter_05</v>
      </c>
      <c r="B556" s="1" t="s">
        <v>937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7"/>
        <v>0.03</v>
      </c>
      <c r="O556" s="7" t="str">
        <f t="shared" ca="1" si="378"/>
        <v/>
      </c>
      <c r="S556" s="7" t="str">
        <f t="shared" ca="1" si="379"/>
        <v/>
      </c>
    </row>
    <row r="557" spans="1:19" x14ac:dyDescent="0.3">
      <c r="A557" s="1" t="str">
        <f t="shared" si="367"/>
        <v>LP_CritDmgUpOnLowerHp_01</v>
      </c>
      <c r="B557" s="1" t="s">
        <v>308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</v>
      </c>
      <c r="O557" s="7" t="str">
        <f t="shared" ca="1" si="368"/>
        <v/>
      </c>
      <c r="S557" s="7" t="str">
        <f t="shared" ca="1" si="361"/>
        <v/>
      </c>
    </row>
    <row r="558" spans="1:19" x14ac:dyDescent="0.3">
      <c r="A558" s="1" t="str">
        <f t="shared" si="367"/>
        <v>LP_CritDmgUpOnLowerHp_02</v>
      </c>
      <c r="B558" s="1" t="s">
        <v>308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1.05</v>
      </c>
      <c r="O558" s="7" t="str">
        <f t="shared" ca="1" si="368"/>
        <v/>
      </c>
      <c r="S558" s="7" t="str">
        <f t="shared" ca="1" si="361"/>
        <v/>
      </c>
    </row>
    <row r="559" spans="1:19" x14ac:dyDescent="0.3">
      <c r="A559" s="1" t="str">
        <f t="shared" ref="A559:A561" si="380">B559&amp;"_"&amp;TEXT(D559,"00")</f>
        <v>LP_CritDmgUpOnLowerHp_03</v>
      </c>
      <c r="B559" s="1" t="s">
        <v>308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AddCriticalDamageByTargetHp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1.6500000000000001</v>
      </c>
      <c r="O559" s="7" t="str">
        <f t="shared" ref="O559:O561" ca="1" si="381">IF(NOT(ISBLANK(N559)),N559,
IF(ISBLANK(M559),"",
VLOOKUP(M559,OFFSET(INDIRECT("$A:$B"),0,MATCH(M$1&amp;"_Verify",INDIRECT("$1:$1"),0)-1),2,0)
))</f>
        <v/>
      </c>
      <c r="S559" s="7" t="str">
        <f t="shared" ca="1" si="361"/>
        <v/>
      </c>
    </row>
    <row r="560" spans="1:19" x14ac:dyDescent="0.3">
      <c r="A560" s="1" t="str">
        <f t="shared" si="380"/>
        <v>LP_CritDmgUpOnLowerHp_04</v>
      </c>
      <c r="B560" s="1" t="s">
        <v>308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2.2999999999999998</v>
      </c>
      <c r="O560" s="7" t="str">
        <f t="shared" ca="1" si="381"/>
        <v/>
      </c>
      <c r="S560" s="7" t="str">
        <f t="shared" ref="S560:S561" ca="1" si="382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si="380"/>
        <v>LP_CritDmgUpOnLowerHp_05</v>
      </c>
      <c r="B561" s="1" t="s">
        <v>308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3</v>
      </c>
      <c r="O561" s="7" t="str">
        <f t="shared" ca="1" si="381"/>
        <v/>
      </c>
      <c r="S561" s="7" t="str">
        <f t="shared" ca="1" si="382"/>
        <v/>
      </c>
    </row>
    <row r="562" spans="1:19" x14ac:dyDescent="0.3">
      <c r="A562" s="1" t="str">
        <f t="shared" ref="A562:A573" si="383">B562&amp;"_"&amp;TEXT(D562,"00")</f>
        <v>LP_CritDmgUpOnLowerHpBetter_01</v>
      </c>
      <c r="B562" s="1" t="s">
        <v>309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</v>
      </c>
      <c r="O562" s="7" t="str">
        <f t="shared" ref="O562:O573" ca="1" si="384">IF(NOT(ISBLANK(N562)),N562,
IF(ISBLANK(M562),"",
VLOOKUP(M562,OFFSET(INDIRECT("$A:$B"),0,MATCH(M$1&amp;"_Verify",INDIRECT("$1:$1"),0)-1),2,0)
))</f>
        <v/>
      </c>
      <c r="S562" s="7" t="str">
        <f t="shared" ca="1" si="361"/>
        <v/>
      </c>
    </row>
    <row r="563" spans="1:19" x14ac:dyDescent="0.3">
      <c r="A563" s="1" t="str">
        <f t="shared" ref="A563" si="385">B563&amp;"_"&amp;TEXT(D563,"00")</f>
        <v>LP_CritDmgUpOnLowerHpBetter_02</v>
      </c>
      <c r="B563" s="1" t="s">
        <v>309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2.1</v>
      </c>
      <c r="O563" s="7" t="str">
        <f t="shared" ref="O563" ca="1" si="386">IF(NOT(ISBLANK(N563)),N563,
IF(ISBLANK(M563),"",
VLOOKUP(M563,OFFSET(INDIRECT("$A:$B"),0,MATCH(M$1&amp;"_Verify",INDIRECT("$1:$1"),0)-1),2,0)
))</f>
        <v/>
      </c>
      <c r="S563" s="7" t="str">
        <f t="shared" ref="S563" ca="1" si="38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ref="A564" si="388">B564&amp;"_"&amp;TEXT(D564,"00")</f>
        <v>LP_CritDmgUpOnLowerHpBetter_03</v>
      </c>
      <c r="B564" s="1" t="s">
        <v>309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3.3</v>
      </c>
      <c r="O564" s="7" t="str">
        <f t="shared" ref="O564" ca="1" si="389">IF(NOT(ISBLANK(N564)),N564,
IF(ISBLANK(M564),"",
VLOOKUP(M564,OFFSET(INDIRECT("$A:$B"),0,MATCH(M$1&amp;"_Verify",INDIRECT("$1:$1"),0)-1),2,0)
))</f>
        <v/>
      </c>
      <c r="S564" s="7" t="str">
        <f t="shared" ref="S564" ca="1" si="390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383"/>
        <v>LP_InstantKill_01</v>
      </c>
      <c r="B565" s="1" t="s">
        <v>310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0.06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LP_InstantKill_02</v>
      </c>
      <c r="B566" s="1" t="s">
        <v>310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0.126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LP_InstantKill_03</v>
      </c>
      <c r="B567" s="1" t="s">
        <v>310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0.19800000000000004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si="383"/>
        <v>LP_InstantKill_04</v>
      </c>
      <c r="B568" s="1" t="s">
        <v>310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0.27599999999999997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LP_InstantKill_05</v>
      </c>
      <c r="B569" s="1" t="s">
        <v>310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0.36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si="383"/>
        <v>LP_InstantKill_06</v>
      </c>
      <c r="B570" s="1" t="s">
        <v>310</v>
      </c>
      <c r="C570" s="1" t="str">
        <f>IF(ISERROR(VLOOKUP(B570,AffectorValueTable!$A:$A,1,0)),"어펙터밸류없음","")</f>
        <v/>
      </c>
      <c r="D570" s="1">
        <v>6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0.45</v>
      </c>
      <c r="O570" s="7" t="str">
        <f t="shared" ca="1" si="384"/>
        <v/>
      </c>
      <c r="S570" s="7" t="str">
        <f t="shared" ca="1" si="361"/>
        <v/>
      </c>
    </row>
    <row r="571" spans="1:19" x14ac:dyDescent="0.3">
      <c r="A571" s="1" t="str">
        <f t="shared" si="383"/>
        <v>LP_InstantKill_07</v>
      </c>
      <c r="B571" s="1" t="s">
        <v>310</v>
      </c>
      <c r="C571" s="1" t="str">
        <f>IF(ISERROR(VLOOKUP(B571,AffectorValueTable!$A:$A,1,0)),"어펙터밸류없음","")</f>
        <v/>
      </c>
      <c r="D571" s="1">
        <v>7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0.54600000000000015</v>
      </c>
      <c r="O571" s="7" t="str">
        <f t="shared" ca="1" si="384"/>
        <v/>
      </c>
      <c r="S571" s="7" t="str">
        <f t="shared" ca="1" si="361"/>
        <v/>
      </c>
    </row>
    <row r="572" spans="1:19" x14ac:dyDescent="0.3">
      <c r="A572" s="1" t="str">
        <f t="shared" si="383"/>
        <v>LP_InstantKill_08</v>
      </c>
      <c r="B572" s="1" t="s">
        <v>310</v>
      </c>
      <c r="C572" s="1" t="str">
        <f>IF(ISERROR(VLOOKUP(B572,AffectorValueTable!$A:$A,1,0)),"어펙터밸류없음","")</f>
        <v/>
      </c>
      <c r="D572" s="1">
        <v>8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0.64800000000000013</v>
      </c>
      <c r="O572" s="7" t="str">
        <f t="shared" ca="1" si="384"/>
        <v/>
      </c>
      <c r="S572" s="7" t="str">
        <f t="shared" ca="1" si="361"/>
        <v/>
      </c>
    </row>
    <row r="573" spans="1:19" x14ac:dyDescent="0.3">
      <c r="A573" s="1" t="str">
        <f t="shared" si="383"/>
        <v>LP_InstantKill_09</v>
      </c>
      <c r="B573" s="1" t="s">
        <v>310</v>
      </c>
      <c r="C573" s="1" t="str">
        <f>IF(ISERROR(VLOOKUP(B573,AffectorValueTable!$A:$A,1,0)),"어펙터밸류없음","")</f>
        <v/>
      </c>
      <c r="D573" s="1">
        <v>9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0.75600000000000001</v>
      </c>
      <c r="O573" s="7" t="str">
        <f t="shared" ca="1" si="384"/>
        <v/>
      </c>
      <c r="S573" s="7" t="str">
        <f t="shared" ca="1" si="361"/>
        <v/>
      </c>
    </row>
    <row r="574" spans="1:19" x14ac:dyDescent="0.3">
      <c r="A574" s="1" t="str">
        <f t="shared" ref="A574:A583" si="391">B574&amp;"_"&amp;TEXT(D574,"00")</f>
        <v>LP_InstantKillBetter_01</v>
      </c>
      <c r="B574" s="1" t="s">
        <v>312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0.12</v>
      </c>
      <c r="O574" s="7" t="str">
        <f t="shared" ref="O574:O583" ca="1" si="392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1"/>
        <v>LP_InstantKillBetter_02</v>
      </c>
      <c r="B575" s="1" t="s">
        <v>312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0.252</v>
      </c>
      <c r="O575" s="7" t="str">
        <f t="shared" ca="1" si="392"/>
        <v/>
      </c>
      <c r="S575" s="7" t="str">
        <f t="shared" ca="1" si="361"/>
        <v/>
      </c>
    </row>
    <row r="576" spans="1:19" x14ac:dyDescent="0.3">
      <c r="A576" s="1" t="str">
        <f t="shared" ref="A576:A578" si="393">B576&amp;"_"&amp;TEXT(D576,"00")</f>
        <v>LP_InstantKillBetter_03</v>
      </c>
      <c r="B576" s="1" t="s">
        <v>312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0.39600000000000002</v>
      </c>
      <c r="O576" s="7" t="str">
        <f t="shared" ref="O576:O578" ca="1" si="394">IF(NOT(ISBLANK(N576)),N576,
IF(ISBLANK(M576),"",
VLOOKUP(M576,OFFSET(INDIRECT("$A:$B"),0,MATCH(M$1&amp;"_Verify",INDIRECT("$1:$1"),0)-1),2,0)
))</f>
        <v/>
      </c>
      <c r="S576" s="7" t="str">
        <f t="shared" ca="1" si="361"/>
        <v/>
      </c>
    </row>
    <row r="577" spans="1:19" x14ac:dyDescent="0.3">
      <c r="A577" s="1" t="str">
        <f t="shared" si="393"/>
        <v>LP_InstantKillBetter_04</v>
      </c>
      <c r="B577" s="1" t="s">
        <v>312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0.55199999999999994</v>
      </c>
      <c r="O577" s="7" t="str">
        <f t="shared" ca="1" si="394"/>
        <v/>
      </c>
      <c r="S577" s="7" t="str">
        <f t="shared" ca="1" si="361"/>
        <v/>
      </c>
    </row>
    <row r="578" spans="1:19" x14ac:dyDescent="0.3">
      <c r="A578" s="1" t="str">
        <f t="shared" si="393"/>
        <v>LP_InstantKillBetter_05</v>
      </c>
      <c r="B578" s="1" t="s">
        <v>312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0.72</v>
      </c>
      <c r="O578" s="7" t="str">
        <f t="shared" ca="1" si="394"/>
        <v/>
      </c>
      <c r="S578" s="7" t="str">
        <f t="shared" ca="1" si="361"/>
        <v/>
      </c>
    </row>
    <row r="579" spans="1:19" x14ac:dyDescent="0.3">
      <c r="A579" s="1" t="str">
        <f t="shared" si="391"/>
        <v>LP_ImmortalWill_01</v>
      </c>
      <c r="B579" s="1" t="s">
        <v>313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ref="J579:J592" si="395">J219</f>
        <v>0.15</v>
      </c>
      <c r="O579" s="7" t="str">
        <f t="shared" ca="1" si="392"/>
        <v/>
      </c>
      <c r="S579" s="7" t="str">
        <f t="shared" ca="1" si="361"/>
        <v/>
      </c>
    </row>
    <row r="580" spans="1:19" x14ac:dyDescent="0.3">
      <c r="A580" s="1" t="str">
        <f t="shared" si="391"/>
        <v>LP_ImmortalWill_02</v>
      </c>
      <c r="B580" s="1" t="s">
        <v>313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0.315</v>
      </c>
      <c r="O580" s="7" t="str">
        <f t="shared" ca="1" si="392"/>
        <v/>
      </c>
      <c r="S580" s="7" t="str">
        <f t="shared" ca="1" si="361"/>
        <v/>
      </c>
    </row>
    <row r="581" spans="1:19" x14ac:dyDescent="0.3">
      <c r="A581" s="1" t="str">
        <f t="shared" si="391"/>
        <v>LP_ImmortalWill_03</v>
      </c>
      <c r="B581" s="1" t="s">
        <v>313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0.49500000000000005</v>
      </c>
      <c r="O581" s="7" t="str">
        <f t="shared" ca="1" si="392"/>
        <v/>
      </c>
      <c r="S581" s="7" t="str">
        <f t="shared" ca="1" si="361"/>
        <v/>
      </c>
    </row>
    <row r="582" spans="1:19" x14ac:dyDescent="0.3">
      <c r="A582" s="1" t="str">
        <f t="shared" si="391"/>
        <v>LP_ImmortalWill_04</v>
      </c>
      <c r="B582" s="1" t="s">
        <v>313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0.69</v>
      </c>
      <c r="O582" s="7" t="str">
        <f t="shared" ca="1" si="392"/>
        <v/>
      </c>
      <c r="S582" s="7" t="str">
        <f t="shared" ca="1" si="361"/>
        <v/>
      </c>
    </row>
    <row r="583" spans="1:19" x14ac:dyDescent="0.3">
      <c r="A583" s="1" t="str">
        <f t="shared" si="391"/>
        <v>LP_ImmortalWill_05</v>
      </c>
      <c r="B583" s="1" t="s">
        <v>313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0.89999999999999991</v>
      </c>
      <c r="O583" s="7" t="str">
        <f t="shared" ca="1" si="392"/>
        <v/>
      </c>
      <c r="S583" s="7" t="str">
        <f t="shared" ca="1" si="361"/>
        <v/>
      </c>
    </row>
    <row r="584" spans="1:19" x14ac:dyDescent="0.3">
      <c r="A584" s="1" t="str">
        <f t="shared" ref="A584:A587" si="396">B584&amp;"_"&amp;TEXT(D584,"00")</f>
        <v>LP_ImmortalWill_06</v>
      </c>
      <c r="B584" s="1" t="s">
        <v>313</v>
      </c>
      <c r="C584" s="1" t="str">
        <f>IF(ISERROR(VLOOKUP(B584,AffectorValueTable!$A:$A,1,0)),"어펙터밸류없음","")</f>
        <v/>
      </c>
      <c r="D584" s="1">
        <v>6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1.125</v>
      </c>
      <c r="O584" s="7" t="str">
        <f t="shared" ref="O584:O587" ca="1" si="397">IF(NOT(ISBLANK(N584)),N584,
IF(ISBLANK(M584),"",
VLOOKUP(M584,OFFSET(INDIRECT("$A:$B"),0,MATCH(M$1&amp;"_Verify",INDIRECT("$1:$1"),0)-1),2,0)
))</f>
        <v/>
      </c>
      <c r="S584" s="7" t="str">
        <f t="shared" ca="1" si="361"/>
        <v/>
      </c>
    </row>
    <row r="585" spans="1:19" x14ac:dyDescent="0.3">
      <c r="A585" s="1" t="str">
        <f t="shared" si="396"/>
        <v>LP_ImmortalWill_07</v>
      </c>
      <c r="B585" s="1" t="s">
        <v>313</v>
      </c>
      <c r="C585" s="1" t="str">
        <f>IF(ISERROR(VLOOKUP(B585,AffectorValueTable!$A:$A,1,0)),"어펙터밸류없음","")</f>
        <v/>
      </c>
      <c r="D585" s="1">
        <v>7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1.3650000000000002</v>
      </c>
      <c r="O585" s="7" t="str">
        <f t="shared" ca="1" si="397"/>
        <v/>
      </c>
      <c r="S585" s="7" t="str">
        <f t="shared" ca="1" si="361"/>
        <v/>
      </c>
    </row>
    <row r="586" spans="1:19" x14ac:dyDescent="0.3">
      <c r="A586" s="1" t="str">
        <f t="shared" si="396"/>
        <v>LP_ImmortalWill_08</v>
      </c>
      <c r="B586" s="1" t="s">
        <v>313</v>
      </c>
      <c r="C586" s="1" t="str">
        <f>IF(ISERROR(VLOOKUP(B586,AffectorValueTable!$A:$A,1,0)),"어펙터밸류없음","")</f>
        <v/>
      </c>
      <c r="D586" s="1">
        <v>8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1.62</v>
      </c>
      <c r="O586" s="7" t="str">
        <f t="shared" ca="1" si="397"/>
        <v/>
      </c>
      <c r="S586" s="7" t="str">
        <f t="shared" ca="1" si="361"/>
        <v/>
      </c>
    </row>
    <row r="587" spans="1:19" x14ac:dyDescent="0.3">
      <c r="A587" s="1" t="str">
        <f t="shared" si="396"/>
        <v>LP_ImmortalWill_09</v>
      </c>
      <c r="B587" s="1" t="s">
        <v>313</v>
      </c>
      <c r="C587" s="1" t="str">
        <f>IF(ISERROR(VLOOKUP(B587,AffectorValueTable!$A:$A,1,0)),"어펙터밸류없음","")</f>
        <v/>
      </c>
      <c r="D587" s="1">
        <v>9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1.89</v>
      </c>
      <c r="O587" s="7" t="str">
        <f t="shared" ca="1" si="397"/>
        <v/>
      </c>
      <c r="S587" s="7" t="str">
        <f t="shared" ca="1" si="361"/>
        <v/>
      </c>
    </row>
    <row r="588" spans="1:19" x14ac:dyDescent="0.3">
      <c r="A588" s="1" t="str">
        <f t="shared" ref="A588:A612" si="398">B588&amp;"_"&amp;TEXT(D588,"00")</f>
        <v>LP_ImmortalWillBetter_01</v>
      </c>
      <c r="B588" s="1" t="s">
        <v>314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0.25</v>
      </c>
      <c r="O588" s="7" t="str">
        <f t="shared" ref="O588:O612" ca="1" si="399">IF(NOT(ISBLANK(N588)),N588,
IF(ISBLANK(M588),"",
VLOOKUP(M588,OFFSET(INDIRECT("$A:$B"),0,MATCH(M$1&amp;"_Verify",INDIRECT("$1:$1"),0)-1),2,0)
))</f>
        <v/>
      </c>
      <c r="S588" s="7" t="str">
        <f t="shared" ca="1" si="361"/>
        <v/>
      </c>
    </row>
    <row r="589" spans="1:19" x14ac:dyDescent="0.3">
      <c r="A589" s="1" t="str">
        <f t="shared" si="398"/>
        <v>LP_ImmortalWillBetter_02</v>
      </c>
      <c r="B589" s="1" t="s">
        <v>314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5"/>
        <v>0.52500000000000002</v>
      </c>
      <c r="O589" s="7" t="str">
        <f t="shared" ca="1" si="399"/>
        <v/>
      </c>
      <c r="S589" s="7" t="str">
        <f t="shared" ca="1" si="361"/>
        <v/>
      </c>
    </row>
    <row r="590" spans="1:19" x14ac:dyDescent="0.3">
      <c r="A590" s="1" t="str">
        <f t="shared" ref="A590:A592" si="400">B590&amp;"_"&amp;TEXT(D590,"00")</f>
        <v>LP_ImmortalWillBetter_03</v>
      </c>
      <c r="B590" s="1" t="s">
        <v>314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5"/>
        <v>0.82500000000000007</v>
      </c>
      <c r="O590" s="7" t="str">
        <f t="shared" ref="O590:O592" ca="1" si="401">IF(NOT(ISBLANK(N590)),N590,
IF(ISBLANK(M590),"",
VLOOKUP(M590,OFFSET(INDIRECT("$A:$B"),0,MATCH(M$1&amp;"_Verify",INDIRECT("$1:$1"),0)-1),2,0)
))</f>
        <v/>
      </c>
      <c r="S590" s="7" t="str">
        <f t="shared" ca="1" si="361"/>
        <v/>
      </c>
    </row>
    <row r="591" spans="1:19" x14ac:dyDescent="0.3">
      <c r="A591" s="1" t="str">
        <f t="shared" si="400"/>
        <v>LP_ImmortalWillBetter_04</v>
      </c>
      <c r="B591" s="1" t="s">
        <v>314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5"/>
        <v>1.1499999999999999</v>
      </c>
      <c r="O591" s="7" t="str">
        <f t="shared" ca="1" si="401"/>
        <v/>
      </c>
      <c r="S591" s="7" t="str">
        <f t="shared" ca="1" si="361"/>
        <v/>
      </c>
    </row>
    <row r="592" spans="1:19" x14ac:dyDescent="0.3">
      <c r="A592" s="1" t="str">
        <f t="shared" si="400"/>
        <v>LP_ImmortalWillBetter_05</v>
      </c>
      <c r="B592" s="1" t="s">
        <v>314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5"/>
        <v>1.5</v>
      </c>
      <c r="O592" s="7" t="str">
        <f t="shared" ca="1" si="401"/>
        <v/>
      </c>
      <c r="S592" s="7" t="str">
        <f t="shared" ca="1" si="361"/>
        <v/>
      </c>
    </row>
    <row r="593" spans="1:21" x14ac:dyDescent="0.3">
      <c r="A593" s="1" t="str">
        <f t="shared" si="398"/>
        <v>LP_HealAreaOnEncounter_01</v>
      </c>
      <c r="B593" s="1" t="s">
        <v>363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9"/>
        <v/>
      </c>
      <c r="Q593" s="1" t="s">
        <v>366</v>
      </c>
      <c r="S593" s="7">
        <f t="shared" ca="1" si="361"/>
        <v>1</v>
      </c>
      <c r="U593" s="1" t="s">
        <v>364</v>
      </c>
    </row>
    <row r="594" spans="1:21" x14ac:dyDescent="0.3">
      <c r="A594" s="1" t="str">
        <f t="shared" si="398"/>
        <v>LP_HealAreaOnEncounter_02</v>
      </c>
      <c r="B594" s="1" t="s">
        <v>363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366</v>
      </c>
      <c r="S594" s="7">
        <f t="shared" ca="1" si="361"/>
        <v>1</v>
      </c>
      <c r="U594" s="1" t="s">
        <v>364</v>
      </c>
    </row>
    <row r="595" spans="1:21" x14ac:dyDescent="0.3">
      <c r="A595" s="1" t="str">
        <f t="shared" si="398"/>
        <v>LP_HealAreaOnEncounter_03</v>
      </c>
      <c r="B595" s="1" t="s">
        <v>363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366</v>
      </c>
      <c r="S595" s="7">
        <f t="shared" ca="1" si="361"/>
        <v>1</v>
      </c>
      <c r="U595" s="1" t="s">
        <v>364</v>
      </c>
    </row>
    <row r="596" spans="1:21" x14ac:dyDescent="0.3">
      <c r="A596" s="1" t="str">
        <f t="shared" si="398"/>
        <v>LP_HealAreaOnEncounter_04</v>
      </c>
      <c r="B596" s="1" t="s">
        <v>363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9"/>
        <v/>
      </c>
      <c r="Q596" s="1" t="s">
        <v>366</v>
      </c>
      <c r="S596" s="7">
        <f t="shared" ca="1" si="361"/>
        <v>1</v>
      </c>
      <c r="U596" s="1" t="s">
        <v>364</v>
      </c>
    </row>
    <row r="597" spans="1:21" x14ac:dyDescent="0.3">
      <c r="A597" s="1" t="str">
        <f t="shared" si="398"/>
        <v>LP_HealAreaOnEncounter_05</v>
      </c>
      <c r="B597" s="1" t="s">
        <v>363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399"/>
        <v/>
      </c>
      <c r="Q597" s="1" t="s">
        <v>366</v>
      </c>
      <c r="S597" s="7">
        <f t="shared" ca="1" si="361"/>
        <v>1</v>
      </c>
      <c r="U597" s="1" t="s">
        <v>364</v>
      </c>
    </row>
    <row r="598" spans="1:21" x14ac:dyDescent="0.3">
      <c r="A598" s="1" t="str">
        <f t="shared" si="398"/>
        <v>LP_HealAreaOnEncounter_CreateHit_01</v>
      </c>
      <c r="B598" s="1" t="s">
        <v>364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CreateHitObject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O598" s="7" t="str">
        <f t="shared" ca="1" si="399"/>
        <v/>
      </c>
      <c r="S598" s="7" t="str">
        <f t="shared" ca="1" si="361"/>
        <v/>
      </c>
      <c r="T598" s="1" t="s">
        <v>367</v>
      </c>
    </row>
    <row r="599" spans="1:21" x14ac:dyDescent="0.3">
      <c r="A599" s="1" t="str">
        <f t="shared" si="398"/>
        <v>LP_HealAreaOnEncounter_CreateHit_02</v>
      </c>
      <c r="B599" s="1" t="s">
        <v>364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CreateHitObject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O599" s="7" t="str">
        <f t="shared" ca="1" si="399"/>
        <v/>
      </c>
      <c r="S599" s="7" t="str">
        <f t="shared" ca="1" si="361"/>
        <v/>
      </c>
      <c r="T599" s="1" t="s">
        <v>367</v>
      </c>
    </row>
    <row r="600" spans="1:21" x14ac:dyDescent="0.3">
      <c r="A600" s="1" t="str">
        <f t="shared" si="398"/>
        <v>LP_HealAreaOnEncounter_CreateHit_03</v>
      </c>
      <c r="B600" s="1" t="s">
        <v>364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CreateHitObject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O600" s="7" t="str">
        <f t="shared" ca="1" si="399"/>
        <v/>
      </c>
      <c r="S600" s="7" t="str">
        <f t="shared" ca="1" si="361"/>
        <v/>
      </c>
      <c r="T600" s="1" t="s">
        <v>367</v>
      </c>
    </row>
    <row r="601" spans="1:21" x14ac:dyDescent="0.3">
      <c r="A601" s="1" t="str">
        <f t="shared" si="398"/>
        <v>LP_HealAreaOnEncounter_CreateHit_04</v>
      </c>
      <c r="B601" s="1" t="s">
        <v>364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CreateHitObject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O601" s="7" t="str">
        <f t="shared" ca="1" si="399"/>
        <v/>
      </c>
      <c r="S601" s="7" t="str">
        <f t="shared" ca="1" si="361"/>
        <v/>
      </c>
      <c r="T601" s="1" t="s">
        <v>367</v>
      </c>
    </row>
    <row r="602" spans="1:21" x14ac:dyDescent="0.3">
      <c r="A602" s="1" t="str">
        <f t="shared" si="398"/>
        <v>LP_HealAreaOnEncounter_CreateHit_05</v>
      </c>
      <c r="B602" s="1" t="s">
        <v>364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CreateHitObject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O602" s="7" t="str">
        <f t="shared" ca="1" si="399"/>
        <v/>
      </c>
      <c r="S602" s="7" t="str">
        <f t="shared" ca="1" si="361"/>
        <v/>
      </c>
      <c r="T602" s="1" t="s">
        <v>367</v>
      </c>
    </row>
    <row r="603" spans="1:21" x14ac:dyDescent="0.3">
      <c r="A603" s="1" t="str">
        <f t="shared" si="398"/>
        <v>LP_HealAreaOnEncounter_CH_Heal_01</v>
      </c>
      <c r="B603" s="1" t="s">
        <v>368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Heal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K603" s="1">
        <v>1.6842105263157891E-2</v>
      </c>
      <c r="O603" s="7" t="str">
        <f t="shared" ca="1" si="399"/>
        <v/>
      </c>
      <c r="S603" s="7" t="str">
        <f t="shared" ref="S603:S612" ca="1" si="402">IF(NOT(ISBLANK(R603)),R603,
IF(ISBLANK(Q603),"",
VLOOKUP(Q603,OFFSET(INDIRECT("$A:$B"),0,MATCH(Q$1&amp;"_Verify",INDIRECT("$1:$1"),0)-1),2,0)
))</f>
        <v/>
      </c>
    </row>
    <row r="604" spans="1:21" x14ac:dyDescent="0.3">
      <c r="A604" s="1" t="str">
        <f t="shared" si="398"/>
        <v>LP_HealAreaOnEncounter_CH_Heal_02</v>
      </c>
      <c r="B604" s="1" t="s">
        <v>368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Heal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K604" s="1">
        <v>2.8990509059534077E-2</v>
      </c>
      <c r="O604" s="7" t="str">
        <f t="shared" ca="1" si="399"/>
        <v/>
      </c>
      <c r="S604" s="7" t="str">
        <f t="shared" ca="1" si="402"/>
        <v/>
      </c>
    </row>
    <row r="605" spans="1:21" x14ac:dyDescent="0.3">
      <c r="A605" s="1" t="str">
        <f t="shared" si="398"/>
        <v>LP_HealAreaOnEncounter_CH_Heal_03</v>
      </c>
      <c r="B605" s="1" t="s">
        <v>368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Heal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K605" s="1">
        <v>3.8067772170151414E-2</v>
      </c>
      <c r="O605" s="7" t="str">
        <f t="shared" ca="1" si="399"/>
        <v/>
      </c>
      <c r="S605" s="7" t="str">
        <f t="shared" ca="1" si="402"/>
        <v/>
      </c>
    </row>
    <row r="606" spans="1:21" x14ac:dyDescent="0.3">
      <c r="A606" s="1" t="str">
        <f t="shared" si="398"/>
        <v>LP_HealAreaOnEncounter_CH_Heal_04</v>
      </c>
      <c r="B606" s="1" t="s">
        <v>368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Heal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K606" s="1">
        <v>4.5042839657282757E-2</v>
      </c>
      <c r="O606" s="7" t="str">
        <f t="shared" ca="1" si="399"/>
        <v/>
      </c>
      <c r="S606" s="7" t="str">
        <f t="shared" ca="1" si="402"/>
        <v/>
      </c>
    </row>
    <row r="607" spans="1:21" x14ac:dyDescent="0.3">
      <c r="A607" s="1" t="str">
        <f t="shared" si="398"/>
        <v>LP_HealAreaOnEncounter_CH_Heal_05</v>
      </c>
      <c r="B607" s="1" t="s">
        <v>368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Heal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K607" s="1">
        <v>5.052631578947369E-2</v>
      </c>
      <c r="O607" s="7" t="str">
        <f t="shared" ca="1" si="399"/>
        <v/>
      </c>
      <c r="S607" s="7" t="str">
        <f t="shared" ca="1" si="402"/>
        <v/>
      </c>
    </row>
    <row r="608" spans="1:21" x14ac:dyDescent="0.3">
      <c r="A608" s="1" t="str">
        <f t="shared" si="398"/>
        <v>LP_MoveSpeed_01</v>
      </c>
      <c r="B608" s="1" t="s">
        <v>938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12" si="403">J219</f>
        <v>0.15</v>
      </c>
      <c r="M608" s="1" t="s">
        <v>150</v>
      </c>
      <c r="O608" s="7">
        <f t="shared" ca="1" si="399"/>
        <v>5</v>
      </c>
      <c r="S608" s="7" t="str">
        <f t="shared" ca="1" si="402"/>
        <v/>
      </c>
    </row>
    <row r="609" spans="1:23" x14ac:dyDescent="0.3">
      <c r="A609" s="1" t="str">
        <f t="shared" si="398"/>
        <v>LP_MoveSpeed_02</v>
      </c>
      <c r="B609" s="1" t="s">
        <v>938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3"/>
        <v>0.315</v>
      </c>
      <c r="M609" s="1" t="s">
        <v>150</v>
      </c>
      <c r="O609" s="7">
        <f t="shared" ca="1" si="399"/>
        <v>5</v>
      </c>
      <c r="S609" s="7" t="str">
        <f t="shared" ca="1" si="402"/>
        <v/>
      </c>
    </row>
    <row r="610" spans="1:23" x14ac:dyDescent="0.3">
      <c r="A610" s="1" t="str">
        <f t="shared" si="398"/>
        <v>LP_MoveSpeed_03</v>
      </c>
      <c r="B610" s="1" t="s">
        <v>938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3"/>
        <v>0.49500000000000005</v>
      </c>
      <c r="M610" s="1" t="s">
        <v>150</v>
      </c>
      <c r="O610" s="7">
        <f t="shared" ca="1" si="399"/>
        <v>5</v>
      </c>
      <c r="S610" s="7" t="str">
        <f t="shared" ca="1" si="402"/>
        <v/>
      </c>
    </row>
    <row r="611" spans="1:23" x14ac:dyDescent="0.3">
      <c r="A611" s="1" t="str">
        <f t="shared" si="398"/>
        <v>LP_MoveSpeed_04</v>
      </c>
      <c r="B611" s="1" t="s">
        <v>938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03"/>
        <v>0.69</v>
      </c>
      <c r="M611" s="1" t="s">
        <v>150</v>
      </c>
      <c r="O611" s="7">
        <f t="shared" ca="1" si="399"/>
        <v>5</v>
      </c>
      <c r="S611" s="7" t="str">
        <f t="shared" ca="1" si="402"/>
        <v/>
      </c>
    </row>
    <row r="612" spans="1:23" x14ac:dyDescent="0.3">
      <c r="A612" s="1" t="str">
        <f t="shared" si="398"/>
        <v>LP_MoveSpeed_05</v>
      </c>
      <c r="B612" s="1" t="s">
        <v>938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3"/>
        <v>0.89999999999999991</v>
      </c>
      <c r="M612" s="1" t="s">
        <v>150</v>
      </c>
      <c r="O612" s="7">
        <f t="shared" ca="1" si="399"/>
        <v>5</v>
      </c>
      <c r="S612" s="7" t="str">
        <f t="shared" ca="1" si="402"/>
        <v/>
      </c>
    </row>
    <row r="613" spans="1:23" x14ac:dyDescent="0.3">
      <c r="A613" s="1" t="str">
        <f t="shared" ref="A613:A630" si="404">B613&amp;"_"&amp;TEXT(D613,"00")</f>
        <v>LP_MoveSpeedUpOnAttacked_01</v>
      </c>
      <c r="B613" s="1" t="s">
        <v>315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ref="O613:O630" ca="1" si="405">IF(NOT(ISBLANK(N613)),N613,
IF(ISBLANK(M613),"",
VLOOKUP(M613,OFFSET(INDIRECT("$A:$B"),0,MATCH(M$1&amp;"_Verify",INDIRECT("$1:$1"),0)-1),2,0)
))</f>
        <v/>
      </c>
      <c r="Q613" s="1" t="s">
        <v>224</v>
      </c>
      <c r="S613" s="7">
        <f t="shared" ref="S613:S630" ca="1" si="406">IF(NOT(ISBLANK(R613)),R613,
IF(ISBLANK(Q613),"",
VLOOKUP(Q613,OFFSET(INDIRECT("$A:$B"),0,MATCH(Q$1&amp;"_Verify",INDIRECT("$1:$1"),0)-1),2,0)
))</f>
        <v>4</v>
      </c>
      <c r="U613" s="1" t="s">
        <v>317</v>
      </c>
    </row>
    <row r="614" spans="1:23" x14ac:dyDescent="0.3">
      <c r="A614" s="1" t="str">
        <f t="shared" si="404"/>
        <v>LP_MoveSpeedUpOnAttacked_02</v>
      </c>
      <c r="B614" s="1" t="s">
        <v>315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05"/>
        <v/>
      </c>
      <c r="Q614" s="1" t="s">
        <v>224</v>
      </c>
      <c r="S614" s="7">
        <f t="shared" ca="1" si="406"/>
        <v>4</v>
      </c>
      <c r="U614" s="1" t="s">
        <v>317</v>
      </c>
    </row>
    <row r="615" spans="1:23" x14ac:dyDescent="0.3">
      <c r="A615" s="1" t="str">
        <f t="shared" si="404"/>
        <v>LP_MoveSpeedUpOnAttacked_03</v>
      </c>
      <c r="B615" s="1" t="s">
        <v>315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05"/>
        <v/>
      </c>
      <c r="Q615" s="1" t="s">
        <v>224</v>
      </c>
      <c r="S615" s="7">
        <f t="shared" ca="1" si="406"/>
        <v>4</v>
      </c>
      <c r="U615" s="1" t="s">
        <v>317</v>
      </c>
    </row>
    <row r="616" spans="1:23" x14ac:dyDescent="0.3">
      <c r="A616" s="1" t="str">
        <f t="shared" ref="A616:A621" si="407">B616&amp;"_"&amp;TEXT(D616,"00")</f>
        <v>LP_MoveSpeedUpOnAttacked_Move_01</v>
      </c>
      <c r="B616" s="1" t="s">
        <v>316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2.4</v>
      </c>
      <c r="J616" s="1">
        <v>1</v>
      </c>
      <c r="M616" s="1" t="s">
        <v>546</v>
      </c>
      <c r="O616" s="7">
        <f t="shared" ref="O616:O621" ca="1" si="408">IF(NOT(ISBLANK(N616)),N616,
IF(ISBLANK(M616),"",
VLOOKUP(M616,OFFSET(INDIRECT("$A:$B"),0,MATCH(M$1&amp;"_Verify",INDIRECT("$1:$1"),0)-1),2,0)
))</f>
        <v>5</v>
      </c>
      <c r="R616" s="1">
        <v>1</v>
      </c>
      <c r="S616" s="7">
        <f t="shared" ref="S616:S621" ca="1" si="409">IF(NOT(ISBLANK(R616)),R616,
IF(ISBLANK(Q616),"",
VLOOKUP(Q616,OFFSET(INDIRECT("$A:$B"),0,MATCH(Q$1&amp;"_Verify",INDIRECT("$1:$1"),0)-1),2,0)
))</f>
        <v>1</v>
      </c>
      <c r="W616" s="1" t="s">
        <v>361</v>
      </c>
    </row>
    <row r="617" spans="1:23" x14ac:dyDescent="0.3">
      <c r="A617" s="1" t="str">
        <f t="shared" si="407"/>
        <v>LP_MoveSpeedUpOnAttacked_Move_02</v>
      </c>
      <c r="B617" s="1" t="s">
        <v>316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5.04</v>
      </c>
      <c r="J617" s="1">
        <v>1.4</v>
      </c>
      <c r="M617" s="1" t="s">
        <v>546</v>
      </c>
      <c r="O617" s="7">
        <f t="shared" ca="1" si="408"/>
        <v>5</v>
      </c>
      <c r="R617" s="1">
        <v>1</v>
      </c>
      <c r="S617" s="7">
        <f t="shared" ca="1" si="409"/>
        <v>1</v>
      </c>
      <c r="W617" s="1" t="s">
        <v>361</v>
      </c>
    </row>
    <row r="618" spans="1:23" x14ac:dyDescent="0.3">
      <c r="A618" s="1" t="str">
        <f t="shared" si="407"/>
        <v>LP_MoveSpeedUpOnAttacked_Move_03</v>
      </c>
      <c r="B618" s="1" t="s">
        <v>316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7.919999999999999</v>
      </c>
      <c r="J618" s="1">
        <v>1.75</v>
      </c>
      <c r="M618" s="1" t="s">
        <v>546</v>
      </c>
      <c r="O618" s="7">
        <f t="shared" ca="1" si="408"/>
        <v>5</v>
      </c>
      <c r="R618" s="1">
        <v>1</v>
      </c>
      <c r="S618" s="7">
        <f t="shared" ca="1" si="409"/>
        <v>1</v>
      </c>
      <c r="W618" s="1" t="s">
        <v>361</v>
      </c>
    </row>
    <row r="619" spans="1:23" x14ac:dyDescent="0.3">
      <c r="A619" s="1" t="str">
        <f t="shared" si="407"/>
        <v>LP_MoveSpeedUpOnKill_01</v>
      </c>
      <c r="B619" s="1" t="s">
        <v>505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08"/>
        <v/>
      </c>
      <c r="Q619" s="1" t="s">
        <v>509</v>
      </c>
      <c r="S619" s="7">
        <f t="shared" ca="1" si="409"/>
        <v>6</v>
      </c>
      <c r="U619" s="1" t="s">
        <v>507</v>
      </c>
    </row>
    <row r="620" spans="1:23" x14ac:dyDescent="0.3">
      <c r="A620" s="1" t="str">
        <f t="shared" si="407"/>
        <v>LP_MoveSpeedUpOnKill_02</v>
      </c>
      <c r="B620" s="1" t="s">
        <v>505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08"/>
        <v/>
      </c>
      <c r="Q620" s="1" t="s">
        <v>509</v>
      </c>
      <c r="S620" s="7">
        <f t="shared" ca="1" si="409"/>
        <v>6</v>
      </c>
      <c r="U620" s="1" t="s">
        <v>507</v>
      </c>
    </row>
    <row r="621" spans="1:23" x14ac:dyDescent="0.3">
      <c r="A621" s="1" t="str">
        <f t="shared" si="407"/>
        <v>LP_MoveSpeedUpOnKill_03</v>
      </c>
      <c r="B621" s="1" t="s">
        <v>505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08"/>
        <v/>
      </c>
      <c r="Q621" s="1" t="s">
        <v>509</v>
      </c>
      <c r="S621" s="7">
        <f t="shared" ca="1" si="409"/>
        <v>6</v>
      </c>
      <c r="U621" s="1" t="s">
        <v>507</v>
      </c>
    </row>
    <row r="622" spans="1:23" x14ac:dyDescent="0.3">
      <c r="A622" s="1" t="str">
        <f t="shared" ref="A622:A624" si="410">B622&amp;"_"&amp;TEXT(D622,"00")</f>
        <v>LP_MoveSpeedUpOnKill_Move_01</v>
      </c>
      <c r="B622" s="1" t="s">
        <v>507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1.6666666666666667</v>
      </c>
      <c r="J622" s="1">
        <v>0.8</v>
      </c>
      <c r="M622" s="1" t="s">
        <v>546</v>
      </c>
      <c r="O622" s="7">
        <f t="shared" ref="O622:O624" ca="1" si="411">IF(NOT(ISBLANK(N622)),N622,
IF(ISBLANK(M622),"",
VLOOKUP(M622,OFFSET(INDIRECT("$A:$B"),0,MATCH(M$1&amp;"_Verify",INDIRECT("$1:$1"),0)-1),2,0)
))</f>
        <v>5</v>
      </c>
      <c r="R622" s="1">
        <v>1</v>
      </c>
      <c r="S622" s="7">
        <f t="shared" ref="S622:S624" ca="1" si="412">IF(NOT(ISBLANK(R622)),R622,
IF(ISBLANK(Q622),"",
VLOOKUP(Q622,OFFSET(INDIRECT("$A:$B"),0,MATCH(Q$1&amp;"_Verify",INDIRECT("$1:$1"),0)-1),2,0)
))</f>
        <v>1</v>
      </c>
      <c r="W622" s="1" t="s">
        <v>361</v>
      </c>
    </row>
    <row r="623" spans="1:23" x14ac:dyDescent="0.3">
      <c r="A623" s="1" t="str">
        <f t="shared" si="410"/>
        <v>LP_MoveSpeedUpOnKill_Move_02</v>
      </c>
      <c r="B623" s="1" t="s">
        <v>507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3.5000000000000004</v>
      </c>
      <c r="J623" s="1">
        <v>1.1199999999999999</v>
      </c>
      <c r="M623" s="1" t="s">
        <v>546</v>
      </c>
      <c r="O623" s="7">
        <f t="shared" ca="1" si="411"/>
        <v>5</v>
      </c>
      <c r="R623" s="1">
        <v>1</v>
      </c>
      <c r="S623" s="7">
        <f t="shared" ca="1" si="412"/>
        <v>1</v>
      </c>
      <c r="W623" s="1" t="s">
        <v>361</v>
      </c>
    </row>
    <row r="624" spans="1:23" x14ac:dyDescent="0.3">
      <c r="A624" s="1" t="str">
        <f t="shared" si="410"/>
        <v>LP_MoveSpeedUpOnKill_Move_03</v>
      </c>
      <c r="B624" s="1" t="s">
        <v>507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ChangeActorStatus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5.5</v>
      </c>
      <c r="J624" s="1">
        <v>1.4000000000000001</v>
      </c>
      <c r="M624" s="1" t="s">
        <v>546</v>
      </c>
      <c r="O624" s="7">
        <f t="shared" ca="1" si="411"/>
        <v>5</v>
      </c>
      <c r="R624" s="1">
        <v>1</v>
      </c>
      <c r="S624" s="7">
        <f t="shared" ca="1" si="412"/>
        <v>1</v>
      </c>
      <c r="W624" s="1" t="s">
        <v>361</v>
      </c>
    </row>
    <row r="625" spans="1:20" x14ac:dyDescent="0.3">
      <c r="A625" s="1" t="str">
        <f t="shared" si="404"/>
        <v>LP_MineOnMove_01</v>
      </c>
      <c r="B625" s="1" t="s">
        <v>370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CreateHitObjectMoving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5</v>
      </c>
      <c r="O625" s="7" t="str">
        <f t="shared" ca="1" si="405"/>
        <v/>
      </c>
      <c r="S625" s="7" t="str">
        <f t="shared" ca="1" si="406"/>
        <v/>
      </c>
      <c r="T625" s="1" t="s">
        <v>373</v>
      </c>
    </row>
    <row r="626" spans="1:20" x14ac:dyDescent="0.3">
      <c r="A626" s="1" t="str">
        <f t="shared" si="404"/>
        <v>LP_MineOnMove_02</v>
      </c>
      <c r="B626" s="1" t="s">
        <v>370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CreateHitObjectMoving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5</v>
      </c>
      <c r="O626" s="7" t="str">
        <f t="shared" ca="1" si="405"/>
        <v/>
      </c>
      <c r="S626" s="7" t="str">
        <f t="shared" ca="1" si="406"/>
        <v/>
      </c>
      <c r="T626" s="1" t="s">
        <v>373</v>
      </c>
    </row>
    <row r="627" spans="1:20" x14ac:dyDescent="0.3">
      <c r="A627" s="1" t="str">
        <f t="shared" si="404"/>
        <v>LP_MineOnMove_03</v>
      </c>
      <c r="B627" s="1" t="s">
        <v>370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CreateHitObjectMoving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5</v>
      </c>
      <c r="O627" s="7" t="str">
        <f t="shared" ca="1" si="405"/>
        <v/>
      </c>
      <c r="S627" s="7" t="str">
        <f t="shared" ca="1" si="406"/>
        <v/>
      </c>
      <c r="T627" s="1" t="s">
        <v>373</v>
      </c>
    </row>
    <row r="628" spans="1:20" x14ac:dyDescent="0.3">
      <c r="A628" s="1" t="str">
        <f t="shared" si="404"/>
        <v>LP_MineOnMove_Damage_01</v>
      </c>
      <c r="B628" s="1" t="s">
        <v>372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CollisionDamage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1.7730496453900713</v>
      </c>
      <c r="O628" s="7" t="str">
        <f t="shared" ca="1" si="405"/>
        <v/>
      </c>
      <c r="P628" s="1">
        <v>1</v>
      </c>
      <c r="S628" s="7" t="str">
        <f t="shared" ca="1" si="406"/>
        <v/>
      </c>
    </row>
    <row r="629" spans="1:20" x14ac:dyDescent="0.3">
      <c r="A629" s="1" t="str">
        <f t="shared" si="404"/>
        <v>LP_MineOnMove_Damage_02</v>
      </c>
      <c r="B629" s="1" t="s">
        <v>372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CollisionDamage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3.7234042553191498</v>
      </c>
      <c r="O629" s="7" t="str">
        <f t="shared" ca="1" si="405"/>
        <v/>
      </c>
      <c r="P629" s="1">
        <v>1</v>
      </c>
      <c r="S629" s="7" t="str">
        <f t="shared" ca="1" si="406"/>
        <v/>
      </c>
    </row>
    <row r="630" spans="1:20" x14ac:dyDescent="0.3">
      <c r="A630" s="1" t="str">
        <f t="shared" si="404"/>
        <v>LP_MineOnMove_Damage_03</v>
      </c>
      <c r="B630" s="1" t="s">
        <v>372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CollisionDamage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5.8510638297872362</v>
      </c>
      <c r="O630" s="7" t="str">
        <f t="shared" ca="1" si="405"/>
        <v/>
      </c>
      <c r="P630" s="1">
        <v>1</v>
      </c>
      <c r="S630" s="7" t="str">
        <f t="shared" ca="1" si="406"/>
        <v/>
      </c>
    </row>
    <row r="631" spans="1:20" x14ac:dyDescent="0.3">
      <c r="A631" s="1" t="str">
        <f t="shared" ref="A631:A635" si="413">B631&amp;"_"&amp;TEXT(D631,"00")</f>
        <v>LP_SlowHitObject_01</v>
      </c>
      <c r="B631" s="1" t="s">
        <v>318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0.02</v>
      </c>
      <c r="O631" s="7" t="str">
        <f t="shared" ref="O631:O635" ca="1" si="414">IF(NOT(ISBLANK(N631)),N631,
IF(ISBLANK(M631),"",
VLOOKUP(M631,OFFSET(INDIRECT("$A:$B"),0,MATCH(M$1&amp;"_Verify",INDIRECT("$1:$1"),0)-1),2,0)
))</f>
        <v/>
      </c>
      <c r="S631" s="7" t="str">
        <f t="shared" ref="S631:S658" ca="1" si="415">IF(NOT(ISBLANK(R631)),R631,
IF(ISBLANK(Q631),"",
VLOOKUP(Q631,OFFSET(INDIRECT("$A:$B"),0,MATCH(Q$1&amp;"_Verify",INDIRECT("$1:$1"),0)-1),2,0)
))</f>
        <v/>
      </c>
    </row>
    <row r="632" spans="1:20" x14ac:dyDescent="0.3">
      <c r="A632" s="1" t="str">
        <f t="shared" si="413"/>
        <v>LP_SlowHitObject_02</v>
      </c>
      <c r="B632" s="1" t="s">
        <v>318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4.2000000000000003E-2</v>
      </c>
      <c r="O632" s="7" t="str">
        <f t="shared" ca="1" si="414"/>
        <v/>
      </c>
      <c r="S632" s="7" t="str">
        <f t="shared" ca="1" si="415"/>
        <v/>
      </c>
    </row>
    <row r="633" spans="1:20" x14ac:dyDescent="0.3">
      <c r="A633" s="1" t="str">
        <f t="shared" si="413"/>
        <v>LP_SlowHitObject_03</v>
      </c>
      <c r="B633" s="1" t="s">
        <v>318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6.6000000000000003E-2</v>
      </c>
      <c r="O633" s="7" t="str">
        <f t="shared" ca="1" si="414"/>
        <v/>
      </c>
      <c r="S633" s="7" t="str">
        <f t="shared" ca="1" si="415"/>
        <v/>
      </c>
    </row>
    <row r="634" spans="1:20" x14ac:dyDescent="0.3">
      <c r="A634" s="1" t="str">
        <f t="shared" si="413"/>
        <v>LP_SlowHitObject_04</v>
      </c>
      <c r="B634" s="1" t="s">
        <v>318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9.1999999999999998E-2</v>
      </c>
      <c r="O634" s="7" t="str">
        <f t="shared" ca="1" si="414"/>
        <v/>
      </c>
      <c r="S634" s="7" t="str">
        <f t="shared" ca="1" si="415"/>
        <v/>
      </c>
    </row>
    <row r="635" spans="1:20" x14ac:dyDescent="0.3">
      <c r="A635" s="1" t="str">
        <f t="shared" si="413"/>
        <v>LP_SlowHitObject_05</v>
      </c>
      <c r="B635" s="1" t="s">
        <v>318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0.12</v>
      </c>
      <c r="O635" s="7" t="str">
        <f t="shared" ca="1" si="414"/>
        <v/>
      </c>
      <c r="S635" s="7" t="str">
        <f t="shared" ca="1" si="415"/>
        <v/>
      </c>
    </row>
    <row r="636" spans="1:20" x14ac:dyDescent="0.3">
      <c r="A636" s="1" t="str">
        <f t="shared" ref="A636:A640" si="416">B636&amp;"_"&amp;TEXT(D636,"00")</f>
        <v>LP_SlowHitObjectBetter_01</v>
      </c>
      <c r="B636" s="1" t="s">
        <v>510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ref="J636:J640" si="417">J631*5/3</f>
        <v>3.3333333333333333E-2</v>
      </c>
      <c r="O636" s="7" t="str">
        <f t="shared" ref="O636:O640" ca="1" si="418">IF(NOT(ISBLANK(N636)),N636,
IF(ISBLANK(M636),"",
VLOOKUP(M636,OFFSET(INDIRECT("$A:$B"),0,MATCH(M$1&amp;"_Verify",INDIRECT("$1:$1"),0)-1),2,0)
))</f>
        <v/>
      </c>
      <c r="S636" s="7" t="str">
        <f t="shared" ref="S636:S640" ca="1" si="419">IF(NOT(ISBLANK(R636)),R636,
IF(ISBLANK(Q636),"",
VLOOKUP(Q636,OFFSET(INDIRECT("$A:$B"),0,MATCH(Q$1&amp;"_Verify",INDIRECT("$1:$1"),0)-1),2,0)
))</f>
        <v/>
      </c>
    </row>
    <row r="637" spans="1:20" x14ac:dyDescent="0.3">
      <c r="A637" s="1" t="str">
        <f t="shared" si="416"/>
        <v>LP_SlowHitObjectBetter_02</v>
      </c>
      <c r="B637" s="1" t="s">
        <v>510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7"/>
        <v>7.0000000000000007E-2</v>
      </c>
      <c r="O637" s="7" t="str">
        <f t="shared" ca="1" si="418"/>
        <v/>
      </c>
      <c r="S637" s="7" t="str">
        <f t="shared" ca="1" si="419"/>
        <v/>
      </c>
    </row>
    <row r="638" spans="1:20" x14ac:dyDescent="0.3">
      <c r="A638" s="1" t="str">
        <f t="shared" si="416"/>
        <v>LP_SlowHitObjectBetter_03</v>
      </c>
      <c r="B638" s="1" t="s">
        <v>510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7"/>
        <v>0.11</v>
      </c>
      <c r="O638" s="7" t="str">
        <f t="shared" ca="1" si="418"/>
        <v/>
      </c>
      <c r="S638" s="7" t="str">
        <f t="shared" ca="1" si="419"/>
        <v/>
      </c>
    </row>
    <row r="639" spans="1:20" x14ac:dyDescent="0.3">
      <c r="A639" s="1" t="str">
        <f t="shared" si="416"/>
        <v>LP_SlowHitObjectBetter_04</v>
      </c>
      <c r="B639" s="1" t="s">
        <v>510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17"/>
        <v>0.15333333333333332</v>
      </c>
      <c r="O639" s="7" t="str">
        <f t="shared" ca="1" si="418"/>
        <v/>
      </c>
      <c r="S639" s="7" t="str">
        <f t="shared" ca="1" si="419"/>
        <v/>
      </c>
    </row>
    <row r="640" spans="1:20" x14ac:dyDescent="0.3">
      <c r="A640" s="1" t="str">
        <f t="shared" si="416"/>
        <v>LP_SlowHitObjectBetter_05</v>
      </c>
      <c r="B640" s="1" t="s">
        <v>510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17"/>
        <v>0.19999999999999998</v>
      </c>
      <c r="O640" s="7" t="str">
        <f t="shared" ca="1" si="418"/>
        <v/>
      </c>
      <c r="S640" s="7" t="str">
        <f t="shared" ca="1" si="419"/>
        <v/>
      </c>
    </row>
    <row r="641" spans="1:23" x14ac:dyDescent="0.3">
      <c r="A641" s="1" t="str">
        <f t="shared" ref="A641:A643" si="420">B641&amp;"_"&amp;TEXT(D641,"00")</f>
        <v>LP_Paralyze_01</v>
      </c>
      <c r="B641" s="1" t="s">
        <v>329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CertainHpHitObject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0.33</v>
      </c>
      <c r="O641" s="7" t="str">
        <f t="shared" ref="O641:O643" ca="1" si="421">IF(NOT(ISBLANK(N641)),N641,
IF(ISBLANK(M641),"",
VLOOKUP(M641,OFFSET(INDIRECT("$A:$B"),0,MATCH(M$1&amp;"_Verify",INDIRECT("$1:$1"),0)-1),2,0)
))</f>
        <v/>
      </c>
      <c r="P641" s="1">
        <v>1</v>
      </c>
      <c r="S641" s="7" t="str">
        <f t="shared" ca="1" si="415"/>
        <v/>
      </c>
      <c r="U641" s="1" t="s">
        <v>330</v>
      </c>
      <c r="V641" s="1">
        <v>0.7</v>
      </c>
      <c r="W641" s="1" t="s">
        <v>424</v>
      </c>
    </row>
    <row r="642" spans="1:23" x14ac:dyDescent="0.3">
      <c r="A642" s="1" t="str">
        <f t="shared" si="420"/>
        <v>LP_Paralyze_02</v>
      </c>
      <c r="B642" s="1" t="s">
        <v>329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CertainHpHitObject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0.34</v>
      </c>
      <c r="O642" s="7" t="str">
        <f t="shared" ca="1" si="421"/>
        <v/>
      </c>
      <c r="P642" s="1">
        <v>1</v>
      </c>
      <c r="S642" s="7" t="str">
        <f t="shared" ca="1" si="415"/>
        <v/>
      </c>
      <c r="U642" s="1" t="s">
        <v>330</v>
      </c>
      <c r="V642" s="1" t="s">
        <v>425</v>
      </c>
      <c r="W642" s="1" t="s">
        <v>426</v>
      </c>
    </row>
    <row r="643" spans="1:23" x14ac:dyDescent="0.3">
      <c r="A643" s="1" t="str">
        <f t="shared" si="420"/>
        <v>LP_Paralyze_03</v>
      </c>
      <c r="B643" s="1" t="s">
        <v>329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CertainHpHitObject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0.35</v>
      </c>
      <c r="O643" s="7" t="str">
        <f t="shared" ca="1" si="421"/>
        <v/>
      </c>
      <c r="P643" s="1">
        <v>1</v>
      </c>
      <c r="S643" s="7" t="str">
        <f t="shared" ca="1" si="415"/>
        <v/>
      </c>
      <c r="U643" s="1" t="s">
        <v>330</v>
      </c>
      <c r="V643" s="1" t="s">
        <v>336</v>
      </c>
      <c r="W643" s="1" t="s">
        <v>337</v>
      </c>
    </row>
    <row r="644" spans="1:23" x14ac:dyDescent="0.3">
      <c r="A644" s="1" t="str">
        <f t="shared" ref="A644:A649" si="422">B644&amp;"_"&amp;TEXT(D644,"00")</f>
        <v>LP_Paralyze_CannotAction_01</v>
      </c>
      <c r="B644" s="1" t="s">
        <v>330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CannotAction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1.4</v>
      </c>
      <c r="O644" s="7" t="str">
        <f t="shared" ref="O644:O649" ca="1" si="423">IF(NOT(ISBLANK(N644)),N644,
IF(ISBLANK(M644),"",
VLOOKUP(M644,OFFSET(INDIRECT("$A:$B"),0,MATCH(M$1&amp;"_Verify",INDIRECT("$1:$1"),0)-1),2,0)
))</f>
        <v/>
      </c>
      <c r="S644" s="7" t="str">
        <f t="shared" ca="1" si="415"/>
        <v/>
      </c>
    </row>
    <row r="645" spans="1:23" x14ac:dyDescent="0.3">
      <c r="A645" s="1" t="str">
        <f t="shared" si="422"/>
        <v>LP_Paralyze_CannotAction_02</v>
      </c>
      <c r="B645" s="1" t="s">
        <v>330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CannotAction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2</v>
      </c>
      <c r="O645" s="7" t="str">
        <f t="shared" ca="1" si="423"/>
        <v/>
      </c>
      <c r="S645" s="7" t="str">
        <f t="shared" ca="1" si="415"/>
        <v/>
      </c>
    </row>
    <row r="646" spans="1:23" x14ac:dyDescent="0.3">
      <c r="A646" s="1" t="str">
        <f t="shared" ref="A646" si="424">B646&amp;"_"&amp;TEXT(D646,"00")</f>
        <v>LP_Paralyze_CannotAction_03</v>
      </c>
      <c r="B646" s="1" t="s">
        <v>330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CannotAction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2.6</v>
      </c>
      <c r="O646" s="7" t="str">
        <f t="shared" ref="O646" ca="1" si="425">IF(NOT(ISBLANK(N646)),N646,
IF(ISBLANK(M646),"",
VLOOKUP(M646,OFFSET(INDIRECT("$A:$B"),0,MATCH(M$1&amp;"_Verify",INDIRECT("$1:$1"),0)-1),2,0)
))</f>
        <v/>
      </c>
      <c r="S646" s="7" t="str">
        <f t="shared" ref="S646" ca="1" si="426">IF(NOT(ISBLANK(R646)),R646,
IF(ISBLANK(Q646),"",
VLOOKUP(Q646,OFFSET(INDIRECT("$A:$B"),0,MATCH(Q$1&amp;"_Verify",INDIRECT("$1:$1"),0)-1),2,0)
))</f>
        <v/>
      </c>
    </row>
    <row r="647" spans="1:23" x14ac:dyDescent="0.3">
      <c r="A647" s="1" t="str">
        <f t="shared" si="422"/>
        <v>LP_Hold_01</v>
      </c>
      <c r="B647" s="1" t="s">
        <v>320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AttackWeightHitObject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0.25</v>
      </c>
      <c r="K647" s="1">
        <v>7.0000000000000007E-2</v>
      </c>
      <c r="O647" s="7" t="str">
        <f t="shared" ca="1" si="423"/>
        <v/>
      </c>
      <c r="P647" s="1">
        <v>1</v>
      </c>
      <c r="S647" s="7" t="str">
        <f t="shared" ca="1" si="415"/>
        <v/>
      </c>
      <c r="U647" s="1" t="s">
        <v>321</v>
      </c>
    </row>
    <row r="648" spans="1:23" x14ac:dyDescent="0.3">
      <c r="A648" s="1" t="str">
        <f t="shared" si="422"/>
        <v>LP_Hold_02</v>
      </c>
      <c r="B648" s="1" t="s">
        <v>320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AttackWeightHitObject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J648" s="1">
        <v>0.35</v>
      </c>
      <c r="K648" s="1">
        <v>0.09</v>
      </c>
      <c r="O648" s="7" t="str">
        <f t="shared" ca="1" si="423"/>
        <v/>
      </c>
      <c r="P648" s="1">
        <v>1</v>
      </c>
      <c r="S648" s="7" t="str">
        <f t="shared" ca="1" si="415"/>
        <v/>
      </c>
      <c r="U648" s="1" t="s">
        <v>321</v>
      </c>
    </row>
    <row r="649" spans="1:23" x14ac:dyDescent="0.3">
      <c r="A649" s="1" t="str">
        <f t="shared" si="422"/>
        <v>LP_Hold_03</v>
      </c>
      <c r="B649" s="1" t="s">
        <v>320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AttackWeightHitObject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J649" s="1">
        <v>0.45</v>
      </c>
      <c r="K649" s="1">
        <v>0.11</v>
      </c>
      <c r="O649" s="7" t="str">
        <f t="shared" ca="1" si="423"/>
        <v/>
      </c>
      <c r="P649" s="1">
        <v>1</v>
      </c>
      <c r="S649" s="7" t="str">
        <f t="shared" ca="1" si="415"/>
        <v/>
      </c>
      <c r="U649" s="1" t="s">
        <v>321</v>
      </c>
    </row>
    <row r="650" spans="1:23" x14ac:dyDescent="0.3">
      <c r="A650" s="1" t="str">
        <f t="shared" ref="A650:A655" si="427">B650&amp;"_"&amp;TEXT(D650,"00")</f>
        <v>LP_Hold_CannotMove_01</v>
      </c>
      <c r="B650" s="1" t="s">
        <v>322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CannotMove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1.5</v>
      </c>
      <c r="O650" s="7" t="str">
        <f t="shared" ref="O650:O655" ca="1" si="428">IF(NOT(ISBLANK(N650)),N650,
IF(ISBLANK(M650),"",
VLOOKUP(M650,OFFSET(INDIRECT("$A:$B"),0,MATCH(M$1&amp;"_Verify",INDIRECT("$1:$1"),0)-1),2,0)
))</f>
        <v/>
      </c>
      <c r="S650" s="7" t="str">
        <f t="shared" ca="1" si="415"/>
        <v/>
      </c>
      <c r="V650" s="1" t="s">
        <v>360</v>
      </c>
    </row>
    <row r="651" spans="1:23" x14ac:dyDescent="0.3">
      <c r="A651" s="1" t="str">
        <f t="shared" si="427"/>
        <v>LP_Hold_CannotMove_02</v>
      </c>
      <c r="B651" s="1" t="s">
        <v>322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CannotMove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3.1500000000000004</v>
      </c>
      <c r="O651" s="7" t="str">
        <f t="shared" ca="1" si="428"/>
        <v/>
      </c>
      <c r="S651" s="7" t="str">
        <f t="shared" ca="1" si="415"/>
        <v/>
      </c>
      <c r="V651" s="1" t="s">
        <v>360</v>
      </c>
    </row>
    <row r="652" spans="1:23" x14ac:dyDescent="0.3">
      <c r="A652" s="1" t="str">
        <f t="shared" si="427"/>
        <v>LP_Hold_CannotMove_03</v>
      </c>
      <c r="B652" s="1" t="s">
        <v>322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CannotMove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4.95</v>
      </c>
      <c r="O652" s="7" t="str">
        <f t="shared" ca="1" si="428"/>
        <v/>
      </c>
      <c r="S652" s="7" t="str">
        <f t="shared" ca="1" si="415"/>
        <v/>
      </c>
      <c r="V652" s="1" t="s">
        <v>360</v>
      </c>
    </row>
    <row r="653" spans="1:23" x14ac:dyDescent="0.3">
      <c r="A653" s="1" t="str">
        <f t="shared" si="427"/>
        <v>LP_Transport_01</v>
      </c>
      <c r="B653" s="1" t="s">
        <v>356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TeleportingHitObject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0.15</v>
      </c>
      <c r="K653" s="1">
        <v>0.1</v>
      </c>
      <c r="L653" s="1">
        <v>0.1</v>
      </c>
      <c r="N653" s="1">
        <v>3</v>
      </c>
      <c r="O653" s="7">
        <f t="shared" ca="1" si="428"/>
        <v>3</v>
      </c>
      <c r="P653" s="1">
        <v>1</v>
      </c>
      <c r="R653" s="1">
        <v>1</v>
      </c>
      <c r="S653" s="7">
        <f t="shared" ca="1" si="415"/>
        <v>1</v>
      </c>
      <c r="U653" s="1" t="s">
        <v>353</v>
      </c>
    </row>
    <row r="654" spans="1:23" x14ac:dyDescent="0.3">
      <c r="A654" s="1" t="str">
        <f t="shared" si="427"/>
        <v>LP_Transport_02</v>
      </c>
      <c r="B654" s="1" t="s">
        <v>356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TeleportingHitObject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J654" s="1">
        <v>0.22500000000000001</v>
      </c>
      <c r="K654" s="1">
        <v>0.1</v>
      </c>
      <c r="L654" s="1">
        <v>0.1</v>
      </c>
      <c r="N654" s="1">
        <v>6</v>
      </c>
      <c r="O654" s="7">
        <f t="shared" ca="1" si="428"/>
        <v>6</v>
      </c>
      <c r="P654" s="1">
        <v>1</v>
      </c>
      <c r="R654" s="1">
        <v>2</v>
      </c>
      <c r="S654" s="7">
        <f t="shared" ca="1" si="415"/>
        <v>2</v>
      </c>
      <c r="U654" s="1" t="s">
        <v>353</v>
      </c>
    </row>
    <row r="655" spans="1:23" x14ac:dyDescent="0.3">
      <c r="A655" s="1" t="str">
        <f t="shared" si="427"/>
        <v>LP_Transport_03</v>
      </c>
      <c r="B655" s="1" t="s">
        <v>356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TeleportingHitObject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J655" s="1">
        <v>0.3</v>
      </c>
      <c r="K655" s="1">
        <v>0.1</v>
      </c>
      <c r="L655" s="1">
        <v>0.1</v>
      </c>
      <c r="N655" s="1">
        <v>9</v>
      </c>
      <c r="O655" s="7">
        <f t="shared" ca="1" si="428"/>
        <v>9</v>
      </c>
      <c r="P655" s="1">
        <v>1</v>
      </c>
      <c r="R655" s="1">
        <v>3</v>
      </c>
      <c r="S655" s="7">
        <f t="shared" ca="1" si="415"/>
        <v>3</v>
      </c>
      <c r="U655" s="1" t="s">
        <v>353</v>
      </c>
    </row>
    <row r="656" spans="1:23" x14ac:dyDescent="0.3">
      <c r="A656" s="1" t="str">
        <f t="shared" ref="A656:A658" si="429">B656&amp;"_"&amp;TEXT(D656,"00")</f>
        <v>LP_Transport_Teleported_01</v>
      </c>
      <c r="B656" s="1" t="s">
        <v>357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Teleported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10</v>
      </c>
      <c r="J656" s="1">
        <v>10</v>
      </c>
      <c r="O656" s="7" t="str">
        <f t="shared" ref="O656:O658" ca="1" si="430">IF(NOT(ISBLANK(N656)),N656,
IF(ISBLANK(M656),"",
VLOOKUP(M656,OFFSET(INDIRECT("$A:$B"),0,MATCH(M$1&amp;"_Verify",INDIRECT("$1:$1"),0)-1),2,0)
))</f>
        <v/>
      </c>
      <c r="S656" s="7" t="str">
        <f t="shared" ca="1" si="415"/>
        <v/>
      </c>
      <c r="U656" s="1" t="s">
        <v>430</v>
      </c>
      <c r="V656" s="1" t="s">
        <v>358</v>
      </c>
      <c r="W656" s="1" t="s">
        <v>359</v>
      </c>
    </row>
    <row r="657" spans="1:23" x14ac:dyDescent="0.3">
      <c r="A657" s="1" t="str">
        <f t="shared" si="429"/>
        <v>LP_Transport_Teleported_02</v>
      </c>
      <c r="B657" s="1" t="s">
        <v>357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Teleported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0">
        <v>14</v>
      </c>
      <c r="J657" s="1">
        <v>10</v>
      </c>
      <c r="O657" s="7" t="str">
        <f t="shared" ca="1" si="430"/>
        <v/>
      </c>
      <c r="S657" s="7" t="str">
        <f t="shared" ca="1" si="415"/>
        <v/>
      </c>
      <c r="U657" s="1" t="s">
        <v>430</v>
      </c>
      <c r="V657" s="1" t="s">
        <v>358</v>
      </c>
      <c r="W657" s="1" t="s">
        <v>359</v>
      </c>
    </row>
    <row r="658" spans="1:23" x14ac:dyDescent="0.3">
      <c r="A658" s="1" t="str">
        <f t="shared" si="429"/>
        <v>LP_Transport_Teleported_03</v>
      </c>
      <c r="B658" s="1" t="s">
        <v>357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Teleported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0">
        <v>18</v>
      </c>
      <c r="J658" s="1">
        <v>10</v>
      </c>
      <c r="O658" s="7" t="str">
        <f t="shared" ca="1" si="430"/>
        <v/>
      </c>
      <c r="S658" s="7" t="str">
        <f t="shared" ca="1" si="415"/>
        <v/>
      </c>
      <c r="U658" s="1" t="s">
        <v>430</v>
      </c>
      <c r="V658" s="1" t="s">
        <v>358</v>
      </c>
      <c r="W658" s="1" t="s">
        <v>359</v>
      </c>
    </row>
    <row r="659" spans="1:23" x14ac:dyDescent="0.3">
      <c r="A659" s="1" t="str">
        <f t="shared" ref="A659:A670" si="431">B659&amp;"_"&amp;TEXT(D659,"00")</f>
        <v>LP_SummonShield_01</v>
      </c>
      <c r="B659" s="1" t="s">
        <v>375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CreateWall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3</v>
      </c>
      <c r="K659" s="1">
        <v>3</v>
      </c>
      <c r="O659" s="7" t="str">
        <f t="shared" ref="O659:O670" ca="1" si="432">IF(NOT(ISBLANK(N659)),N659,
IF(ISBLANK(M659),"",
VLOOKUP(M659,OFFSET(INDIRECT("$A:$B"),0,MATCH(M$1&amp;"_Verify",INDIRECT("$1:$1"),0)-1),2,0)
))</f>
        <v/>
      </c>
      <c r="S659" s="7" t="str">
        <f t="shared" ref="S659:S670" ca="1" si="433">IF(NOT(ISBLANK(R659)),R659,
IF(ISBLANK(Q659),"",
VLOOKUP(Q659,OFFSET(INDIRECT("$A:$B"),0,MATCH(Q$1&amp;"_Verify",INDIRECT("$1:$1"),0)-1),2,0)
))</f>
        <v/>
      </c>
      <c r="T659" s="1" t="s">
        <v>377</v>
      </c>
    </row>
    <row r="660" spans="1:23" x14ac:dyDescent="0.3">
      <c r="A660" s="1" t="str">
        <f t="shared" si="431"/>
        <v>LP_SummonShield_02</v>
      </c>
      <c r="B660" s="1" t="s">
        <v>375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CreateWall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1.9672131147540985</v>
      </c>
      <c r="K660" s="1">
        <v>3</v>
      </c>
      <c r="O660" s="7" t="str">
        <f t="shared" ca="1" si="432"/>
        <v/>
      </c>
      <c r="S660" s="7" t="str">
        <f t="shared" ca="1" si="433"/>
        <v/>
      </c>
      <c r="T660" s="1" t="s">
        <v>377</v>
      </c>
    </row>
    <row r="661" spans="1:23" x14ac:dyDescent="0.3">
      <c r="A661" s="1" t="str">
        <f t="shared" si="431"/>
        <v>LP_SummonShield_03</v>
      </c>
      <c r="B661" s="1" t="s">
        <v>375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CreateWall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1.4285714285714284</v>
      </c>
      <c r="K661" s="1">
        <v>3</v>
      </c>
      <c r="O661" s="7" t="str">
        <f t="shared" ca="1" si="432"/>
        <v/>
      </c>
      <c r="S661" s="7" t="str">
        <f t="shared" ca="1" si="433"/>
        <v/>
      </c>
      <c r="T661" s="1" t="s">
        <v>377</v>
      </c>
    </row>
    <row r="662" spans="1:23" x14ac:dyDescent="0.3">
      <c r="A662" s="1" t="str">
        <f t="shared" si="431"/>
        <v>LP_SummonShield_04</v>
      </c>
      <c r="B662" s="1" t="s">
        <v>375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CreateWall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1.1009174311926606</v>
      </c>
      <c r="K662" s="1">
        <v>3</v>
      </c>
      <c r="O662" s="7" t="str">
        <f t="shared" ca="1" si="432"/>
        <v/>
      </c>
      <c r="S662" s="7" t="str">
        <f t="shared" ca="1" si="433"/>
        <v/>
      </c>
      <c r="T662" s="1" t="s">
        <v>377</v>
      </c>
    </row>
    <row r="663" spans="1:23" x14ac:dyDescent="0.3">
      <c r="A663" s="1" t="str">
        <f t="shared" si="431"/>
        <v>LP_SummonShield_05</v>
      </c>
      <c r="B663" s="1" t="s">
        <v>375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CreateWall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0.88235294117647056</v>
      </c>
      <c r="K663" s="1">
        <v>3</v>
      </c>
      <c r="O663" s="7" t="str">
        <f t="shared" ca="1" si="432"/>
        <v/>
      </c>
      <c r="S663" s="7" t="str">
        <f t="shared" ca="1" si="433"/>
        <v/>
      </c>
      <c r="T663" s="1" t="s">
        <v>377</v>
      </c>
    </row>
    <row r="664" spans="1:23" x14ac:dyDescent="0.3">
      <c r="A664" s="1" t="str">
        <f t="shared" si="431"/>
        <v>LP_HealSpOnAttack_01</v>
      </c>
      <c r="B664" s="1" t="s">
        <v>515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</v>
      </c>
      <c r="K664" s="1">
        <v>1</v>
      </c>
      <c r="O664" s="7" t="str">
        <f t="shared" ca="1" si="432"/>
        <v/>
      </c>
      <c r="S664" s="7" t="str">
        <f t="shared" ca="1" si="433"/>
        <v/>
      </c>
    </row>
    <row r="665" spans="1:23" x14ac:dyDescent="0.3">
      <c r="A665" s="1" t="str">
        <f t="shared" si="431"/>
        <v>LP_HealSpOnAttack_02</v>
      </c>
      <c r="B665" s="1" t="s">
        <v>515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2.1</v>
      </c>
      <c r="K665" s="1">
        <v>2.1</v>
      </c>
      <c r="O665" s="7" t="str">
        <f t="shared" ca="1" si="432"/>
        <v/>
      </c>
      <c r="S665" s="7" t="str">
        <f t="shared" ca="1" si="433"/>
        <v/>
      </c>
    </row>
    <row r="666" spans="1:23" x14ac:dyDescent="0.3">
      <c r="A666" s="1" t="str">
        <f t="shared" si="431"/>
        <v>LP_HealSpOnAttack_03</v>
      </c>
      <c r="B666" s="1" t="s">
        <v>515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3.3000000000000003</v>
      </c>
      <c r="K666" s="1">
        <v>3.3000000000000003</v>
      </c>
      <c r="O666" s="7" t="str">
        <f t="shared" ca="1" si="432"/>
        <v/>
      </c>
      <c r="S666" s="7" t="str">
        <f t="shared" ca="1" si="433"/>
        <v/>
      </c>
    </row>
    <row r="667" spans="1:23" x14ac:dyDescent="0.3">
      <c r="A667" s="1" t="str">
        <f t="shared" ref="A667:A668" si="434">B667&amp;"_"&amp;TEXT(D667,"00")</f>
        <v>LP_HealSpOnAttack_04</v>
      </c>
      <c r="B667" s="1" t="s">
        <v>515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4.5999999999999996</v>
      </c>
      <c r="K667" s="1">
        <v>4.5999999999999996</v>
      </c>
      <c r="O667" s="7" t="str">
        <f t="shared" ref="O667:O668" ca="1" si="435">IF(NOT(ISBLANK(N667)),N667,
IF(ISBLANK(M667),"",
VLOOKUP(M667,OFFSET(INDIRECT("$A:$B"),0,MATCH(M$1&amp;"_Verify",INDIRECT("$1:$1"),0)-1),2,0)
))</f>
        <v/>
      </c>
    </row>
    <row r="668" spans="1:23" x14ac:dyDescent="0.3">
      <c r="A668" s="1" t="str">
        <f t="shared" si="434"/>
        <v>LP_HealSpOnAttack_05</v>
      </c>
      <c r="B668" s="1" t="s">
        <v>515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6</v>
      </c>
      <c r="K668" s="1">
        <v>6</v>
      </c>
      <c r="O668" s="7" t="str">
        <f t="shared" ca="1" si="435"/>
        <v/>
      </c>
    </row>
    <row r="669" spans="1:23" x14ac:dyDescent="0.3">
      <c r="A669" s="1" t="str">
        <f t="shared" si="431"/>
        <v>LP_HealSpOnAttackBetter_01</v>
      </c>
      <c r="B669" s="1" t="s">
        <v>517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1.6666666666666667</v>
      </c>
      <c r="K669" s="1">
        <v>1.6666666666666667</v>
      </c>
      <c r="O669" s="7" t="str">
        <f t="shared" ca="1" si="432"/>
        <v/>
      </c>
      <c r="S669" s="7" t="str">
        <f t="shared" ca="1" si="433"/>
        <v/>
      </c>
    </row>
    <row r="670" spans="1:23" x14ac:dyDescent="0.3">
      <c r="A670" s="1" t="str">
        <f t="shared" si="431"/>
        <v>LP_HealSpOnAttackBetter_02</v>
      </c>
      <c r="B670" s="1" t="s">
        <v>517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3.5000000000000004</v>
      </c>
      <c r="K670" s="1">
        <v>3.5000000000000004</v>
      </c>
      <c r="O670" s="7" t="str">
        <f t="shared" ca="1" si="432"/>
        <v/>
      </c>
      <c r="S670" s="7" t="str">
        <f t="shared" ca="1" si="433"/>
        <v/>
      </c>
    </row>
    <row r="671" spans="1:23" x14ac:dyDescent="0.3">
      <c r="A671" s="1" t="str">
        <f t="shared" ref="A671:A698" si="436">B671&amp;"_"&amp;TEXT(D671,"00")</f>
        <v>LP_HealSpOnAttackBetter_03</v>
      </c>
      <c r="B671" s="1" t="s">
        <v>517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5.5</v>
      </c>
      <c r="K671" s="1">
        <v>5.5</v>
      </c>
      <c r="O671" s="7" t="str">
        <f t="shared" ref="O671:O698" ca="1" si="437">IF(NOT(ISBLANK(N671)),N671,
IF(ISBLANK(M671),"",
VLOOKUP(M671,OFFSET(INDIRECT("$A:$B"),0,MATCH(M$1&amp;"_Verify",INDIRECT("$1:$1"),0)-1),2,0)
))</f>
        <v/>
      </c>
      <c r="S671" s="7" t="str">
        <f t="shared" ref="S671:S698" ca="1" si="438">IF(NOT(ISBLANK(R671)),R671,
IF(ISBLANK(Q671),"",
VLOOKUP(Q671,OFFSET(INDIRECT("$A:$B"),0,MATCH(Q$1&amp;"_Verify",INDIRECT("$1:$1"),0)-1),2,0)
))</f>
        <v/>
      </c>
    </row>
    <row r="672" spans="1:23" x14ac:dyDescent="0.3">
      <c r="A672" s="1" t="str">
        <f t="shared" ref="A672" si="439">B672&amp;"_"&amp;TEXT(D672,"00")</f>
        <v>LP_HealSpOnAttackBetter_04</v>
      </c>
      <c r="B672" s="1" t="s">
        <v>517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5.5</v>
      </c>
      <c r="K672" s="1">
        <v>5.5</v>
      </c>
      <c r="O672" s="7" t="str">
        <f t="shared" ref="O672" ca="1" si="440">IF(NOT(ISBLANK(N672)),N672,
IF(ISBLANK(M672),"",
VLOOKUP(M672,OFFSET(INDIRECT("$A:$B"),0,MATCH(M$1&amp;"_Verify",INDIRECT("$1:$1"),0)-1),2,0)
))</f>
        <v/>
      </c>
      <c r="S672" s="7" t="str">
        <f t="shared" ref="S672" ca="1" si="441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36"/>
        <v>LP_PaybackSp_01</v>
      </c>
      <c r="B673" s="1" t="s">
        <v>531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0.11739130434782601</v>
      </c>
      <c r="K673" s="1">
        <v>0.14347826086956511</v>
      </c>
      <c r="O673" s="7" t="str">
        <f t="shared" ca="1" si="437"/>
        <v/>
      </c>
      <c r="S673" s="7" t="str">
        <f t="shared" ca="1" si="438"/>
        <v/>
      </c>
    </row>
    <row r="674" spans="1:19" x14ac:dyDescent="0.3">
      <c r="A674" s="1" t="str">
        <f t="shared" si="436"/>
        <v>LP_PaybackSp_02</v>
      </c>
      <c r="B674" s="1" t="s">
        <v>531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0.21558935361216724</v>
      </c>
      <c r="K674" s="1">
        <v>0.26349809885931552</v>
      </c>
      <c r="O674" s="7" t="str">
        <f t="shared" ca="1" si="437"/>
        <v/>
      </c>
      <c r="S674" s="7" t="str">
        <f t="shared" ca="1" si="438"/>
        <v/>
      </c>
    </row>
    <row r="675" spans="1:19" x14ac:dyDescent="0.3">
      <c r="A675" s="1" t="str">
        <f t="shared" si="436"/>
        <v>LP_PaybackSp_03</v>
      </c>
      <c r="B675" s="1" t="s">
        <v>531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0.29799331103678928</v>
      </c>
      <c r="K675" s="1">
        <v>0.3642140468227425</v>
      </c>
      <c r="O675" s="7" t="str">
        <f t="shared" ca="1" si="437"/>
        <v/>
      </c>
      <c r="S675" s="7" t="str">
        <f t="shared" ca="1" si="438"/>
        <v/>
      </c>
    </row>
    <row r="676" spans="1:19" x14ac:dyDescent="0.3">
      <c r="A676" s="1" t="str">
        <f t="shared" si="436"/>
        <v>LP_PaybackSp_04</v>
      </c>
      <c r="B676" s="1" t="s">
        <v>531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0.36745562130177511</v>
      </c>
      <c r="K676" s="1">
        <v>0.44911242603550294</v>
      </c>
      <c r="O676" s="7" t="str">
        <f t="shared" ca="1" si="437"/>
        <v/>
      </c>
      <c r="S676" s="7" t="str">
        <f t="shared" ca="1" si="438"/>
        <v/>
      </c>
    </row>
    <row r="677" spans="1:19" x14ac:dyDescent="0.3">
      <c r="A677" s="1" t="str">
        <f t="shared" si="436"/>
        <v>LP_PaybackSp_05</v>
      </c>
      <c r="B677" s="1" t="s">
        <v>531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0.4263157894736842</v>
      </c>
      <c r="K677" s="1">
        <v>0.52105263157894743</v>
      </c>
      <c r="O677" s="7" t="str">
        <f t="shared" ca="1" si="437"/>
        <v/>
      </c>
      <c r="S677" s="7" t="str">
        <f t="shared" ca="1" si="438"/>
        <v/>
      </c>
    </row>
    <row r="678" spans="1:19" x14ac:dyDescent="0.3">
      <c r="A678" s="1" t="str">
        <f t="shared" ref="A678:A681" si="442">B678&amp;"_"&amp;TEXT(D678,"00")</f>
        <v>LP_PaybackSp_06</v>
      </c>
      <c r="B678" s="1" t="s">
        <v>531</v>
      </c>
      <c r="C678" s="1" t="str">
        <f>IF(ISERROR(VLOOKUP(B678,AffectorValueTable!$A:$A,1,0)),"어펙터밸류없음","")</f>
        <v/>
      </c>
      <c r="D678" s="1">
        <v>6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0.47647058823529409</v>
      </c>
      <c r="K678" s="1">
        <v>0.58235294117647063</v>
      </c>
      <c r="O678" s="7" t="str">
        <f t="shared" ref="O678:O681" ca="1" si="443">IF(NOT(ISBLANK(N678)),N678,
IF(ISBLANK(M678),"",
VLOOKUP(M678,OFFSET(INDIRECT("$A:$B"),0,MATCH(M$1&amp;"_Verify",INDIRECT("$1:$1"),0)-1),2,0)
))</f>
        <v/>
      </c>
      <c r="S678" s="7" t="str">
        <f t="shared" ref="S678:S681" ca="1" si="444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si="442"/>
        <v>LP_PaybackSp_07</v>
      </c>
      <c r="B679" s="1" t="s">
        <v>531</v>
      </c>
      <c r="C679" s="1" t="str">
        <f>IF(ISERROR(VLOOKUP(B679,AffectorValueTable!$A:$A,1,0)),"어펙터밸류없음","")</f>
        <v/>
      </c>
      <c r="D679" s="1">
        <v>7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0.51945031712473577</v>
      </c>
      <c r="K679" s="1">
        <v>0.63488372093023271</v>
      </c>
      <c r="O679" s="7" t="str">
        <f t="shared" ca="1" si="443"/>
        <v/>
      </c>
      <c r="S679" s="7" t="str">
        <f t="shared" ca="1" si="444"/>
        <v/>
      </c>
    </row>
    <row r="680" spans="1:19" x14ac:dyDescent="0.3">
      <c r="A680" s="1" t="str">
        <f t="shared" si="442"/>
        <v>LP_PaybackSp_08</v>
      </c>
      <c r="B680" s="1" t="s">
        <v>531</v>
      </c>
      <c r="C680" s="1" t="str">
        <f>IF(ISERROR(VLOOKUP(B680,AffectorValueTable!$A:$A,1,0)),"어펙터밸류없음","")</f>
        <v/>
      </c>
      <c r="D680" s="1">
        <v>8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0.55648854961832062</v>
      </c>
      <c r="K680" s="1">
        <v>0.68015267175572525</v>
      </c>
      <c r="O680" s="7" t="str">
        <f t="shared" ca="1" si="443"/>
        <v/>
      </c>
      <c r="S680" s="7" t="str">
        <f t="shared" ca="1" si="444"/>
        <v/>
      </c>
    </row>
    <row r="681" spans="1:19" x14ac:dyDescent="0.3">
      <c r="A681" s="1" t="str">
        <f t="shared" si="442"/>
        <v>LP_PaybackSp_09</v>
      </c>
      <c r="B681" s="1" t="s">
        <v>531</v>
      </c>
      <c r="C681" s="1" t="str">
        <f>IF(ISERROR(VLOOKUP(B681,AffectorValueTable!$A:$A,1,0)),"어펙터밸류없음","")</f>
        <v/>
      </c>
      <c r="D681" s="1">
        <v>9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0.58858131487889276</v>
      </c>
      <c r="K681" s="1">
        <v>0.71937716262975782</v>
      </c>
      <c r="O681" s="7" t="str">
        <f t="shared" ca="1" si="443"/>
        <v/>
      </c>
      <c r="S681" s="7" t="str">
        <f t="shared" ca="1" si="444"/>
        <v/>
      </c>
    </row>
    <row r="682" spans="1:19" x14ac:dyDescent="0.3">
      <c r="A682" s="1" t="str">
        <f t="shared" ref="A682:A689" si="445">B682&amp;"_"&amp;TEXT(D682,"00")</f>
        <v>LP_SpUpOnMaxHp_01</v>
      </c>
      <c r="B682" s="1" t="s">
        <v>941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ref="J682:J686" si="446">J219*5/3*2</f>
        <v>0.5</v>
      </c>
      <c r="N682" s="1">
        <v>1</v>
      </c>
      <c r="O682" s="7">
        <f t="shared" ref="O682:O689" ca="1" si="447">IF(NOT(ISBLANK(N682)),N682,
IF(ISBLANK(M682),"",
VLOOKUP(M682,OFFSET(INDIRECT("$A:$B"),0,MATCH(M$1&amp;"_Verify",INDIRECT("$1:$1"),0)-1),2,0)
))</f>
        <v>1</v>
      </c>
      <c r="S682" s="7" t="str">
        <f t="shared" ref="S682:S689" ca="1" si="44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45"/>
        <v>LP_SpUpOnMaxHp_02</v>
      </c>
      <c r="B683" s="1" t="s">
        <v>941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si="446"/>
        <v>1.05</v>
      </c>
      <c r="N683" s="1">
        <v>1</v>
      </c>
      <c r="O683" s="7">
        <f t="shared" ca="1" si="447"/>
        <v>1</v>
      </c>
      <c r="S683" s="7" t="str">
        <f t="shared" ca="1" si="448"/>
        <v/>
      </c>
    </row>
    <row r="684" spans="1:19" x14ac:dyDescent="0.3">
      <c r="A684" s="1" t="str">
        <f t="shared" si="445"/>
        <v>LP_SpUpOnMaxHp_03</v>
      </c>
      <c r="B684" s="1" t="s">
        <v>941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AddSpGainByHp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f t="shared" si="446"/>
        <v>1.6500000000000001</v>
      </c>
      <c r="N684" s="1">
        <v>1</v>
      </c>
      <c r="O684" s="7">
        <f t="shared" ca="1" si="447"/>
        <v>1</v>
      </c>
      <c r="S684" s="7" t="str">
        <f t="shared" ca="1" si="448"/>
        <v/>
      </c>
    </row>
    <row r="685" spans="1:19" x14ac:dyDescent="0.3">
      <c r="A685" s="1" t="str">
        <f t="shared" ref="A685:A686" si="449">B685&amp;"_"&amp;TEXT(D685,"00")</f>
        <v>LP_SpUpOnMaxHp_04</v>
      </c>
      <c r="B685" s="1" t="s">
        <v>941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si="446"/>
        <v>2.2999999999999998</v>
      </c>
      <c r="N685" s="1">
        <v>1</v>
      </c>
      <c r="O685" s="7">
        <f t="shared" ref="O685:O686" ca="1" si="450">IF(NOT(ISBLANK(N685)),N685,
IF(ISBLANK(M685),"",
VLOOKUP(M685,OFFSET(INDIRECT("$A:$B"),0,MATCH(M$1&amp;"_Verify",INDIRECT("$1:$1"),0)-1),2,0)
))</f>
        <v>1</v>
      </c>
      <c r="S685" s="7" t="str">
        <f t="shared" ref="S685:S686" ca="1" si="451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49"/>
        <v>LP_SpUpOnMaxHp_05</v>
      </c>
      <c r="B686" s="1" t="s">
        <v>941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si="446"/>
        <v>3</v>
      </c>
      <c r="N686" s="1">
        <v>1</v>
      </c>
      <c r="O686" s="7">
        <f t="shared" ca="1" si="450"/>
        <v>1</v>
      </c>
      <c r="S686" s="7" t="str">
        <f t="shared" ca="1" si="451"/>
        <v/>
      </c>
    </row>
    <row r="687" spans="1:19" x14ac:dyDescent="0.3">
      <c r="A687" s="1" t="str">
        <f t="shared" si="445"/>
        <v>LP_SpUpOnMaxHpBetter_01</v>
      </c>
      <c r="B687" s="1" t="s">
        <v>942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ref="J687:J689" si="452">J228*5/3*2</f>
        <v>0.83333333333333337</v>
      </c>
      <c r="N687" s="1">
        <v>1</v>
      </c>
      <c r="O687" s="7">
        <f t="shared" ca="1" si="447"/>
        <v>1</v>
      </c>
      <c r="S687" s="7" t="str">
        <f t="shared" ca="1" si="448"/>
        <v/>
      </c>
    </row>
    <row r="688" spans="1:19" x14ac:dyDescent="0.3">
      <c r="A688" s="1" t="str">
        <f t="shared" si="445"/>
        <v>LP_SpUpOnMaxHpBetter_02</v>
      </c>
      <c r="B688" s="1" t="s">
        <v>942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52"/>
        <v>1.75</v>
      </c>
      <c r="N688" s="1">
        <v>1</v>
      </c>
      <c r="O688" s="7">
        <f t="shared" ca="1" si="447"/>
        <v>1</v>
      </c>
      <c r="S688" s="7" t="str">
        <f t="shared" ca="1" si="448"/>
        <v/>
      </c>
    </row>
    <row r="689" spans="1:19" x14ac:dyDescent="0.3">
      <c r="A689" s="1" t="str">
        <f t="shared" si="445"/>
        <v>LP_SpUpOnMaxHpBetter_03</v>
      </c>
      <c r="B689" s="1" t="s">
        <v>942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52"/>
        <v>2.75</v>
      </c>
      <c r="N689" s="1">
        <v>1</v>
      </c>
      <c r="O689" s="7">
        <f t="shared" ca="1" si="447"/>
        <v>1</v>
      </c>
      <c r="S689" s="7" t="str">
        <f t="shared" ca="1" si="448"/>
        <v/>
      </c>
    </row>
    <row r="690" spans="1:19" x14ac:dyDescent="0.3">
      <c r="A690" s="1" t="str">
        <f t="shared" ref="A690" si="453">B690&amp;"_"&amp;TEXT(D690,"00")</f>
        <v>LP_HitSizeDown_01</v>
      </c>
      <c r="B690" s="1" t="s">
        <v>940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ChangeHitColliderSize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0.9</v>
      </c>
      <c r="O690" s="7" t="str">
        <f t="shared" ref="O690" ca="1" si="454">IF(NOT(ISBLANK(N690)),N690,
IF(ISBLANK(M690),"",
VLOOKUP(M690,OFFSET(INDIRECT("$A:$B"),0,MATCH(M$1&amp;"_Verify",INDIRECT("$1:$1"),0)-1),2,0)
))</f>
        <v/>
      </c>
      <c r="S690" s="7" t="str">
        <f t="shared" ref="S690" ca="1" si="455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ref="A691:A694" si="456">B691&amp;"_"&amp;TEXT(D691,"00")</f>
        <v>LP_HitSizeDown_02</v>
      </c>
      <c r="B691" s="1" t="s">
        <v>940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ChangeHitColliderSize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0.8</v>
      </c>
      <c r="O691" s="7" t="str">
        <f t="shared" ref="O691:O694" ca="1" si="457">IF(NOT(ISBLANK(N691)),N691,
IF(ISBLANK(M691),"",
VLOOKUP(M691,OFFSET(INDIRECT("$A:$B"),0,MATCH(M$1&amp;"_Verify",INDIRECT("$1:$1"),0)-1),2,0)
))</f>
        <v/>
      </c>
      <c r="S691" s="7" t="str">
        <f t="shared" ref="S691:S694" ca="1" si="458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56"/>
        <v>LP_HitSizeDown_03</v>
      </c>
      <c r="B692" s="1" t="s">
        <v>940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ChangeHitColliderSize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0.7</v>
      </c>
      <c r="O692" s="7" t="str">
        <f t="shared" ca="1" si="457"/>
        <v/>
      </c>
      <c r="S692" s="7" t="str">
        <f t="shared" ca="1" si="458"/>
        <v/>
      </c>
    </row>
    <row r="693" spans="1:19" x14ac:dyDescent="0.3">
      <c r="A693" s="1" t="str">
        <f t="shared" si="456"/>
        <v>LP_HitSizeDown_04</v>
      </c>
      <c r="B693" s="1" t="s">
        <v>940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ChangeHitColliderSize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0.6</v>
      </c>
      <c r="O693" s="7" t="str">
        <f t="shared" ca="1" si="457"/>
        <v/>
      </c>
      <c r="S693" s="7" t="str">
        <f t="shared" ca="1" si="458"/>
        <v/>
      </c>
    </row>
    <row r="694" spans="1:19" x14ac:dyDescent="0.3">
      <c r="A694" s="1" t="str">
        <f t="shared" si="456"/>
        <v>LP_HitSizeDown_05</v>
      </c>
      <c r="B694" s="1" t="s">
        <v>940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ChangeHitColliderSize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</v>
      </c>
      <c r="O694" s="7" t="str">
        <f t="shared" ca="1" si="457"/>
        <v/>
      </c>
      <c r="S694" s="7" t="str">
        <f t="shared" ca="1" si="458"/>
        <v/>
      </c>
    </row>
    <row r="695" spans="1:19" x14ac:dyDescent="0.3">
      <c r="A695" s="1" t="str">
        <f t="shared" si="436"/>
        <v>PN_Magic1.5Times_01</v>
      </c>
      <c r="B695" s="1" t="s">
        <v>809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392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0.5</v>
      </c>
      <c r="O695" s="7" t="str">
        <f t="shared" ca="1" si="437"/>
        <v/>
      </c>
      <c r="S695" s="7" t="str">
        <f t="shared" ca="1" si="438"/>
        <v/>
      </c>
    </row>
    <row r="696" spans="1:19" x14ac:dyDescent="0.3">
      <c r="A696" s="1" t="str">
        <f t="shared" si="436"/>
        <v>PN_Machine1.5Times_01</v>
      </c>
      <c r="B696" s="1" t="s">
        <v>811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816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0.5</v>
      </c>
      <c r="O696" s="7" t="str">
        <f t="shared" ca="1" si="437"/>
        <v/>
      </c>
      <c r="S696" s="7" t="str">
        <f t="shared" ca="1" si="438"/>
        <v/>
      </c>
    </row>
    <row r="697" spans="1:19" x14ac:dyDescent="0.3">
      <c r="A697" s="1" t="str">
        <f t="shared" si="436"/>
        <v>PN_Nature1.5Times_01</v>
      </c>
      <c r="B697" s="1" t="s">
        <v>813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395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0.5</v>
      </c>
      <c r="O697" s="7" t="str">
        <f t="shared" ca="1" si="437"/>
        <v/>
      </c>
      <c r="S697" s="7" t="str">
        <f t="shared" ca="1" si="438"/>
        <v/>
      </c>
    </row>
    <row r="698" spans="1:19" x14ac:dyDescent="0.3">
      <c r="A698" s="1" t="str">
        <f t="shared" si="436"/>
        <v>PN_Qigong1.5Times_01</v>
      </c>
      <c r="B698" s="1" t="s">
        <v>815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817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</v>
      </c>
      <c r="O698" s="7" t="str">
        <f t="shared" ca="1" si="437"/>
        <v/>
      </c>
      <c r="S698" s="7" t="str">
        <f t="shared" ca="1" si="438"/>
        <v/>
      </c>
    </row>
    <row r="699" spans="1:19" x14ac:dyDescent="0.3">
      <c r="A699" s="1" t="str">
        <f t="shared" ref="A699:A700" si="459">B699&amp;"_"&amp;TEXT(D699,"00")</f>
        <v>PN_Magic2Times_01</v>
      </c>
      <c r="B699" s="1" t="s">
        <v>383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392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</v>
      </c>
      <c r="O699" s="7" t="str">
        <f t="shared" ref="O699:O700" ca="1" si="460">IF(NOT(ISBLANK(N699)),N699,
IF(ISBLANK(M699),"",
VLOOKUP(M699,OFFSET(INDIRECT("$A:$B"),0,MATCH(M$1&amp;"_Verify",INDIRECT("$1:$1"),0)-1),2,0)
))</f>
        <v/>
      </c>
      <c r="S699" s="7" t="str">
        <f t="shared" ref="S699:S700" ca="1" si="461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si="459"/>
        <v>PN_Machine2Times_01</v>
      </c>
      <c r="B700" s="1" t="s">
        <v>400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402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</v>
      </c>
      <c r="O700" s="7" t="str">
        <f t="shared" ca="1" si="460"/>
        <v/>
      </c>
      <c r="S700" s="7" t="str">
        <f t="shared" ca="1" si="461"/>
        <v/>
      </c>
    </row>
    <row r="701" spans="1:19" x14ac:dyDescent="0.3">
      <c r="A701" s="1" t="str">
        <f t="shared" ref="A701:A704" si="462">B701&amp;"_"&amp;TEXT(D701,"00")</f>
        <v>PN_Nature2Times_01</v>
      </c>
      <c r="B701" s="1" t="s">
        <v>385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395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1</v>
      </c>
      <c r="O701" s="7" t="str">
        <f t="shared" ref="O701:O704" ca="1" si="463">IF(NOT(ISBLANK(N701)),N701,
IF(ISBLANK(M701),"",
VLOOKUP(M701,OFFSET(INDIRECT("$A:$B"),0,MATCH(M$1&amp;"_Verify",INDIRECT("$1:$1"),0)-1),2,0)
))</f>
        <v/>
      </c>
      <c r="S701" s="7" t="str">
        <f t="shared" ref="S701:S704" ca="1" si="464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62"/>
        <v>PN_Qigong2Times_01</v>
      </c>
      <c r="B702" s="1" t="s">
        <v>401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403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1</v>
      </c>
      <c r="O702" s="7" t="str">
        <f t="shared" ca="1" si="463"/>
        <v/>
      </c>
      <c r="S702" s="7" t="str">
        <f t="shared" ca="1" si="464"/>
        <v/>
      </c>
    </row>
    <row r="703" spans="1:19" x14ac:dyDescent="0.3">
      <c r="A703" s="1" t="str">
        <f t="shared" si="462"/>
        <v>PN_Magic3Times_01</v>
      </c>
      <c r="B703" s="1" t="s">
        <v>766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392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2</v>
      </c>
      <c r="O703" s="7" t="str">
        <f t="shared" ca="1" si="463"/>
        <v/>
      </c>
      <c r="S703" s="7" t="str">
        <f t="shared" ca="1" si="464"/>
        <v/>
      </c>
    </row>
    <row r="704" spans="1:19" x14ac:dyDescent="0.3">
      <c r="A704" s="1" t="str">
        <f t="shared" si="462"/>
        <v>PN_Machine3Times_01</v>
      </c>
      <c r="B704" s="1" t="s">
        <v>763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394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2</v>
      </c>
      <c r="O704" s="7" t="str">
        <f t="shared" ca="1" si="463"/>
        <v/>
      </c>
      <c r="S704" s="7" t="str">
        <f t="shared" ca="1" si="464"/>
        <v/>
      </c>
    </row>
    <row r="705" spans="1:19" x14ac:dyDescent="0.3">
      <c r="A705" s="1" t="str">
        <f t="shared" ref="A705:A706" si="465">B705&amp;"_"&amp;TEXT(D705,"00")</f>
        <v>PN_Nature3Times_01</v>
      </c>
      <c r="B705" s="1" t="s">
        <v>767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395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2</v>
      </c>
      <c r="O705" s="7" t="str">
        <f t="shared" ref="O705:O706" ca="1" si="466">IF(NOT(ISBLANK(N705)),N705,
IF(ISBLANK(M705),"",
VLOOKUP(M705,OFFSET(INDIRECT("$A:$B"),0,MATCH(M$1&amp;"_Verify",INDIRECT("$1:$1"),0)-1),2,0)
))</f>
        <v/>
      </c>
      <c r="S705" s="7" t="str">
        <f t="shared" ref="S705:S706" ca="1" si="467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si="465"/>
        <v>PN_Qigong3Times_01</v>
      </c>
      <c r="B706" s="1" t="s">
        <v>765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397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2</v>
      </c>
      <c r="O706" s="7" t="str">
        <f t="shared" ca="1" si="466"/>
        <v/>
      </c>
      <c r="S706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2:Q706 Q3:Q463 M3:M70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G472:G477 G177:G185 G212:G215 G219:G463 G3:G57 G60:G164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2021-04-06T02:46:32Z</dcterms:modified>
</cp:coreProperties>
</file>