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8E2392CE-E857-4A16-BDAA-473A2BDC73C0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26" i="5" l="1"/>
  <c r="O126" i="5"/>
  <c r="H126" i="5"/>
  <c r="E126" i="5"/>
  <c r="C126" i="5"/>
  <c r="A126" i="5"/>
  <c r="S127" i="5" l="1"/>
  <c r="O127" i="5"/>
  <c r="H127" i="5"/>
  <c r="E127" i="5"/>
  <c r="C127" i="5"/>
  <c r="A127" i="5"/>
  <c r="S128" i="5"/>
  <c r="O128" i="5"/>
  <c r="H128" i="5"/>
  <c r="E128" i="5"/>
  <c r="C128" i="5"/>
  <c r="A128" i="5"/>
  <c r="C125" i="1"/>
  <c r="C126" i="1"/>
  <c r="C127" i="1"/>
  <c r="S129" i="5" l="1"/>
  <c r="O129" i="5"/>
  <c r="H129" i="5"/>
  <c r="E129" i="5"/>
  <c r="C129" i="5"/>
  <c r="A129" i="5"/>
  <c r="C128" i="1"/>
  <c r="S169" i="5" l="1"/>
  <c r="O169" i="5"/>
  <c r="H169" i="5"/>
  <c r="E169" i="5"/>
  <c r="C169" i="5"/>
  <c r="A169" i="5"/>
  <c r="C168" i="1"/>
  <c r="S170" i="5" l="1"/>
  <c r="O170" i="5"/>
  <c r="H170" i="5"/>
  <c r="E170" i="5"/>
  <c r="C170" i="5"/>
  <c r="A170" i="5"/>
  <c r="C169" i="1"/>
  <c r="S104" i="5" l="1"/>
  <c r="O104" i="5"/>
  <c r="H104" i="5"/>
  <c r="E104" i="5"/>
  <c r="C104" i="5"/>
  <c r="A104" i="5"/>
  <c r="S130" i="5"/>
  <c r="O130" i="5"/>
  <c r="H130" i="5"/>
  <c r="E130" i="5"/>
  <c r="C130" i="5"/>
  <c r="A130" i="5"/>
  <c r="S146" i="5"/>
  <c r="O146" i="5"/>
  <c r="H146" i="5"/>
  <c r="E146" i="5"/>
  <c r="C146" i="5"/>
  <c r="A146" i="5"/>
  <c r="S117" i="5"/>
  <c r="H117" i="5"/>
  <c r="E117" i="5"/>
  <c r="C117" i="5"/>
  <c r="A117" i="5"/>
  <c r="O117" i="5"/>
  <c r="C103" i="1"/>
  <c r="C129" i="1"/>
  <c r="C116" i="1"/>
  <c r="C145" i="1"/>
  <c r="S354" i="5" l="1"/>
  <c r="O354" i="5"/>
  <c r="J354" i="5"/>
  <c r="H354" i="5"/>
  <c r="E354" i="5"/>
  <c r="C354" i="5"/>
  <c r="A354" i="5"/>
  <c r="S162" i="5"/>
  <c r="O162" i="5"/>
  <c r="H162" i="5"/>
  <c r="E162" i="5"/>
  <c r="C162" i="5"/>
  <c r="A162" i="5"/>
  <c r="S618" i="5"/>
  <c r="O618" i="5"/>
  <c r="H618" i="5"/>
  <c r="E618" i="5"/>
  <c r="C618" i="5"/>
  <c r="A618" i="5"/>
  <c r="S160" i="5"/>
  <c r="O160" i="5"/>
  <c r="H160" i="5"/>
  <c r="E160" i="5"/>
  <c r="C160" i="5"/>
  <c r="A160" i="5"/>
  <c r="S506" i="5"/>
  <c r="H506" i="5"/>
  <c r="E506" i="5"/>
  <c r="C506" i="5"/>
  <c r="A506" i="5"/>
  <c r="O500" i="5"/>
  <c r="H500" i="5"/>
  <c r="E500" i="5"/>
  <c r="C500" i="5"/>
  <c r="A500" i="5"/>
  <c r="C159" i="1"/>
  <c r="O506" i="5"/>
  <c r="C161" i="1"/>
  <c r="S500" i="5"/>
  <c r="S76" i="5" l="1"/>
  <c r="O76" i="5"/>
  <c r="H76" i="5"/>
  <c r="E76" i="5"/>
  <c r="C76" i="5"/>
  <c r="A76" i="5"/>
  <c r="C75" i="1"/>
  <c r="S83" i="5" l="1"/>
  <c r="O83" i="5"/>
  <c r="H83" i="5"/>
  <c r="E83" i="5"/>
  <c r="C83" i="5"/>
  <c r="A83" i="5"/>
  <c r="S82" i="5"/>
  <c r="O82" i="5"/>
  <c r="H82" i="5"/>
  <c r="E82" i="5"/>
  <c r="C82" i="5"/>
  <c r="A82" i="5"/>
  <c r="S81" i="5"/>
  <c r="O81" i="5"/>
  <c r="H81" i="5"/>
  <c r="E81" i="5"/>
  <c r="C81" i="5"/>
  <c r="A81" i="5"/>
  <c r="S80" i="5"/>
  <c r="O80" i="5"/>
  <c r="H80" i="5"/>
  <c r="E80" i="5"/>
  <c r="C80" i="5"/>
  <c r="A80" i="5"/>
  <c r="C81" i="1"/>
  <c r="C80" i="1"/>
  <c r="C82" i="1"/>
  <c r="C79" i="1"/>
  <c r="S142" i="5" l="1"/>
  <c r="O142" i="5"/>
  <c r="H142" i="5"/>
  <c r="E142" i="5"/>
  <c r="C142" i="5"/>
  <c r="A142" i="5"/>
  <c r="C141" i="1"/>
  <c r="S140" i="5" l="1"/>
  <c r="O140" i="5"/>
  <c r="H140" i="5"/>
  <c r="E140" i="5"/>
  <c r="C140" i="5"/>
  <c r="A140" i="5"/>
  <c r="S141" i="5"/>
  <c r="O141" i="5"/>
  <c r="H141" i="5"/>
  <c r="E141" i="5"/>
  <c r="C141" i="5"/>
  <c r="A141" i="5"/>
  <c r="S139" i="5"/>
  <c r="O139" i="5"/>
  <c r="H139" i="5"/>
  <c r="E139" i="5"/>
  <c r="C139" i="5"/>
  <c r="A139" i="5"/>
  <c r="S138" i="5"/>
  <c r="O138" i="5"/>
  <c r="H138" i="5"/>
  <c r="E138" i="5"/>
  <c r="C138" i="5"/>
  <c r="A138" i="5"/>
  <c r="S85" i="5"/>
  <c r="O85" i="5"/>
  <c r="H85" i="5"/>
  <c r="E85" i="5"/>
  <c r="C85" i="5"/>
  <c r="A85" i="5"/>
  <c r="S65" i="5"/>
  <c r="O65" i="5"/>
  <c r="H65" i="5"/>
  <c r="E65" i="5"/>
  <c r="C65" i="5"/>
  <c r="A65" i="5"/>
  <c r="C64" i="1"/>
  <c r="C138" i="1"/>
  <c r="C139" i="1"/>
  <c r="C84" i="1"/>
  <c r="C137" i="1"/>
  <c r="C140" i="1"/>
  <c r="S66" i="5" l="1"/>
  <c r="O66" i="5"/>
  <c r="H66" i="5"/>
  <c r="E66" i="5"/>
  <c r="C66" i="5"/>
  <c r="A66" i="5"/>
  <c r="C65" i="1"/>
  <c r="S38" i="5" l="1"/>
  <c r="O38" i="5"/>
  <c r="H38" i="5"/>
  <c r="E38" i="5"/>
  <c r="C38" i="5"/>
  <c r="A38" i="5"/>
  <c r="C37" i="1"/>
  <c r="S109" i="5" l="1"/>
  <c r="H109" i="5"/>
  <c r="E109" i="5"/>
  <c r="C109" i="5"/>
  <c r="A109" i="5"/>
  <c r="A110" i="5"/>
  <c r="A111" i="5"/>
  <c r="A112" i="5"/>
  <c r="A113" i="5"/>
  <c r="A114" i="5"/>
  <c r="A115" i="5"/>
  <c r="A116" i="5"/>
  <c r="A118" i="5"/>
  <c r="A119" i="5"/>
  <c r="A120" i="5"/>
  <c r="A121" i="5"/>
  <c r="A122" i="5"/>
  <c r="A123" i="5"/>
  <c r="A124" i="5"/>
  <c r="A125" i="5"/>
  <c r="A131" i="5"/>
  <c r="A132" i="5"/>
  <c r="A133" i="5"/>
  <c r="A134" i="5"/>
  <c r="A135" i="5"/>
  <c r="A136" i="5"/>
  <c r="A137" i="5"/>
  <c r="S108" i="5"/>
  <c r="O108" i="5"/>
  <c r="H108" i="5"/>
  <c r="E108" i="5"/>
  <c r="C108" i="5"/>
  <c r="A108" i="5"/>
  <c r="C107" i="1"/>
  <c r="O109" i="5"/>
  <c r="C108" i="1"/>
  <c r="S113" i="5" l="1"/>
  <c r="O113" i="5"/>
  <c r="H113" i="5"/>
  <c r="E113" i="5"/>
  <c r="C113" i="5"/>
  <c r="S112" i="5"/>
  <c r="O112" i="5"/>
  <c r="H112" i="5"/>
  <c r="E112" i="5"/>
  <c r="C112" i="5"/>
  <c r="C111" i="1"/>
  <c r="C112" i="1"/>
  <c r="S35" i="5" l="1"/>
  <c r="O35" i="5"/>
  <c r="H35" i="5"/>
  <c r="E35" i="5"/>
  <c r="C35" i="5"/>
  <c r="A35" i="5"/>
  <c r="S71" i="5"/>
  <c r="O71" i="5"/>
  <c r="H71" i="5"/>
  <c r="E71" i="5"/>
  <c r="C71" i="5"/>
  <c r="A71" i="5"/>
  <c r="S70" i="5"/>
  <c r="O70" i="5"/>
  <c r="H70" i="5"/>
  <c r="E70" i="5"/>
  <c r="C70" i="5"/>
  <c r="A70" i="5"/>
  <c r="S69" i="5"/>
  <c r="O69" i="5"/>
  <c r="H69" i="5"/>
  <c r="E69" i="5"/>
  <c r="C69" i="5"/>
  <c r="A69" i="5"/>
  <c r="S68" i="5"/>
  <c r="O68" i="5"/>
  <c r="H68" i="5"/>
  <c r="E68" i="5"/>
  <c r="C68" i="5"/>
  <c r="A68" i="5"/>
  <c r="C34" i="1"/>
  <c r="C67" i="1"/>
  <c r="C68" i="1"/>
  <c r="C70" i="1"/>
  <c r="C69" i="1"/>
  <c r="S47" i="5" l="1"/>
  <c r="O47" i="5"/>
  <c r="H47" i="5"/>
  <c r="E47" i="5"/>
  <c r="C47" i="5"/>
  <c r="A47" i="5"/>
  <c r="C46" i="1"/>
  <c r="S161" i="5" l="1"/>
  <c r="O161" i="5"/>
  <c r="H161" i="5"/>
  <c r="E161" i="5"/>
  <c r="C161" i="5"/>
  <c r="A161" i="5"/>
  <c r="C160" i="1"/>
  <c r="S75" i="5" l="1"/>
  <c r="O75" i="5"/>
  <c r="H75" i="5"/>
  <c r="E75" i="5"/>
  <c r="C75" i="5"/>
  <c r="A75" i="5"/>
  <c r="C74" i="1"/>
  <c r="S148" i="5" l="1"/>
  <c r="O148" i="5"/>
  <c r="H148" i="5"/>
  <c r="E148" i="5"/>
  <c r="C148" i="5"/>
  <c r="A148" i="5"/>
  <c r="S46" i="5"/>
  <c r="O46" i="5"/>
  <c r="H46" i="5"/>
  <c r="E46" i="5"/>
  <c r="C46" i="5"/>
  <c r="A46" i="5"/>
  <c r="C147" i="1"/>
  <c r="C45" i="1"/>
  <c r="S121" i="5" l="1"/>
  <c r="O121" i="5"/>
  <c r="H121" i="5"/>
  <c r="E121" i="5"/>
  <c r="C121" i="5"/>
  <c r="S120" i="5"/>
  <c r="O120" i="5"/>
  <c r="H120" i="5"/>
  <c r="E120" i="5"/>
  <c r="C120" i="5"/>
  <c r="S119" i="5"/>
  <c r="O119" i="5"/>
  <c r="H119" i="5"/>
  <c r="E119" i="5"/>
  <c r="C119" i="5"/>
  <c r="S118" i="5"/>
  <c r="O118" i="5"/>
  <c r="H118" i="5"/>
  <c r="E118" i="5"/>
  <c r="C118" i="5"/>
  <c r="S154" i="5"/>
  <c r="O154" i="5"/>
  <c r="H154" i="5"/>
  <c r="E154" i="5"/>
  <c r="C154" i="5"/>
  <c r="A154" i="5"/>
  <c r="C118" i="1"/>
  <c r="C153" i="1"/>
  <c r="C119" i="1"/>
  <c r="C117" i="1"/>
  <c r="C120" i="1"/>
  <c r="S89" i="5" l="1"/>
  <c r="O89" i="5"/>
  <c r="H89" i="5"/>
  <c r="E89" i="5"/>
  <c r="C89" i="5"/>
  <c r="A89" i="5"/>
  <c r="S90" i="5"/>
  <c r="O90" i="5"/>
  <c r="H90" i="5"/>
  <c r="E90" i="5"/>
  <c r="C90" i="5"/>
  <c r="A90" i="5"/>
  <c r="C88" i="1"/>
  <c r="C89" i="1"/>
  <c r="S91" i="5" l="1"/>
  <c r="O91" i="5"/>
  <c r="H91" i="5"/>
  <c r="E91" i="5"/>
  <c r="C91" i="5"/>
  <c r="A91" i="5"/>
  <c r="S88" i="5"/>
  <c r="O88" i="5"/>
  <c r="H88" i="5"/>
  <c r="E88" i="5"/>
  <c r="C88" i="5"/>
  <c r="A88" i="5"/>
  <c r="C87" i="1"/>
  <c r="C90" i="1"/>
  <c r="S167" i="5" l="1"/>
  <c r="H167" i="5"/>
  <c r="E167" i="5"/>
  <c r="C167" i="5"/>
  <c r="A167" i="5"/>
  <c r="S166" i="5"/>
  <c r="O166" i="5"/>
  <c r="H166" i="5"/>
  <c r="E166" i="5"/>
  <c r="C166" i="5"/>
  <c r="A166" i="5"/>
  <c r="O167" i="5"/>
  <c r="C166" i="1"/>
  <c r="C165" i="1"/>
  <c r="J78" i="5" l="1"/>
  <c r="S173" i="5"/>
  <c r="O173" i="5"/>
  <c r="H173" i="5"/>
  <c r="E173" i="5"/>
  <c r="C173" i="5"/>
  <c r="A173" i="5"/>
  <c r="S172" i="5"/>
  <c r="O172" i="5"/>
  <c r="H172" i="5"/>
  <c r="E172" i="5"/>
  <c r="C172" i="5"/>
  <c r="A172" i="5"/>
  <c r="S171" i="5"/>
  <c r="O171" i="5"/>
  <c r="H171" i="5"/>
  <c r="E171" i="5"/>
  <c r="C171" i="5"/>
  <c r="A171" i="5"/>
  <c r="C172" i="1"/>
  <c r="C171" i="1"/>
  <c r="C170" i="1"/>
  <c r="S39" i="5" l="1"/>
  <c r="O39" i="5"/>
  <c r="H39" i="5"/>
  <c r="E39" i="5"/>
  <c r="C39" i="5"/>
  <c r="A39" i="5"/>
  <c r="C38" i="1"/>
  <c r="S54" i="5" l="1"/>
  <c r="O54" i="5"/>
  <c r="H54" i="5"/>
  <c r="E54" i="5"/>
  <c r="C54" i="5"/>
  <c r="A54" i="5"/>
  <c r="S53" i="5"/>
  <c r="O53" i="5"/>
  <c r="H53" i="5"/>
  <c r="E53" i="5"/>
  <c r="C53" i="5"/>
  <c r="A53" i="5"/>
  <c r="S147" i="5"/>
  <c r="O147" i="5"/>
  <c r="H147" i="5"/>
  <c r="E147" i="5"/>
  <c r="C147" i="5"/>
  <c r="A147" i="5"/>
  <c r="C146" i="1"/>
  <c r="C53" i="1"/>
  <c r="C52" i="1"/>
  <c r="S164" i="5" l="1"/>
  <c r="O164" i="5"/>
  <c r="H164" i="5"/>
  <c r="E164" i="5"/>
  <c r="C164" i="5"/>
  <c r="A164" i="5"/>
  <c r="S163" i="5"/>
  <c r="O163" i="5"/>
  <c r="H163" i="5"/>
  <c r="E163" i="5"/>
  <c r="C163" i="5"/>
  <c r="A163" i="5"/>
  <c r="C163" i="1"/>
  <c r="C162" i="1"/>
  <c r="S150" i="5" l="1"/>
  <c r="O150" i="5"/>
  <c r="H150" i="5"/>
  <c r="E150" i="5"/>
  <c r="C150" i="5"/>
  <c r="A150" i="5"/>
  <c r="C149" i="1"/>
  <c r="S158" i="5" l="1"/>
  <c r="O158" i="5"/>
  <c r="H158" i="5"/>
  <c r="E158" i="5"/>
  <c r="C158" i="5"/>
  <c r="A158" i="5"/>
  <c r="S98" i="5"/>
  <c r="O98" i="5"/>
  <c r="H98" i="5"/>
  <c r="E98" i="5"/>
  <c r="C98" i="5"/>
  <c r="A98" i="5"/>
  <c r="C157" i="1"/>
  <c r="C97" i="1"/>
  <c r="S133" i="5" l="1"/>
  <c r="O133" i="5"/>
  <c r="H133" i="5"/>
  <c r="E133" i="5"/>
  <c r="C133" i="5"/>
  <c r="S132" i="5"/>
  <c r="O132" i="5"/>
  <c r="H132" i="5"/>
  <c r="E132" i="5"/>
  <c r="C132" i="5"/>
  <c r="S131" i="5"/>
  <c r="O131" i="5"/>
  <c r="H131" i="5"/>
  <c r="E131" i="5"/>
  <c r="C131" i="5"/>
  <c r="S78" i="5" l="1"/>
  <c r="O78" i="5"/>
  <c r="H78" i="5"/>
  <c r="E78" i="5"/>
  <c r="C78" i="5"/>
  <c r="A78" i="5"/>
  <c r="C130" i="1"/>
  <c r="C131" i="1"/>
  <c r="C132" i="1"/>
  <c r="S41" i="5" l="1"/>
  <c r="O41" i="5"/>
  <c r="H41" i="5"/>
  <c r="E41" i="5"/>
  <c r="C41" i="5"/>
  <c r="A41" i="5"/>
  <c r="S62" i="5"/>
  <c r="O62" i="5"/>
  <c r="H62" i="5"/>
  <c r="E62" i="5"/>
  <c r="C62" i="5"/>
  <c r="A62" i="5"/>
  <c r="S51" i="5"/>
  <c r="O51" i="5"/>
  <c r="H51" i="5"/>
  <c r="E51" i="5"/>
  <c r="C51" i="5"/>
  <c r="A51" i="5"/>
  <c r="S50" i="5"/>
  <c r="O50" i="5"/>
  <c r="H50" i="5"/>
  <c r="E50" i="5"/>
  <c r="C50" i="5"/>
  <c r="A50" i="5"/>
  <c r="C77" i="1"/>
  <c r="C49" i="1"/>
  <c r="C50" i="1"/>
  <c r="C40" i="1"/>
  <c r="C61" i="1"/>
  <c r="S93" i="5" l="1"/>
  <c r="O93" i="5"/>
  <c r="H93" i="5"/>
  <c r="E93" i="5"/>
  <c r="C93" i="5"/>
  <c r="A93" i="5"/>
  <c r="C92" i="1"/>
  <c r="S95" i="5" l="1"/>
  <c r="O95" i="5"/>
  <c r="H95" i="5"/>
  <c r="E95" i="5"/>
  <c r="C95" i="5"/>
  <c r="A95" i="5"/>
  <c r="C94" i="1"/>
  <c r="S102" i="5" l="1"/>
  <c r="O102" i="5"/>
  <c r="H102" i="5"/>
  <c r="E102" i="5"/>
  <c r="C102" i="5"/>
  <c r="A102" i="5"/>
  <c r="C101" i="1"/>
  <c r="J568" i="5" l="1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S11" i="5" l="1"/>
  <c r="O11" i="5"/>
  <c r="H11" i="5"/>
  <c r="E11" i="5"/>
  <c r="C11" i="5"/>
  <c r="A11" i="5"/>
  <c r="C10" i="1"/>
  <c r="S233" i="5" l="1"/>
  <c r="O233" i="5"/>
  <c r="H233" i="5"/>
  <c r="E233" i="5"/>
  <c r="C233" i="5"/>
  <c r="A233" i="5"/>
  <c r="S232" i="5" l="1"/>
  <c r="O232" i="5"/>
  <c r="H232" i="5"/>
  <c r="E232" i="5"/>
  <c r="C232" i="5"/>
  <c r="A232" i="5"/>
  <c r="C232" i="1"/>
  <c r="C231" i="1"/>
  <c r="S237" i="5" l="1"/>
  <c r="O237" i="5"/>
  <c r="H237" i="5"/>
  <c r="E237" i="5"/>
  <c r="C237" i="5"/>
  <c r="A237" i="5"/>
  <c r="C236" i="1"/>
  <c r="S231" i="5" l="1"/>
  <c r="O231" i="5"/>
  <c r="H231" i="5"/>
  <c r="E231" i="5"/>
  <c r="C231" i="5"/>
  <c r="A231" i="5"/>
  <c r="C230" i="1"/>
  <c r="S230" i="5" l="1"/>
  <c r="O230" i="5"/>
  <c r="H230" i="5"/>
  <c r="E230" i="5"/>
  <c r="C230" i="5"/>
  <c r="A230" i="5"/>
  <c r="C229" i="1"/>
  <c r="S45" i="5" l="1"/>
  <c r="O45" i="5"/>
  <c r="H45" i="5"/>
  <c r="E45" i="5"/>
  <c r="C45" i="5"/>
  <c r="A45" i="5"/>
  <c r="C44" i="1"/>
  <c r="S44" i="5" l="1"/>
  <c r="O44" i="5"/>
  <c r="H44" i="5"/>
  <c r="E44" i="5"/>
  <c r="C44" i="5"/>
  <c r="A44" i="5"/>
  <c r="S61" i="5" l="1"/>
  <c r="O61" i="5"/>
  <c r="H61" i="5"/>
  <c r="E61" i="5"/>
  <c r="C61" i="5"/>
  <c r="A61" i="5"/>
  <c r="S157" i="5"/>
  <c r="O157" i="5"/>
  <c r="H157" i="5"/>
  <c r="E157" i="5"/>
  <c r="C157" i="5"/>
  <c r="A157" i="5"/>
  <c r="C43" i="1"/>
  <c r="C60" i="1"/>
  <c r="C156" i="1"/>
  <c r="S87" i="5" l="1"/>
  <c r="O87" i="5"/>
  <c r="H87" i="5"/>
  <c r="E87" i="5"/>
  <c r="C87" i="5"/>
  <c r="A87" i="5"/>
  <c r="S229" i="5" l="1"/>
  <c r="O229" i="5"/>
  <c r="H229" i="5"/>
  <c r="E229" i="5"/>
  <c r="C229" i="5"/>
  <c r="A229" i="5"/>
  <c r="O228" i="5"/>
  <c r="H228" i="5"/>
  <c r="E228" i="5"/>
  <c r="C228" i="5"/>
  <c r="A228" i="5"/>
  <c r="C227" i="1"/>
  <c r="S228" i="5"/>
  <c r="C228" i="1"/>
  <c r="C86" i="1"/>
  <c r="S227" i="5" l="1"/>
  <c r="O227" i="5"/>
  <c r="H227" i="5"/>
  <c r="E227" i="5"/>
  <c r="C227" i="5"/>
  <c r="A227" i="5"/>
  <c r="S226" i="5"/>
  <c r="O226" i="5"/>
  <c r="H226" i="5"/>
  <c r="E226" i="5"/>
  <c r="C226" i="5"/>
  <c r="A226" i="5"/>
  <c r="C225" i="1"/>
  <c r="C226" i="1"/>
  <c r="U224" i="5" l="1"/>
  <c r="U223" i="5"/>
  <c r="U217" i="5"/>
  <c r="U216" i="5"/>
  <c r="U201" i="5"/>
  <c r="U200" i="5"/>
  <c r="U199" i="5"/>
  <c r="U185" i="5"/>
  <c r="U184" i="5"/>
  <c r="U183" i="5"/>
  <c r="U182" i="5"/>
  <c r="U181" i="5"/>
  <c r="S225" i="5" l="1"/>
  <c r="O225" i="5"/>
  <c r="H225" i="5"/>
  <c r="E225" i="5"/>
  <c r="C225" i="5"/>
  <c r="A225" i="5"/>
  <c r="C224" i="1"/>
  <c r="S224" i="5" l="1"/>
  <c r="O224" i="5"/>
  <c r="H224" i="5"/>
  <c r="E224" i="5"/>
  <c r="C224" i="5"/>
  <c r="A224" i="5"/>
  <c r="C223" i="1"/>
  <c r="J554" i="5" l="1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S712" i="5" l="1"/>
  <c r="O712" i="5"/>
  <c r="J712" i="5"/>
  <c r="H712" i="5"/>
  <c r="E712" i="5"/>
  <c r="C712" i="5"/>
  <c r="A712" i="5"/>
  <c r="S711" i="5"/>
  <c r="O711" i="5"/>
  <c r="J711" i="5"/>
  <c r="H711" i="5"/>
  <c r="E711" i="5"/>
  <c r="C711" i="5"/>
  <c r="A711" i="5"/>
  <c r="O694" i="5"/>
  <c r="H694" i="5"/>
  <c r="E694" i="5"/>
  <c r="C694" i="5"/>
  <c r="A694" i="5"/>
  <c r="O693" i="5"/>
  <c r="H693" i="5"/>
  <c r="E693" i="5"/>
  <c r="C693" i="5"/>
  <c r="A693" i="5"/>
  <c r="S707" i="5"/>
  <c r="O707" i="5"/>
  <c r="H707" i="5"/>
  <c r="E707" i="5"/>
  <c r="C707" i="5"/>
  <c r="A707" i="5"/>
  <c r="S706" i="5"/>
  <c r="O706" i="5"/>
  <c r="H706" i="5"/>
  <c r="E706" i="5"/>
  <c r="C706" i="5"/>
  <c r="A706" i="5"/>
  <c r="S705" i="5"/>
  <c r="O705" i="5"/>
  <c r="H705" i="5"/>
  <c r="E705" i="5"/>
  <c r="C705" i="5"/>
  <c r="A705" i="5"/>
  <c r="S704" i="5"/>
  <c r="O704" i="5"/>
  <c r="H704" i="5"/>
  <c r="E704" i="5"/>
  <c r="C704" i="5"/>
  <c r="A704" i="5"/>
  <c r="J713" i="5" l="1"/>
  <c r="J714" i="5"/>
  <c r="J715" i="5"/>
  <c r="J708" i="5"/>
  <c r="J709" i="5"/>
  <c r="J710" i="5"/>
  <c r="J634" i="5"/>
  <c r="J635" i="5"/>
  <c r="J636" i="5"/>
  <c r="J637" i="5"/>
  <c r="J638" i="5"/>
  <c r="S720" i="5" l="1"/>
  <c r="O720" i="5"/>
  <c r="H720" i="5"/>
  <c r="E720" i="5"/>
  <c r="C720" i="5"/>
  <c r="A720" i="5"/>
  <c r="S719" i="5"/>
  <c r="O719" i="5"/>
  <c r="H719" i="5"/>
  <c r="E719" i="5"/>
  <c r="C719" i="5"/>
  <c r="A719" i="5"/>
  <c r="S718" i="5"/>
  <c r="O718" i="5"/>
  <c r="H718" i="5"/>
  <c r="E718" i="5"/>
  <c r="C718" i="5"/>
  <c r="A718" i="5"/>
  <c r="S717" i="5"/>
  <c r="O717" i="5"/>
  <c r="H717" i="5"/>
  <c r="E717" i="5"/>
  <c r="C717" i="5"/>
  <c r="A717" i="5"/>
  <c r="S716" i="5"/>
  <c r="O716" i="5"/>
  <c r="H716" i="5"/>
  <c r="E716" i="5"/>
  <c r="C716" i="5"/>
  <c r="A716" i="5"/>
  <c r="S715" i="5"/>
  <c r="O715" i="5"/>
  <c r="H715" i="5"/>
  <c r="E715" i="5"/>
  <c r="C715" i="5"/>
  <c r="A715" i="5"/>
  <c r="S714" i="5"/>
  <c r="O714" i="5"/>
  <c r="H714" i="5"/>
  <c r="E714" i="5"/>
  <c r="C714" i="5"/>
  <c r="A714" i="5"/>
  <c r="S713" i="5"/>
  <c r="O713" i="5"/>
  <c r="H713" i="5"/>
  <c r="E713" i="5"/>
  <c r="C713" i="5"/>
  <c r="A713" i="5"/>
  <c r="S710" i="5"/>
  <c r="O710" i="5"/>
  <c r="H710" i="5"/>
  <c r="E710" i="5"/>
  <c r="C710" i="5"/>
  <c r="A710" i="5"/>
  <c r="S709" i="5"/>
  <c r="O709" i="5"/>
  <c r="H709" i="5"/>
  <c r="E709" i="5"/>
  <c r="C709" i="5"/>
  <c r="A709" i="5"/>
  <c r="S708" i="5"/>
  <c r="O708" i="5"/>
  <c r="H708" i="5"/>
  <c r="E708" i="5"/>
  <c r="C708" i="5"/>
  <c r="A708" i="5"/>
  <c r="C332" i="1"/>
  <c r="C331" i="1"/>
  <c r="C333" i="1"/>
  <c r="S638" i="5" l="1"/>
  <c r="H638" i="5"/>
  <c r="E638" i="5"/>
  <c r="C638" i="5"/>
  <c r="A638" i="5"/>
  <c r="S637" i="5"/>
  <c r="H637" i="5"/>
  <c r="E637" i="5"/>
  <c r="C637" i="5"/>
  <c r="A637" i="5"/>
  <c r="S636" i="5"/>
  <c r="H636" i="5"/>
  <c r="E636" i="5"/>
  <c r="C636" i="5"/>
  <c r="A636" i="5"/>
  <c r="S635" i="5"/>
  <c r="H635" i="5"/>
  <c r="E635" i="5"/>
  <c r="C635" i="5"/>
  <c r="A635" i="5"/>
  <c r="S634" i="5"/>
  <c r="H634" i="5"/>
  <c r="E634" i="5"/>
  <c r="C634" i="5"/>
  <c r="A634" i="5"/>
  <c r="S581" i="5"/>
  <c r="O581" i="5"/>
  <c r="H581" i="5"/>
  <c r="E581" i="5"/>
  <c r="C581" i="5"/>
  <c r="A581" i="5"/>
  <c r="S580" i="5"/>
  <c r="O580" i="5"/>
  <c r="H580" i="5"/>
  <c r="E580" i="5"/>
  <c r="C580" i="5"/>
  <c r="A580" i="5"/>
  <c r="S579" i="5"/>
  <c r="O579" i="5"/>
  <c r="H579" i="5"/>
  <c r="E579" i="5"/>
  <c r="C579" i="5"/>
  <c r="A579" i="5"/>
  <c r="S578" i="5"/>
  <c r="O578" i="5"/>
  <c r="H578" i="5"/>
  <c r="E578" i="5"/>
  <c r="C578" i="5"/>
  <c r="A578" i="5"/>
  <c r="S577" i="5"/>
  <c r="O577" i="5"/>
  <c r="H577" i="5"/>
  <c r="E577" i="5"/>
  <c r="C577" i="5"/>
  <c r="A577" i="5"/>
  <c r="S576" i="5"/>
  <c r="O576" i="5"/>
  <c r="H576" i="5"/>
  <c r="E576" i="5"/>
  <c r="C576" i="5"/>
  <c r="A576" i="5"/>
  <c r="S575" i="5"/>
  <c r="O575" i="5"/>
  <c r="H575" i="5"/>
  <c r="E575" i="5"/>
  <c r="C575" i="5"/>
  <c r="A575" i="5"/>
  <c r="S574" i="5"/>
  <c r="O574" i="5"/>
  <c r="H574" i="5"/>
  <c r="E574" i="5"/>
  <c r="C574" i="5"/>
  <c r="A574" i="5"/>
  <c r="S573" i="5"/>
  <c r="O573" i="5"/>
  <c r="H573" i="5"/>
  <c r="E573" i="5"/>
  <c r="C573" i="5"/>
  <c r="A573" i="5"/>
  <c r="S572" i="5"/>
  <c r="O572" i="5"/>
  <c r="H572" i="5"/>
  <c r="E572" i="5"/>
  <c r="C572" i="5"/>
  <c r="A572" i="5"/>
  <c r="S571" i="5"/>
  <c r="O571" i="5"/>
  <c r="H571" i="5"/>
  <c r="E571" i="5"/>
  <c r="C571" i="5"/>
  <c r="A571" i="5"/>
  <c r="S570" i="5"/>
  <c r="O570" i="5"/>
  <c r="H570" i="5"/>
  <c r="E570" i="5"/>
  <c r="C570" i="5"/>
  <c r="A570" i="5"/>
  <c r="S569" i="5"/>
  <c r="O569" i="5"/>
  <c r="H569" i="5"/>
  <c r="E569" i="5"/>
  <c r="C569" i="5"/>
  <c r="A569" i="5"/>
  <c r="S568" i="5"/>
  <c r="O568" i="5"/>
  <c r="H568" i="5"/>
  <c r="E568" i="5"/>
  <c r="C568" i="5"/>
  <c r="A568" i="5"/>
  <c r="S567" i="5"/>
  <c r="O567" i="5"/>
  <c r="H567" i="5"/>
  <c r="S566" i="5"/>
  <c r="O566" i="5"/>
  <c r="H566" i="5"/>
  <c r="S565" i="5"/>
  <c r="O565" i="5"/>
  <c r="H565" i="5"/>
  <c r="S564" i="5"/>
  <c r="O564" i="5"/>
  <c r="H564" i="5"/>
  <c r="S563" i="5"/>
  <c r="O563" i="5"/>
  <c r="H563" i="5"/>
  <c r="S562" i="5"/>
  <c r="O562" i="5"/>
  <c r="H562" i="5"/>
  <c r="E562" i="5"/>
  <c r="C562" i="5"/>
  <c r="A562" i="5"/>
  <c r="S561" i="5"/>
  <c r="O561" i="5"/>
  <c r="H561" i="5"/>
  <c r="E561" i="5"/>
  <c r="C561" i="5"/>
  <c r="A561" i="5"/>
  <c r="S560" i="5"/>
  <c r="O560" i="5"/>
  <c r="H560" i="5"/>
  <c r="E560" i="5"/>
  <c r="C560" i="5"/>
  <c r="A560" i="5"/>
  <c r="S559" i="5"/>
  <c r="O559" i="5"/>
  <c r="H559" i="5"/>
  <c r="E559" i="5"/>
  <c r="C559" i="5"/>
  <c r="A559" i="5"/>
  <c r="S558" i="5"/>
  <c r="O558" i="5"/>
  <c r="H558" i="5"/>
  <c r="E558" i="5"/>
  <c r="C558" i="5"/>
  <c r="A558" i="5"/>
  <c r="S557" i="5"/>
  <c r="O557" i="5"/>
  <c r="H557" i="5"/>
  <c r="E557" i="5"/>
  <c r="C557" i="5"/>
  <c r="A557" i="5"/>
  <c r="S556" i="5"/>
  <c r="O556" i="5"/>
  <c r="H556" i="5"/>
  <c r="E556" i="5"/>
  <c r="C556" i="5"/>
  <c r="A556" i="5"/>
  <c r="S555" i="5"/>
  <c r="O555" i="5"/>
  <c r="H555" i="5"/>
  <c r="E555" i="5"/>
  <c r="C555" i="5"/>
  <c r="A555" i="5"/>
  <c r="S554" i="5"/>
  <c r="O554" i="5"/>
  <c r="H554" i="5"/>
  <c r="E554" i="5"/>
  <c r="C554" i="5"/>
  <c r="A554" i="5"/>
  <c r="C301" i="1"/>
  <c r="O637" i="5"/>
  <c r="O638" i="5"/>
  <c r="O636" i="5"/>
  <c r="O635" i="5"/>
  <c r="C302" i="1"/>
  <c r="O634" i="5"/>
  <c r="C299" i="1"/>
  <c r="C300" i="1"/>
  <c r="C312" i="1"/>
  <c r="J476" i="5" l="1"/>
  <c r="J475" i="5"/>
  <c r="J474" i="5"/>
  <c r="J473" i="5"/>
  <c r="J472" i="5"/>
  <c r="J471" i="5"/>
  <c r="J470" i="5"/>
  <c r="J469" i="5"/>
  <c r="J468" i="5"/>
  <c r="J467" i="5"/>
  <c r="J466" i="5"/>
  <c r="J465" i="5"/>
  <c r="J464" i="5"/>
  <c r="J463" i="5"/>
  <c r="S476" i="5"/>
  <c r="O476" i="5"/>
  <c r="H476" i="5"/>
  <c r="E476" i="5"/>
  <c r="C476" i="5"/>
  <c r="A476" i="5"/>
  <c r="S475" i="5"/>
  <c r="O475" i="5"/>
  <c r="H475" i="5"/>
  <c r="E475" i="5"/>
  <c r="C475" i="5"/>
  <c r="A475" i="5"/>
  <c r="S474" i="5"/>
  <c r="O474" i="5"/>
  <c r="H474" i="5"/>
  <c r="E474" i="5"/>
  <c r="C474" i="5"/>
  <c r="A474" i="5"/>
  <c r="S473" i="5"/>
  <c r="O473" i="5"/>
  <c r="H473" i="5"/>
  <c r="E473" i="5"/>
  <c r="C473" i="5"/>
  <c r="A473" i="5"/>
  <c r="S472" i="5"/>
  <c r="O472" i="5"/>
  <c r="H472" i="5"/>
  <c r="E472" i="5"/>
  <c r="C472" i="5"/>
  <c r="A472" i="5"/>
  <c r="S471" i="5"/>
  <c r="O471" i="5"/>
  <c r="H471" i="5"/>
  <c r="E471" i="5"/>
  <c r="C471" i="5"/>
  <c r="A471" i="5"/>
  <c r="S470" i="5"/>
  <c r="O470" i="5"/>
  <c r="H470" i="5"/>
  <c r="E470" i="5"/>
  <c r="C470" i="5"/>
  <c r="A470" i="5"/>
  <c r="S469" i="5"/>
  <c r="O469" i="5"/>
  <c r="H469" i="5"/>
  <c r="E469" i="5"/>
  <c r="C469" i="5"/>
  <c r="A469" i="5"/>
  <c r="S468" i="5"/>
  <c r="O468" i="5"/>
  <c r="H468" i="5"/>
  <c r="E468" i="5"/>
  <c r="C468" i="5"/>
  <c r="A468" i="5"/>
  <c r="S467" i="5"/>
  <c r="O467" i="5"/>
  <c r="H467" i="5"/>
  <c r="E467" i="5"/>
  <c r="C467" i="5"/>
  <c r="A467" i="5"/>
  <c r="S466" i="5"/>
  <c r="O466" i="5"/>
  <c r="H466" i="5"/>
  <c r="E466" i="5"/>
  <c r="C466" i="5"/>
  <c r="A466" i="5"/>
  <c r="S465" i="5"/>
  <c r="O465" i="5"/>
  <c r="H465" i="5"/>
  <c r="E465" i="5"/>
  <c r="C465" i="5"/>
  <c r="A465" i="5"/>
  <c r="S464" i="5"/>
  <c r="O464" i="5"/>
  <c r="H464" i="5"/>
  <c r="E464" i="5"/>
  <c r="C464" i="5"/>
  <c r="A464" i="5"/>
  <c r="S463" i="5"/>
  <c r="O463" i="5"/>
  <c r="H463" i="5"/>
  <c r="E463" i="5"/>
  <c r="C463" i="5"/>
  <c r="A463" i="5"/>
  <c r="C285" i="1"/>
  <c r="C286" i="1"/>
  <c r="J331" i="5" l="1"/>
  <c r="J332" i="5"/>
  <c r="J333" i="5"/>
  <c r="J334" i="5"/>
  <c r="J335" i="5"/>
  <c r="S335" i="5"/>
  <c r="H335" i="5"/>
  <c r="E335" i="5"/>
  <c r="C335" i="5"/>
  <c r="A335" i="5"/>
  <c r="S334" i="5"/>
  <c r="H334" i="5"/>
  <c r="E334" i="5"/>
  <c r="C334" i="5"/>
  <c r="A334" i="5"/>
  <c r="S333" i="5"/>
  <c r="H333" i="5"/>
  <c r="E333" i="5"/>
  <c r="C333" i="5"/>
  <c r="A333" i="5"/>
  <c r="S332" i="5"/>
  <c r="H332" i="5"/>
  <c r="E332" i="5"/>
  <c r="C332" i="5"/>
  <c r="A332" i="5"/>
  <c r="S331" i="5"/>
  <c r="H331" i="5"/>
  <c r="E331" i="5"/>
  <c r="C331" i="5"/>
  <c r="A331" i="5"/>
  <c r="O331" i="5"/>
  <c r="O332" i="5"/>
  <c r="O334" i="5"/>
  <c r="O333" i="5"/>
  <c r="O335" i="5"/>
  <c r="L391" i="5" l="1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K390" i="5"/>
  <c r="K389" i="5"/>
  <c r="K388" i="5"/>
  <c r="K387" i="5"/>
  <c r="K386" i="5"/>
  <c r="K385" i="5"/>
  <c r="K384" i="5"/>
  <c r="K383" i="5"/>
  <c r="K382" i="5"/>
  <c r="K381" i="5"/>
  <c r="K380" i="5"/>
  <c r="K379" i="5"/>
  <c r="K378" i="5"/>
  <c r="K377" i="5"/>
  <c r="K376" i="5"/>
  <c r="K375" i="5"/>
  <c r="K374" i="5"/>
  <c r="K373" i="5"/>
  <c r="I372" i="5"/>
  <c r="I371" i="5"/>
  <c r="I370" i="5"/>
  <c r="I369" i="5"/>
  <c r="I368" i="5"/>
  <c r="I367" i="5"/>
  <c r="I366" i="5"/>
  <c r="I365" i="5"/>
  <c r="I364" i="5"/>
  <c r="I363" i="5"/>
  <c r="I362" i="5"/>
  <c r="I361" i="5"/>
  <c r="I360" i="5"/>
  <c r="I359" i="5"/>
  <c r="I358" i="5"/>
  <c r="I357" i="5"/>
  <c r="I356" i="5"/>
  <c r="I355" i="5"/>
  <c r="J418" i="5"/>
  <c r="J419" i="5"/>
  <c r="J420" i="5"/>
  <c r="C258" i="1"/>
  <c r="K424" i="5" l="1"/>
  <c r="K425" i="5"/>
  <c r="K426" i="5"/>
  <c r="S223" i="5" l="1"/>
  <c r="O223" i="5"/>
  <c r="H223" i="5"/>
  <c r="E223" i="5"/>
  <c r="C223" i="5"/>
  <c r="A223" i="5"/>
  <c r="C222" i="1"/>
  <c r="S189" i="5" l="1"/>
  <c r="O189" i="5"/>
  <c r="H189" i="5"/>
  <c r="E189" i="5"/>
  <c r="C189" i="5"/>
  <c r="A189" i="5"/>
  <c r="S191" i="5"/>
  <c r="O191" i="5"/>
  <c r="H191" i="5"/>
  <c r="E191" i="5"/>
  <c r="C191" i="5"/>
  <c r="A191" i="5"/>
  <c r="S190" i="5"/>
  <c r="O190" i="5"/>
  <c r="H190" i="5"/>
  <c r="E190" i="5"/>
  <c r="C190" i="5"/>
  <c r="A190" i="5"/>
  <c r="C188" i="1"/>
  <c r="C189" i="1"/>
  <c r="C190" i="1"/>
  <c r="S198" i="5" l="1"/>
  <c r="O198" i="5"/>
  <c r="H198" i="5"/>
  <c r="E198" i="5"/>
  <c r="C198" i="5"/>
  <c r="A198" i="5"/>
  <c r="S197" i="5"/>
  <c r="O197" i="5"/>
  <c r="H197" i="5"/>
  <c r="E197" i="5"/>
  <c r="C197" i="5"/>
  <c r="A197" i="5"/>
  <c r="C196" i="1"/>
  <c r="C197" i="1"/>
  <c r="S222" i="5" l="1"/>
  <c r="H222" i="5"/>
  <c r="E222" i="5"/>
  <c r="C222" i="5"/>
  <c r="A222" i="5"/>
  <c r="O222" i="5"/>
  <c r="C221" i="1"/>
  <c r="S220" i="5" l="1"/>
  <c r="O220" i="5"/>
  <c r="H220" i="5"/>
  <c r="E220" i="5"/>
  <c r="C220" i="5"/>
  <c r="A220" i="5"/>
  <c r="S221" i="5"/>
  <c r="H221" i="5"/>
  <c r="E221" i="5"/>
  <c r="C221" i="5"/>
  <c r="A221" i="5"/>
  <c r="E5" i="4"/>
  <c r="D5" i="4"/>
  <c r="C219" i="1"/>
  <c r="C220" i="1"/>
  <c r="O221" i="5"/>
  <c r="S219" i="5" l="1"/>
  <c r="O219" i="5"/>
  <c r="H219" i="5"/>
  <c r="E219" i="5"/>
  <c r="C219" i="5"/>
  <c r="A219" i="5"/>
  <c r="E4" i="4"/>
  <c r="D4" i="4"/>
  <c r="S240" i="5"/>
  <c r="O240" i="5"/>
  <c r="H240" i="5"/>
  <c r="E240" i="5"/>
  <c r="C240" i="5"/>
  <c r="A240" i="5"/>
  <c r="S239" i="5"/>
  <c r="O239" i="5"/>
  <c r="H239" i="5"/>
  <c r="E239" i="5"/>
  <c r="C239" i="5"/>
  <c r="A239" i="5"/>
  <c r="S19" i="5"/>
  <c r="O19" i="5"/>
  <c r="H19" i="5"/>
  <c r="E19" i="5"/>
  <c r="C19" i="5"/>
  <c r="A19" i="5"/>
  <c r="S18" i="5"/>
  <c r="O18" i="5"/>
  <c r="H18" i="5"/>
  <c r="E18" i="5"/>
  <c r="C18" i="5"/>
  <c r="A18" i="5"/>
  <c r="C17" i="1"/>
  <c r="C18" i="1"/>
  <c r="C238" i="1"/>
  <c r="C239" i="1"/>
  <c r="C218" i="1"/>
  <c r="S218" i="5" l="1"/>
  <c r="O218" i="5"/>
  <c r="H218" i="5"/>
  <c r="E218" i="5"/>
  <c r="C218" i="5"/>
  <c r="A218" i="5"/>
  <c r="S216" i="5" l="1"/>
  <c r="O216" i="5"/>
  <c r="S217" i="5"/>
  <c r="O217" i="5"/>
  <c r="H217" i="5"/>
  <c r="E217" i="5"/>
  <c r="C217" i="5"/>
  <c r="A217" i="5"/>
  <c r="C217" i="1"/>
  <c r="C216" i="1"/>
  <c r="S238" i="5" l="1"/>
  <c r="O238" i="5"/>
  <c r="H238" i="5"/>
  <c r="E238" i="5"/>
  <c r="C238" i="5"/>
  <c r="A238" i="5"/>
  <c r="H216" i="5" l="1"/>
  <c r="E216" i="5"/>
  <c r="C216" i="5"/>
  <c r="A216" i="5"/>
  <c r="C237" i="1"/>
  <c r="C215" i="1"/>
  <c r="E3" i="4" l="1"/>
  <c r="D3" i="4"/>
  <c r="S215" i="5" l="1"/>
  <c r="O215" i="5"/>
  <c r="H215" i="5"/>
  <c r="E215" i="5"/>
  <c r="C215" i="5"/>
  <c r="A215" i="5"/>
  <c r="S214" i="5"/>
  <c r="O214" i="5"/>
  <c r="H214" i="5"/>
  <c r="E214" i="5"/>
  <c r="C214" i="5"/>
  <c r="A214" i="5"/>
  <c r="S213" i="5"/>
  <c r="O213" i="5"/>
  <c r="H213" i="5"/>
  <c r="E213" i="5"/>
  <c r="C213" i="5"/>
  <c r="A213" i="5"/>
  <c r="C214" i="1"/>
  <c r="S698" i="5" l="1"/>
  <c r="O698" i="5"/>
  <c r="H698" i="5"/>
  <c r="E698" i="5"/>
  <c r="C698" i="5"/>
  <c r="A698" i="5"/>
  <c r="S553" i="5"/>
  <c r="O553" i="5"/>
  <c r="H553" i="5"/>
  <c r="E553" i="5"/>
  <c r="C553" i="5"/>
  <c r="A553" i="5"/>
  <c r="S330" i="5"/>
  <c r="H330" i="5"/>
  <c r="E330" i="5"/>
  <c r="C330" i="5"/>
  <c r="A330" i="5"/>
  <c r="S324" i="5"/>
  <c r="J324" i="5"/>
  <c r="H324" i="5"/>
  <c r="E324" i="5"/>
  <c r="C324" i="5"/>
  <c r="A324" i="5"/>
  <c r="S305" i="5"/>
  <c r="H305" i="5"/>
  <c r="E305" i="5"/>
  <c r="C305" i="5"/>
  <c r="A305" i="5"/>
  <c r="S301" i="5"/>
  <c r="H301" i="5"/>
  <c r="E301" i="5"/>
  <c r="C301" i="5"/>
  <c r="A301" i="5"/>
  <c r="S286" i="5"/>
  <c r="J286" i="5"/>
  <c r="H286" i="5"/>
  <c r="E286" i="5"/>
  <c r="C286" i="5"/>
  <c r="A286" i="5"/>
  <c r="S282" i="5"/>
  <c r="J282" i="5"/>
  <c r="H282" i="5"/>
  <c r="E282" i="5"/>
  <c r="C282" i="5"/>
  <c r="A282" i="5"/>
  <c r="S263" i="5"/>
  <c r="H263" i="5"/>
  <c r="E263" i="5"/>
  <c r="C263" i="5"/>
  <c r="A263" i="5"/>
  <c r="S259" i="5"/>
  <c r="H259" i="5"/>
  <c r="E259" i="5"/>
  <c r="C259" i="5"/>
  <c r="A259" i="5"/>
  <c r="O305" i="5"/>
  <c r="O259" i="5"/>
  <c r="O282" i="5"/>
  <c r="O301" i="5"/>
  <c r="O330" i="5"/>
  <c r="C213" i="1"/>
  <c r="O324" i="5"/>
  <c r="C212" i="1"/>
  <c r="O286" i="5"/>
  <c r="O263" i="5"/>
  <c r="S212" i="5" l="1"/>
  <c r="H212" i="5"/>
  <c r="E212" i="5"/>
  <c r="C212" i="5"/>
  <c r="A212" i="5"/>
  <c r="S211" i="5"/>
  <c r="O211" i="5"/>
  <c r="H211" i="5"/>
  <c r="E211" i="5"/>
  <c r="C211" i="5"/>
  <c r="A211" i="5"/>
  <c r="O212" i="5"/>
  <c r="S724" i="5" l="1"/>
  <c r="O724" i="5"/>
  <c r="H724" i="5"/>
  <c r="E724" i="5"/>
  <c r="C724" i="5"/>
  <c r="A724" i="5"/>
  <c r="S723" i="5"/>
  <c r="O723" i="5"/>
  <c r="H723" i="5"/>
  <c r="E723" i="5"/>
  <c r="C723" i="5"/>
  <c r="A723" i="5"/>
  <c r="S722" i="5"/>
  <c r="O722" i="5"/>
  <c r="H722" i="5"/>
  <c r="E722" i="5"/>
  <c r="C722" i="5"/>
  <c r="A722" i="5"/>
  <c r="S721" i="5"/>
  <c r="O721" i="5"/>
  <c r="H721" i="5"/>
  <c r="E721" i="5"/>
  <c r="C721" i="5"/>
  <c r="A721" i="5"/>
  <c r="C336" i="1"/>
  <c r="C210" i="1"/>
  <c r="C211" i="1"/>
  <c r="C334" i="1"/>
  <c r="C335" i="1"/>
  <c r="C337" i="1"/>
  <c r="S58" i="5" l="1"/>
  <c r="O58" i="5"/>
  <c r="H58" i="5"/>
  <c r="E58" i="5"/>
  <c r="C58" i="5"/>
  <c r="A58" i="5"/>
  <c r="S125" i="5"/>
  <c r="O125" i="5"/>
  <c r="H125" i="5"/>
  <c r="E125" i="5"/>
  <c r="C125" i="5"/>
  <c r="C124" i="1"/>
  <c r="S59" i="5" l="1"/>
  <c r="H59" i="5"/>
  <c r="E59" i="5"/>
  <c r="C59" i="5"/>
  <c r="A59" i="5"/>
  <c r="O59" i="5"/>
  <c r="C57" i="1"/>
  <c r="S136" i="5" l="1"/>
  <c r="O136" i="5"/>
  <c r="H136" i="5"/>
  <c r="E136" i="5"/>
  <c r="C136" i="5"/>
  <c r="C58" i="1"/>
  <c r="C135" i="1"/>
  <c r="O137" i="5" l="1"/>
  <c r="H137" i="5"/>
  <c r="E137" i="5"/>
  <c r="C137" i="5"/>
  <c r="S137" i="5"/>
  <c r="C136" i="1"/>
  <c r="S210" i="5" l="1"/>
  <c r="O210" i="5"/>
  <c r="H210" i="5"/>
  <c r="E210" i="5"/>
  <c r="C210" i="5"/>
  <c r="A210" i="5"/>
  <c r="S209" i="5" l="1"/>
  <c r="O209" i="5"/>
  <c r="H209" i="5"/>
  <c r="E209" i="5"/>
  <c r="C209" i="5"/>
  <c r="A209" i="5"/>
  <c r="S208" i="5"/>
  <c r="O208" i="5"/>
  <c r="H208" i="5"/>
  <c r="E208" i="5"/>
  <c r="C208" i="5"/>
  <c r="A208" i="5"/>
  <c r="C208" i="1"/>
  <c r="C207" i="1"/>
  <c r="C209" i="1"/>
  <c r="S732" i="5" l="1"/>
  <c r="O732" i="5"/>
  <c r="H732" i="5"/>
  <c r="E732" i="5"/>
  <c r="C732" i="5"/>
  <c r="A732" i="5"/>
  <c r="S731" i="5"/>
  <c r="O731" i="5"/>
  <c r="H731" i="5"/>
  <c r="E731" i="5"/>
  <c r="C731" i="5"/>
  <c r="A731" i="5"/>
  <c r="S730" i="5"/>
  <c r="O730" i="5"/>
  <c r="H730" i="5"/>
  <c r="E730" i="5"/>
  <c r="C730" i="5"/>
  <c r="A730" i="5"/>
  <c r="S729" i="5"/>
  <c r="O729" i="5"/>
  <c r="H729" i="5"/>
  <c r="E729" i="5"/>
  <c r="C729" i="5"/>
  <c r="A729" i="5"/>
  <c r="I174" i="5" l="1"/>
  <c r="I175" i="5"/>
  <c r="S175" i="5"/>
  <c r="O175" i="5"/>
  <c r="H175" i="5"/>
  <c r="E175" i="5"/>
  <c r="C175" i="5"/>
  <c r="A175" i="5"/>
  <c r="S174" i="5"/>
  <c r="O174" i="5"/>
  <c r="H174" i="5"/>
  <c r="E174" i="5"/>
  <c r="C174" i="5"/>
  <c r="A174" i="5"/>
  <c r="C345" i="1"/>
  <c r="C343" i="1"/>
  <c r="C173" i="1"/>
  <c r="C344" i="1"/>
  <c r="C174" i="1"/>
  <c r="C342" i="1"/>
  <c r="S4" i="5" l="1"/>
  <c r="O4" i="5"/>
  <c r="H4" i="5"/>
  <c r="E4" i="5"/>
  <c r="C4" i="5"/>
  <c r="A4" i="5"/>
  <c r="S5" i="5"/>
  <c r="O5" i="5"/>
  <c r="H5" i="5"/>
  <c r="E5" i="5"/>
  <c r="C5" i="5"/>
  <c r="A5" i="5"/>
  <c r="C3" i="1"/>
  <c r="C4" i="1"/>
  <c r="S194" i="5" l="1"/>
  <c r="O194" i="5"/>
  <c r="H194" i="5"/>
  <c r="E194" i="5"/>
  <c r="C194" i="5"/>
  <c r="A194" i="5"/>
  <c r="C193" i="1"/>
  <c r="S207" i="5" l="1"/>
  <c r="O207" i="5"/>
  <c r="H207" i="5"/>
  <c r="E207" i="5"/>
  <c r="C207" i="5"/>
  <c r="A207" i="5"/>
  <c r="S206" i="5"/>
  <c r="O206" i="5"/>
  <c r="H206" i="5"/>
  <c r="E206" i="5"/>
  <c r="C206" i="5"/>
  <c r="A206" i="5"/>
  <c r="S153" i="5" l="1"/>
  <c r="S241" i="5"/>
  <c r="S236" i="5"/>
  <c r="S235" i="5"/>
  <c r="S234" i="5"/>
  <c r="S205" i="5"/>
  <c r="S204" i="5"/>
  <c r="S203" i="5"/>
  <c r="S202" i="5"/>
  <c r="S201" i="5"/>
  <c r="S200" i="5"/>
  <c r="S199" i="5"/>
  <c r="S196" i="5"/>
  <c r="S195" i="5"/>
  <c r="S419" i="5"/>
  <c r="S418" i="5"/>
  <c r="S417" i="5"/>
  <c r="S416" i="5"/>
  <c r="S415" i="5"/>
  <c r="S414" i="5"/>
  <c r="S413" i="5"/>
  <c r="S412" i="5"/>
  <c r="S411" i="5"/>
  <c r="S410" i="5"/>
  <c r="S409" i="5"/>
  <c r="S408" i="5"/>
  <c r="S407" i="5"/>
  <c r="S406" i="5"/>
  <c r="S405" i="5"/>
  <c r="S404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29" i="5"/>
  <c r="S328" i="5"/>
  <c r="S327" i="5"/>
  <c r="S326" i="5"/>
  <c r="S325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4" i="5"/>
  <c r="S303" i="5"/>
  <c r="S302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5" i="5"/>
  <c r="S284" i="5"/>
  <c r="S283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2" i="5"/>
  <c r="S261" i="5"/>
  <c r="S260" i="5"/>
  <c r="S258" i="5"/>
  <c r="S427" i="5"/>
  <c r="S426" i="5"/>
  <c r="S425" i="5"/>
  <c r="S424" i="5"/>
  <c r="S423" i="5"/>
  <c r="S422" i="5"/>
  <c r="S421" i="5"/>
  <c r="S420" i="5"/>
  <c r="O204" i="5"/>
  <c r="H204" i="5"/>
  <c r="E204" i="5"/>
  <c r="C204" i="5"/>
  <c r="A204" i="5"/>
  <c r="C204" i="1"/>
  <c r="C206" i="1"/>
  <c r="C205" i="1"/>
  <c r="O205" i="5" l="1"/>
  <c r="H205" i="5" l="1"/>
  <c r="E205" i="5"/>
  <c r="C205" i="5"/>
  <c r="A205" i="5"/>
  <c r="C203" i="1"/>
  <c r="O203" i="5" l="1"/>
  <c r="H203" i="5"/>
  <c r="E203" i="5"/>
  <c r="C203" i="5"/>
  <c r="A203" i="5"/>
  <c r="S124" i="5" l="1"/>
  <c r="O124" i="5"/>
  <c r="H124" i="5"/>
  <c r="E124" i="5"/>
  <c r="C124" i="5"/>
  <c r="C202" i="1"/>
  <c r="C123" i="1"/>
  <c r="I57" i="5" l="1"/>
  <c r="S57" i="5"/>
  <c r="H57" i="5"/>
  <c r="E57" i="5"/>
  <c r="C57" i="5"/>
  <c r="A57" i="5"/>
  <c r="O57" i="5"/>
  <c r="C56" i="1"/>
  <c r="S56" i="5" l="1"/>
  <c r="O56" i="5"/>
  <c r="H56" i="5"/>
  <c r="E56" i="5"/>
  <c r="C56" i="5"/>
  <c r="A56" i="5"/>
  <c r="S144" i="5" l="1"/>
  <c r="O144" i="5"/>
  <c r="H144" i="5"/>
  <c r="E144" i="5"/>
  <c r="C144" i="5"/>
  <c r="A144" i="5"/>
  <c r="C55" i="1"/>
  <c r="S145" i="5" l="1"/>
  <c r="O145" i="5"/>
  <c r="H145" i="5"/>
  <c r="E145" i="5"/>
  <c r="C145" i="5"/>
  <c r="A145" i="5"/>
  <c r="C143" i="1"/>
  <c r="S74" i="5" l="1"/>
  <c r="O74" i="5"/>
  <c r="H74" i="5"/>
  <c r="E74" i="5"/>
  <c r="C74" i="5"/>
  <c r="A74" i="5"/>
  <c r="S73" i="5"/>
  <c r="O73" i="5"/>
  <c r="H73" i="5"/>
  <c r="E73" i="5"/>
  <c r="C73" i="5"/>
  <c r="A73" i="5"/>
  <c r="C73" i="1"/>
  <c r="C144" i="1"/>
  <c r="C72" i="1"/>
  <c r="S105" i="5" l="1"/>
  <c r="O105" i="5"/>
  <c r="H105" i="5"/>
  <c r="E105" i="5"/>
  <c r="C105" i="5"/>
  <c r="A105" i="5"/>
  <c r="S116" i="5" l="1"/>
  <c r="O116" i="5"/>
  <c r="H116" i="5"/>
  <c r="E116" i="5"/>
  <c r="C116" i="5"/>
  <c r="S114" i="5"/>
  <c r="O114" i="5"/>
  <c r="H114" i="5"/>
  <c r="E114" i="5"/>
  <c r="C114" i="5"/>
  <c r="C114" i="1"/>
  <c r="C115" i="1"/>
  <c r="C104" i="1"/>
  <c r="S135" i="5" l="1"/>
  <c r="O135" i="5"/>
  <c r="H135" i="5"/>
  <c r="E135" i="5"/>
  <c r="C135" i="5"/>
  <c r="C134" i="1"/>
  <c r="S168" i="5" l="1"/>
  <c r="O168" i="5"/>
  <c r="H168" i="5"/>
  <c r="E168" i="5"/>
  <c r="C168" i="5"/>
  <c r="A168" i="5"/>
  <c r="O153" i="5" l="1"/>
  <c r="H153" i="5"/>
  <c r="E153" i="5"/>
  <c r="C153" i="5"/>
  <c r="A153" i="5"/>
  <c r="C152" i="1"/>
  <c r="C167" i="1"/>
  <c r="S152" i="5" l="1"/>
  <c r="O152" i="5"/>
  <c r="H152" i="5"/>
  <c r="E152" i="5"/>
  <c r="C152" i="5"/>
  <c r="A152" i="5"/>
  <c r="C150" i="1"/>
  <c r="S123" i="5" l="1"/>
  <c r="O123" i="5"/>
  <c r="H123" i="5"/>
  <c r="E123" i="5"/>
  <c r="C123" i="5"/>
  <c r="S100" i="5" l="1"/>
  <c r="O100" i="5"/>
  <c r="H100" i="5"/>
  <c r="E100" i="5"/>
  <c r="C100" i="5"/>
  <c r="A100" i="5"/>
  <c r="S101" i="5"/>
  <c r="O101" i="5"/>
  <c r="H101" i="5"/>
  <c r="E101" i="5"/>
  <c r="C101" i="5"/>
  <c r="A101" i="5"/>
  <c r="C100" i="1"/>
  <c r="C122" i="1"/>
  <c r="S43" i="5" l="1"/>
  <c r="O43" i="5"/>
  <c r="H43" i="5"/>
  <c r="E43" i="5"/>
  <c r="C43" i="5"/>
  <c r="A43" i="5"/>
  <c r="C99" i="1"/>
  <c r="C42" i="1"/>
  <c r="S107" i="5" l="1"/>
  <c r="O107" i="5"/>
  <c r="H107" i="5"/>
  <c r="E107" i="5"/>
  <c r="C107" i="5"/>
  <c r="A107" i="5"/>
  <c r="C106" i="1"/>
  <c r="S64" i="5" l="1"/>
  <c r="O64" i="5"/>
  <c r="H64" i="5"/>
  <c r="E64" i="5"/>
  <c r="C64" i="5"/>
  <c r="A64" i="5"/>
  <c r="S49" i="5" l="1"/>
  <c r="O49" i="5"/>
  <c r="H49" i="5"/>
  <c r="E49" i="5"/>
  <c r="C49" i="5"/>
  <c r="A49" i="5"/>
  <c r="C91" i="1"/>
  <c r="C63" i="1"/>
  <c r="S155" i="5" l="1"/>
  <c r="O155" i="5"/>
  <c r="H155" i="5"/>
  <c r="E155" i="5"/>
  <c r="C155" i="5"/>
  <c r="A155" i="5"/>
  <c r="S97" i="5"/>
  <c r="O97" i="5"/>
  <c r="H97" i="5"/>
  <c r="E97" i="5"/>
  <c r="C97" i="5"/>
  <c r="A97" i="5"/>
  <c r="C154" i="1"/>
  <c r="C48" i="1"/>
  <c r="H202" i="5" l="1"/>
  <c r="E202" i="5"/>
  <c r="C202" i="5"/>
  <c r="A202" i="5"/>
  <c r="O202" i="5"/>
  <c r="C201" i="1"/>
  <c r="C96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19" i="1"/>
  <c r="C23" i="1"/>
  <c r="C20" i="1"/>
  <c r="C24" i="1"/>
  <c r="C21" i="1"/>
  <c r="C22" i="1"/>
  <c r="O236" i="5" l="1"/>
  <c r="H236" i="5"/>
  <c r="E236" i="5"/>
  <c r="C236" i="5"/>
  <c r="A236" i="5"/>
  <c r="O235" i="5"/>
  <c r="H235" i="5"/>
  <c r="E235" i="5"/>
  <c r="C235" i="5"/>
  <c r="A235" i="5"/>
  <c r="C234" i="1"/>
  <c r="C235" i="1"/>
  <c r="O234" i="5" l="1"/>
  <c r="H234" i="5"/>
  <c r="E234" i="5"/>
  <c r="C234" i="5"/>
  <c r="A234" i="5"/>
  <c r="O201" i="5" l="1"/>
  <c r="H201" i="5"/>
  <c r="E201" i="5"/>
  <c r="C201" i="5"/>
  <c r="A201" i="5"/>
  <c r="O200" i="5"/>
  <c r="H200" i="5"/>
  <c r="E200" i="5"/>
  <c r="C200" i="5"/>
  <c r="A200" i="5"/>
  <c r="O199" i="5"/>
  <c r="H199" i="5"/>
  <c r="E199" i="5"/>
  <c r="C199" i="5"/>
  <c r="A199" i="5"/>
  <c r="C200" i="1"/>
  <c r="C199" i="1"/>
  <c r="C233" i="1"/>
  <c r="O196" i="5" l="1"/>
  <c r="H196" i="5"/>
  <c r="E196" i="5"/>
  <c r="C196" i="5"/>
  <c r="A196" i="5"/>
  <c r="O195" i="5"/>
  <c r="H195" i="5"/>
  <c r="E195" i="5"/>
  <c r="C195" i="5"/>
  <c r="A195" i="5"/>
  <c r="C198" i="1"/>
  <c r="C195" i="1"/>
  <c r="S193" i="5" l="1"/>
  <c r="O193" i="5"/>
  <c r="H193" i="5"/>
  <c r="E193" i="5"/>
  <c r="C193" i="5"/>
  <c r="A193" i="5"/>
  <c r="S192" i="5"/>
  <c r="O192" i="5"/>
  <c r="H192" i="5"/>
  <c r="E192" i="5"/>
  <c r="C192" i="5"/>
  <c r="A192" i="5"/>
  <c r="C192" i="1"/>
  <c r="C194" i="1"/>
  <c r="S182" i="5" l="1"/>
  <c r="O182" i="5"/>
  <c r="H182" i="5"/>
  <c r="E182" i="5"/>
  <c r="C182" i="5"/>
  <c r="A182" i="5"/>
  <c r="C191" i="1"/>
  <c r="C181" i="1"/>
  <c r="L430" i="5" l="1"/>
  <c r="S188" i="5" l="1"/>
  <c r="H188" i="5"/>
  <c r="E188" i="5"/>
  <c r="C188" i="5"/>
  <c r="A188" i="5"/>
  <c r="O188" i="5"/>
  <c r="C187" i="1"/>
  <c r="O186" i="5" l="1"/>
  <c r="S186" i="5"/>
  <c r="H186" i="5"/>
  <c r="E186" i="5"/>
  <c r="A186" i="5"/>
  <c r="C186" i="5"/>
  <c r="E2" i="4"/>
  <c r="D2" i="4"/>
  <c r="S187" i="5"/>
  <c r="H187" i="5"/>
  <c r="E187" i="5"/>
  <c r="C187" i="5"/>
  <c r="A187" i="5"/>
  <c r="O187" i="5"/>
  <c r="C186" i="1"/>
  <c r="C185" i="1"/>
  <c r="S33" i="5" l="1"/>
  <c r="O33" i="5"/>
  <c r="H33" i="5"/>
  <c r="E33" i="5"/>
  <c r="C33" i="5"/>
  <c r="A33" i="5"/>
  <c r="J336" i="5" l="1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C32" i="1"/>
  <c r="J300" i="5" l="1"/>
  <c r="J301" i="5" s="1"/>
  <c r="H300" i="5"/>
  <c r="E300" i="5"/>
  <c r="C300" i="5"/>
  <c r="A300" i="5"/>
  <c r="J299" i="5"/>
  <c r="H299" i="5"/>
  <c r="E299" i="5"/>
  <c r="C299" i="5"/>
  <c r="A299" i="5"/>
  <c r="J287" i="5"/>
  <c r="J288" i="5"/>
  <c r="J289" i="5"/>
  <c r="J290" i="5"/>
  <c r="J291" i="5"/>
  <c r="J292" i="5"/>
  <c r="J293" i="5"/>
  <c r="J294" i="5"/>
  <c r="J295" i="5"/>
  <c r="H295" i="5"/>
  <c r="E295" i="5"/>
  <c r="C295" i="5"/>
  <c r="A295" i="5"/>
  <c r="H294" i="5"/>
  <c r="E294" i="5"/>
  <c r="C294" i="5"/>
  <c r="A294" i="5"/>
  <c r="H293" i="5"/>
  <c r="E293" i="5"/>
  <c r="C293" i="5"/>
  <c r="A293" i="5"/>
  <c r="H292" i="5"/>
  <c r="E292" i="5"/>
  <c r="C292" i="5"/>
  <c r="A292" i="5"/>
  <c r="O294" i="5"/>
  <c r="O292" i="5"/>
  <c r="O299" i="5"/>
  <c r="O300" i="5"/>
  <c r="O293" i="5"/>
  <c r="O295" i="5"/>
  <c r="J302" i="5" l="1"/>
  <c r="J303" i="5"/>
  <c r="J304" i="5"/>
  <c r="J305" i="5" s="1"/>
  <c r="J296" i="5"/>
  <c r="J297" i="5"/>
  <c r="J298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3" i="5"/>
  <c r="J284" i="5"/>
  <c r="J285" i="5"/>
  <c r="J501" i="5" l="1"/>
  <c r="J502" i="5"/>
  <c r="J503" i="5"/>
  <c r="J504" i="5"/>
  <c r="J505" i="5"/>
  <c r="J506" i="5" s="1"/>
  <c r="J494" i="5"/>
  <c r="J493" i="5"/>
  <c r="J492" i="5"/>
  <c r="J491" i="5"/>
  <c r="J490" i="5"/>
  <c r="J489" i="5"/>
  <c r="J488" i="5"/>
  <c r="J487" i="5"/>
  <c r="J486" i="5"/>
  <c r="J306" i="5" l="1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5" i="5"/>
  <c r="J326" i="5"/>
  <c r="J327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16" i="1"/>
  <c r="C9" i="1"/>
  <c r="C8" i="1"/>
  <c r="C15" i="1"/>
  <c r="S185" i="5" l="1"/>
  <c r="O185" i="5"/>
  <c r="H185" i="5"/>
  <c r="E185" i="5"/>
  <c r="C185" i="5"/>
  <c r="A185" i="5"/>
  <c r="S184" i="5" l="1"/>
  <c r="O184" i="5"/>
  <c r="H184" i="5"/>
  <c r="E184" i="5"/>
  <c r="C184" i="5"/>
  <c r="A184" i="5"/>
  <c r="C184" i="1"/>
  <c r="S183" i="5" l="1"/>
  <c r="O183" i="5"/>
  <c r="H183" i="5"/>
  <c r="E183" i="5"/>
  <c r="C183" i="5"/>
  <c r="A183" i="5"/>
  <c r="C183" i="1"/>
  <c r="J604" i="5" l="1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 s="1"/>
  <c r="C182" i="1"/>
  <c r="O679" i="5" l="1"/>
  <c r="A674" i="5" l="1"/>
  <c r="C674" i="5"/>
  <c r="E674" i="5"/>
  <c r="H674" i="5"/>
  <c r="O674" i="5"/>
  <c r="S674" i="5"/>
  <c r="J662" i="5" l="1"/>
  <c r="J663" i="5"/>
  <c r="J664" i="5"/>
  <c r="J665" i="5"/>
  <c r="J666" i="5"/>
  <c r="L431" i="5" l="1"/>
  <c r="L432" i="5"/>
  <c r="S589" i="5"/>
  <c r="O589" i="5"/>
  <c r="H589" i="5"/>
  <c r="E589" i="5"/>
  <c r="C589" i="5"/>
  <c r="A589" i="5"/>
  <c r="S586" i="5"/>
  <c r="O586" i="5"/>
  <c r="H586" i="5"/>
  <c r="E586" i="5"/>
  <c r="C586" i="5"/>
  <c r="A586" i="5"/>
  <c r="S585" i="5"/>
  <c r="O585" i="5"/>
  <c r="H585" i="5"/>
  <c r="E585" i="5"/>
  <c r="C585" i="5"/>
  <c r="A585" i="5"/>
  <c r="S588" i="5"/>
  <c r="O588" i="5"/>
  <c r="H588" i="5"/>
  <c r="E588" i="5"/>
  <c r="C588" i="5"/>
  <c r="A588" i="5"/>
  <c r="S552" i="5"/>
  <c r="O552" i="5"/>
  <c r="H552" i="5"/>
  <c r="E552" i="5"/>
  <c r="C552" i="5"/>
  <c r="A552" i="5"/>
  <c r="S551" i="5"/>
  <c r="O551" i="5"/>
  <c r="H551" i="5"/>
  <c r="E551" i="5"/>
  <c r="C551" i="5"/>
  <c r="A551" i="5"/>
  <c r="S547" i="5"/>
  <c r="O547" i="5"/>
  <c r="H547" i="5"/>
  <c r="E547" i="5"/>
  <c r="C547" i="5"/>
  <c r="A547" i="5"/>
  <c r="S546" i="5"/>
  <c r="O546" i="5"/>
  <c r="H546" i="5"/>
  <c r="E546" i="5"/>
  <c r="C546" i="5"/>
  <c r="A546" i="5"/>
  <c r="S545" i="5"/>
  <c r="O545" i="5"/>
  <c r="H545" i="5"/>
  <c r="E545" i="5"/>
  <c r="C545" i="5"/>
  <c r="A545" i="5"/>
  <c r="S544" i="5"/>
  <c r="O544" i="5"/>
  <c r="H544" i="5"/>
  <c r="E544" i="5"/>
  <c r="C544" i="5"/>
  <c r="A544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81" i="5"/>
  <c r="O181" i="5"/>
  <c r="H181" i="5"/>
  <c r="E181" i="5"/>
  <c r="C181" i="5"/>
  <c r="A181" i="5"/>
  <c r="J529" i="5"/>
  <c r="J528" i="5" s="1"/>
  <c r="J527" i="5" s="1"/>
  <c r="J526" i="5" s="1"/>
  <c r="C14" i="1"/>
  <c r="C5" i="1"/>
  <c r="C12" i="1"/>
  <c r="C13" i="1"/>
  <c r="C7" i="1"/>
  <c r="C6" i="1"/>
  <c r="C180" i="1"/>
  <c r="L507" i="5" l="1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S515" i="5"/>
  <c r="O515" i="5"/>
  <c r="H515" i="5"/>
  <c r="E515" i="5"/>
  <c r="C515" i="5"/>
  <c r="A515" i="5"/>
  <c r="S514" i="5"/>
  <c r="O514" i="5"/>
  <c r="H514" i="5"/>
  <c r="E514" i="5"/>
  <c r="C514" i="5"/>
  <c r="A514" i="5"/>
  <c r="S513" i="5"/>
  <c r="O513" i="5"/>
  <c r="H513" i="5"/>
  <c r="E513" i="5"/>
  <c r="C513" i="5"/>
  <c r="A513" i="5"/>
  <c r="S512" i="5"/>
  <c r="O512" i="5"/>
  <c r="H512" i="5"/>
  <c r="E512" i="5"/>
  <c r="C512" i="5"/>
  <c r="A512" i="5"/>
  <c r="K449" i="5" l="1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S457" i="5"/>
  <c r="O457" i="5"/>
  <c r="H457" i="5"/>
  <c r="E457" i="5"/>
  <c r="C457" i="5"/>
  <c r="A457" i="5"/>
  <c r="S456" i="5"/>
  <c r="O456" i="5"/>
  <c r="H456" i="5"/>
  <c r="E456" i="5"/>
  <c r="C456" i="5"/>
  <c r="A456" i="5"/>
  <c r="S455" i="5"/>
  <c r="O455" i="5"/>
  <c r="H455" i="5"/>
  <c r="E455" i="5"/>
  <c r="C455" i="5"/>
  <c r="A455" i="5"/>
  <c r="S454" i="5"/>
  <c r="O454" i="5"/>
  <c r="H454" i="5"/>
  <c r="E454" i="5"/>
  <c r="C454" i="5"/>
  <c r="A454" i="5"/>
  <c r="O408" i="5" l="1"/>
  <c r="H408" i="5"/>
  <c r="E408" i="5"/>
  <c r="C408" i="5"/>
  <c r="A408" i="5"/>
  <c r="O407" i="5"/>
  <c r="H407" i="5"/>
  <c r="E407" i="5"/>
  <c r="C407" i="5"/>
  <c r="A407" i="5"/>
  <c r="O406" i="5"/>
  <c r="H406" i="5"/>
  <c r="E406" i="5"/>
  <c r="C406" i="5"/>
  <c r="A406" i="5"/>
  <c r="O405" i="5"/>
  <c r="H405" i="5"/>
  <c r="E405" i="5"/>
  <c r="C405" i="5"/>
  <c r="A405" i="5"/>
  <c r="O404" i="5"/>
  <c r="H404" i="5"/>
  <c r="E404" i="5"/>
  <c r="C404" i="5"/>
  <c r="A404" i="5"/>
  <c r="O390" i="5"/>
  <c r="H390" i="5"/>
  <c r="E390" i="5"/>
  <c r="C390" i="5"/>
  <c r="A390" i="5"/>
  <c r="O389" i="5"/>
  <c r="H389" i="5"/>
  <c r="E389" i="5"/>
  <c r="C389" i="5"/>
  <c r="A389" i="5"/>
  <c r="O388" i="5"/>
  <c r="H388" i="5"/>
  <c r="E388" i="5"/>
  <c r="C388" i="5"/>
  <c r="A388" i="5"/>
  <c r="O387" i="5"/>
  <c r="H387" i="5"/>
  <c r="E387" i="5"/>
  <c r="C387" i="5"/>
  <c r="A387" i="5"/>
  <c r="O386" i="5"/>
  <c r="H386" i="5"/>
  <c r="E386" i="5"/>
  <c r="C386" i="5"/>
  <c r="A386" i="5"/>
  <c r="O372" i="5"/>
  <c r="H372" i="5"/>
  <c r="E372" i="5"/>
  <c r="C372" i="5"/>
  <c r="A372" i="5"/>
  <c r="O371" i="5"/>
  <c r="H371" i="5"/>
  <c r="E371" i="5"/>
  <c r="C371" i="5"/>
  <c r="A371" i="5"/>
  <c r="O370" i="5"/>
  <c r="H370" i="5"/>
  <c r="E370" i="5"/>
  <c r="C370" i="5"/>
  <c r="A370" i="5"/>
  <c r="O369" i="5"/>
  <c r="H369" i="5"/>
  <c r="E369" i="5"/>
  <c r="C369" i="5"/>
  <c r="A369" i="5"/>
  <c r="O368" i="5"/>
  <c r="H368" i="5"/>
  <c r="E368" i="5"/>
  <c r="C368" i="5"/>
  <c r="A368" i="5"/>
  <c r="O353" i="5"/>
  <c r="H353" i="5"/>
  <c r="E353" i="5"/>
  <c r="C353" i="5"/>
  <c r="A353" i="5"/>
  <c r="O352" i="5"/>
  <c r="H352" i="5"/>
  <c r="E352" i="5"/>
  <c r="C352" i="5"/>
  <c r="A352" i="5"/>
  <c r="O351" i="5"/>
  <c r="H351" i="5"/>
  <c r="E351" i="5"/>
  <c r="C351" i="5"/>
  <c r="A351" i="5"/>
  <c r="O350" i="5"/>
  <c r="H350" i="5"/>
  <c r="E350" i="5"/>
  <c r="C350" i="5"/>
  <c r="A350" i="5"/>
  <c r="O349" i="5"/>
  <c r="H349" i="5"/>
  <c r="E349" i="5"/>
  <c r="C349" i="5"/>
  <c r="A349" i="5"/>
  <c r="H304" i="5" l="1"/>
  <c r="E304" i="5"/>
  <c r="C304" i="5"/>
  <c r="A304" i="5"/>
  <c r="H303" i="5"/>
  <c r="E303" i="5"/>
  <c r="C303" i="5"/>
  <c r="A303" i="5"/>
  <c r="O303" i="5"/>
  <c r="O304" i="5"/>
  <c r="H285" i="5" l="1"/>
  <c r="E285" i="5"/>
  <c r="C285" i="5"/>
  <c r="A285" i="5"/>
  <c r="H284" i="5"/>
  <c r="E284" i="5"/>
  <c r="C284" i="5"/>
  <c r="A284" i="5"/>
  <c r="O284" i="5"/>
  <c r="O285" i="5"/>
  <c r="S12" i="5" l="1"/>
  <c r="O12" i="5"/>
  <c r="H12" i="5"/>
  <c r="E12" i="5"/>
  <c r="C12" i="5"/>
  <c r="A12" i="5"/>
  <c r="C11" i="1"/>
  <c r="S703" i="5" l="1"/>
  <c r="O703" i="5"/>
  <c r="H703" i="5"/>
  <c r="E703" i="5"/>
  <c r="C703" i="5"/>
  <c r="A703" i="5"/>
  <c r="S702" i="5"/>
  <c r="O702" i="5"/>
  <c r="H702" i="5"/>
  <c r="E702" i="5"/>
  <c r="C702" i="5"/>
  <c r="A702" i="5"/>
  <c r="S701" i="5"/>
  <c r="O701" i="5"/>
  <c r="H701" i="5"/>
  <c r="E701" i="5"/>
  <c r="C701" i="5"/>
  <c r="A701" i="5"/>
  <c r="S700" i="5"/>
  <c r="O700" i="5"/>
  <c r="H700" i="5"/>
  <c r="E700" i="5"/>
  <c r="C700" i="5"/>
  <c r="A700" i="5"/>
  <c r="S699" i="5"/>
  <c r="O699" i="5"/>
  <c r="H699" i="5"/>
  <c r="E699" i="5"/>
  <c r="C699" i="5"/>
  <c r="A699" i="5"/>
  <c r="S697" i="5" l="1"/>
  <c r="O697" i="5"/>
  <c r="H697" i="5"/>
  <c r="E697" i="5"/>
  <c r="C697" i="5"/>
  <c r="A697" i="5"/>
  <c r="S696" i="5"/>
  <c r="O696" i="5"/>
  <c r="H696" i="5"/>
  <c r="E696" i="5"/>
  <c r="C696" i="5"/>
  <c r="A696" i="5"/>
  <c r="S695" i="5"/>
  <c r="O695" i="5"/>
  <c r="H695" i="5"/>
  <c r="E695" i="5"/>
  <c r="C695" i="5"/>
  <c r="A695" i="5"/>
  <c r="S692" i="5"/>
  <c r="O692" i="5"/>
  <c r="H692" i="5"/>
  <c r="E692" i="5"/>
  <c r="C692" i="5"/>
  <c r="A692" i="5"/>
  <c r="S691" i="5"/>
  <c r="O691" i="5"/>
  <c r="H691" i="5"/>
  <c r="E691" i="5"/>
  <c r="C691" i="5"/>
  <c r="A691" i="5"/>
  <c r="S690" i="5"/>
  <c r="O690" i="5"/>
  <c r="H690" i="5"/>
  <c r="E690" i="5"/>
  <c r="C690" i="5"/>
  <c r="A690" i="5"/>
  <c r="C329" i="1"/>
  <c r="C328" i="1"/>
  <c r="C330" i="1"/>
  <c r="S666" i="5" l="1"/>
  <c r="O666" i="5"/>
  <c r="H666" i="5"/>
  <c r="E666" i="5"/>
  <c r="C666" i="5"/>
  <c r="A666" i="5"/>
  <c r="S665" i="5"/>
  <c r="O665" i="5"/>
  <c r="H665" i="5"/>
  <c r="E665" i="5"/>
  <c r="C665" i="5"/>
  <c r="A665" i="5"/>
  <c r="S664" i="5"/>
  <c r="O664" i="5"/>
  <c r="H664" i="5"/>
  <c r="E664" i="5"/>
  <c r="C664" i="5"/>
  <c r="A664" i="5"/>
  <c r="S663" i="5"/>
  <c r="O663" i="5"/>
  <c r="H663" i="5"/>
  <c r="E663" i="5"/>
  <c r="C663" i="5"/>
  <c r="A663" i="5"/>
  <c r="S662" i="5"/>
  <c r="O662" i="5"/>
  <c r="H662" i="5"/>
  <c r="E662" i="5"/>
  <c r="C662" i="5"/>
  <c r="A662" i="5"/>
  <c r="S650" i="5"/>
  <c r="H650" i="5"/>
  <c r="E650" i="5"/>
  <c r="C650" i="5"/>
  <c r="A650" i="5"/>
  <c r="S649" i="5"/>
  <c r="H649" i="5"/>
  <c r="E649" i="5"/>
  <c r="C649" i="5"/>
  <c r="A649" i="5"/>
  <c r="S648" i="5"/>
  <c r="H648" i="5"/>
  <c r="E648" i="5"/>
  <c r="C648" i="5"/>
  <c r="A648" i="5"/>
  <c r="O647" i="5"/>
  <c r="H647" i="5"/>
  <c r="E647" i="5"/>
  <c r="C647" i="5"/>
  <c r="A647" i="5"/>
  <c r="O646" i="5"/>
  <c r="H646" i="5"/>
  <c r="E646" i="5"/>
  <c r="C646" i="5"/>
  <c r="A646" i="5"/>
  <c r="O645" i="5"/>
  <c r="H645" i="5"/>
  <c r="E645" i="5"/>
  <c r="C645" i="5"/>
  <c r="A645" i="5"/>
  <c r="S438" i="5"/>
  <c r="O432" i="5"/>
  <c r="H432" i="5"/>
  <c r="E432" i="5"/>
  <c r="C432" i="5"/>
  <c r="A432" i="5"/>
  <c r="S437" i="5"/>
  <c r="O431" i="5"/>
  <c r="H431" i="5"/>
  <c r="E431" i="5"/>
  <c r="C431" i="5"/>
  <c r="A431" i="5"/>
  <c r="S436" i="5"/>
  <c r="O430" i="5"/>
  <c r="H430" i="5"/>
  <c r="E430" i="5"/>
  <c r="C430" i="5"/>
  <c r="A430" i="5"/>
  <c r="S432" i="5"/>
  <c r="O426" i="5"/>
  <c r="H426" i="5"/>
  <c r="E426" i="5"/>
  <c r="C426" i="5"/>
  <c r="A426" i="5"/>
  <c r="S431" i="5"/>
  <c r="O425" i="5"/>
  <c r="H425" i="5"/>
  <c r="E425" i="5"/>
  <c r="C425" i="5"/>
  <c r="A425" i="5"/>
  <c r="S430" i="5"/>
  <c r="O424" i="5"/>
  <c r="H424" i="5"/>
  <c r="E424" i="5"/>
  <c r="C424" i="5"/>
  <c r="A424" i="5"/>
  <c r="O420" i="5"/>
  <c r="H420" i="5"/>
  <c r="E420" i="5"/>
  <c r="C420" i="5"/>
  <c r="A420" i="5"/>
  <c r="O419" i="5"/>
  <c r="H419" i="5"/>
  <c r="E419" i="5"/>
  <c r="C419" i="5"/>
  <c r="A419" i="5"/>
  <c r="O418" i="5"/>
  <c r="H418" i="5"/>
  <c r="E418" i="5"/>
  <c r="C418" i="5"/>
  <c r="A418" i="5"/>
  <c r="C272" i="1"/>
  <c r="S647" i="5"/>
  <c r="C316" i="1"/>
  <c r="S645" i="5"/>
  <c r="C315" i="1"/>
  <c r="S646" i="5"/>
  <c r="C270" i="1"/>
  <c r="O649" i="5"/>
  <c r="C274" i="1"/>
  <c r="C320" i="1"/>
  <c r="O650" i="5"/>
  <c r="O648" i="5"/>
  <c r="O414" i="5" l="1"/>
  <c r="H414" i="5"/>
  <c r="E414" i="5"/>
  <c r="C414" i="5"/>
  <c r="A414" i="5"/>
  <c r="O413" i="5"/>
  <c r="H413" i="5"/>
  <c r="E413" i="5"/>
  <c r="C413" i="5"/>
  <c r="A413" i="5"/>
  <c r="O412" i="5"/>
  <c r="H412" i="5"/>
  <c r="E412" i="5"/>
  <c r="C412" i="5"/>
  <c r="A412" i="5"/>
  <c r="O411" i="5"/>
  <c r="H411" i="5"/>
  <c r="E411" i="5"/>
  <c r="C411" i="5"/>
  <c r="A411" i="5"/>
  <c r="O410" i="5"/>
  <c r="H410" i="5"/>
  <c r="E410" i="5"/>
  <c r="C410" i="5"/>
  <c r="A410" i="5"/>
  <c r="O409" i="5"/>
  <c r="H409" i="5"/>
  <c r="E409" i="5"/>
  <c r="C409" i="5"/>
  <c r="A409" i="5"/>
  <c r="O403" i="5"/>
  <c r="H403" i="5"/>
  <c r="E403" i="5"/>
  <c r="C403" i="5"/>
  <c r="A403" i="5"/>
  <c r="O402" i="5"/>
  <c r="H402" i="5"/>
  <c r="E402" i="5"/>
  <c r="C402" i="5"/>
  <c r="A402" i="5"/>
  <c r="O401" i="5"/>
  <c r="H401" i="5"/>
  <c r="E401" i="5"/>
  <c r="C401" i="5"/>
  <c r="A401" i="5"/>
  <c r="O400" i="5"/>
  <c r="H400" i="5"/>
  <c r="E400" i="5"/>
  <c r="C400" i="5"/>
  <c r="A400" i="5"/>
  <c r="O399" i="5"/>
  <c r="H399" i="5"/>
  <c r="E399" i="5"/>
  <c r="C399" i="5"/>
  <c r="A399" i="5"/>
  <c r="O398" i="5"/>
  <c r="H398" i="5"/>
  <c r="E398" i="5"/>
  <c r="C398" i="5"/>
  <c r="A398" i="5"/>
  <c r="O397" i="5"/>
  <c r="H397" i="5"/>
  <c r="E397" i="5"/>
  <c r="C397" i="5"/>
  <c r="A397" i="5"/>
  <c r="O396" i="5"/>
  <c r="H396" i="5"/>
  <c r="E396" i="5"/>
  <c r="C396" i="5"/>
  <c r="A396" i="5"/>
  <c r="O395" i="5"/>
  <c r="H395" i="5"/>
  <c r="E395" i="5"/>
  <c r="C395" i="5"/>
  <c r="A395" i="5"/>
  <c r="O394" i="5"/>
  <c r="H394" i="5"/>
  <c r="E394" i="5"/>
  <c r="C394" i="5"/>
  <c r="A394" i="5"/>
  <c r="O393" i="5"/>
  <c r="H393" i="5"/>
  <c r="E393" i="5"/>
  <c r="C393" i="5"/>
  <c r="A393" i="5"/>
  <c r="O392" i="5"/>
  <c r="H392" i="5"/>
  <c r="E392" i="5"/>
  <c r="C392" i="5"/>
  <c r="A392" i="5"/>
  <c r="O391" i="5"/>
  <c r="H391" i="5"/>
  <c r="E391" i="5"/>
  <c r="C391" i="5"/>
  <c r="A391" i="5"/>
  <c r="O367" i="5"/>
  <c r="H367" i="5"/>
  <c r="E367" i="5"/>
  <c r="C367" i="5"/>
  <c r="A367" i="5"/>
  <c r="O366" i="5"/>
  <c r="H366" i="5"/>
  <c r="E366" i="5"/>
  <c r="C366" i="5"/>
  <c r="A366" i="5"/>
  <c r="O365" i="5"/>
  <c r="H365" i="5"/>
  <c r="E365" i="5"/>
  <c r="C365" i="5"/>
  <c r="A365" i="5"/>
  <c r="O364" i="5"/>
  <c r="H364" i="5"/>
  <c r="E364" i="5"/>
  <c r="C364" i="5"/>
  <c r="A364" i="5"/>
  <c r="O363" i="5"/>
  <c r="H363" i="5"/>
  <c r="E363" i="5"/>
  <c r="C363" i="5"/>
  <c r="A363" i="5"/>
  <c r="O362" i="5"/>
  <c r="H362" i="5"/>
  <c r="E362" i="5"/>
  <c r="C362" i="5"/>
  <c r="A362" i="5"/>
  <c r="O361" i="5"/>
  <c r="H361" i="5"/>
  <c r="E361" i="5"/>
  <c r="C361" i="5"/>
  <c r="A361" i="5"/>
  <c r="O360" i="5"/>
  <c r="H360" i="5"/>
  <c r="E360" i="5"/>
  <c r="C360" i="5"/>
  <c r="A360" i="5"/>
  <c r="O359" i="5"/>
  <c r="H359" i="5"/>
  <c r="E359" i="5"/>
  <c r="C359" i="5"/>
  <c r="A359" i="5"/>
  <c r="O358" i="5"/>
  <c r="H358" i="5"/>
  <c r="E358" i="5"/>
  <c r="C358" i="5"/>
  <c r="A358" i="5"/>
  <c r="O357" i="5"/>
  <c r="H357" i="5"/>
  <c r="E357" i="5"/>
  <c r="C357" i="5"/>
  <c r="A357" i="5"/>
  <c r="O356" i="5"/>
  <c r="H356" i="5"/>
  <c r="E356" i="5"/>
  <c r="C356" i="5"/>
  <c r="A356" i="5"/>
  <c r="O355" i="5"/>
  <c r="H355" i="5"/>
  <c r="E355" i="5"/>
  <c r="C355" i="5"/>
  <c r="A355" i="5"/>
  <c r="O385" i="5"/>
  <c r="H385" i="5"/>
  <c r="E385" i="5"/>
  <c r="C385" i="5"/>
  <c r="A385" i="5"/>
  <c r="O384" i="5"/>
  <c r="H384" i="5"/>
  <c r="E384" i="5"/>
  <c r="C384" i="5"/>
  <c r="A384" i="5"/>
  <c r="O383" i="5"/>
  <c r="H383" i="5"/>
  <c r="E383" i="5"/>
  <c r="C383" i="5"/>
  <c r="A383" i="5"/>
  <c r="O382" i="5"/>
  <c r="H382" i="5"/>
  <c r="E382" i="5"/>
  <c r="C382" i="5"/>
  <c r="A382" i="5"/>
  <c r="O348" i="5"/>
  <c r="H348" i="5"/>
  <c r="E348" i="5"/>
  <c r="C348" i="5"/>
  <c r="A348" i="5"/>
  <c r="O347" i="5"/>
  <c r="H347" i="5"/>
  <c r="E347" i="5"/>
  <c r="C347" i="5"/>
  <c r="A347" i="5"/>
  <c r="O346" i="5"/>
  <c r="H346" i="5"/>
  <c r="E346" i="5"/>
  <c r="C346" i="5"/>
  <c r="A346" i="5"/>
  <c r="O345" i="5"/>
  <c r="H345" i="5"/>
  <c r="E345" i="5"/>
  <c r="C345" i="5"/>
  <c r="A345" i="5"/>
  <c r="C260" i="1"/>
  <c r="C261" i="1"/>
  <c r="C250" i="1"/>
  <c r="C253" i="1"/>
  <c r="C265" i="1"/>
  <c r="C252" i="1"/>
  <c r="C262" i="1"/>
  <c r="C268" i="1"/>
  <c r="C251" i="1"/>
  <c r="C266" i="1"/>
  <c r="C267" i="1"/>
  <c r="C264" i="1"/>
  <c r="C249" i="1"/>
  <c r="C254" i="1"/>
  <c r="A726" i="5" l="1"/>
  <c r="C726" i="5"/>
  <c r="E726" i="5"/>
  <c r="H726" i="5"/>
  <c r="O726" i="5"/>
  <c r="S726" i="5"/>
  <c r="S672" i="5"/>
  <c r="O672" i="5"/>
  <c r="H672" i="5"/>
  <c r="E672" i="5"/>
  <c r="C672" i="5"/>
  <c r="A672" i="5"/>
  <c r="O423" i="5" l="1"/>
  <c r="H423" i="5"/>
  <c r="E423" i="5"/>
  <c r="C423" i="5"/>
  <c r="A423" i="5"/>
  <c r="O422" i="5"/>
  <c r="H422" i="5"/>
  <c r="E422" i="5"/>
  <c r="C422" i="5"/>
  <c r="A422" i="5"/>
  <c r="O417" i="5"/>
  <c r="H417" i="5"/>
  <c r="E417" i="5"/>
  <c r="C417" i="5"/>
  <c r="A417" i="5"/>
  <c r="O416" i="5"/>
  <c r="H416" i="5"/>
  <c r="E416" i="5"/>
  <c r="C416" i="5"/>
  <c r="A416" i="5"/>
  <c r="I28" i="5" l="1"/>
  <c r="S165" i="5" l="1"/>
  <c r="O165" i="5"/>
  <c r="H165" i="5"/>
  <c r="E165" i="5"/>
  <c r="C165" i="5"/>
  <c r="A165" i="5"/>
  <c r="C164" i="1"/>
  <c r="S159" i="5" l="1"/>
  <c r="O159" i="5"/>
  <c r="H159" i="5"/>
  <c r="E159" i="5"/>
  <c r="C159" i="5"/>
  <c r="A159" i="5"/>
  <c r="S156" i="5"/>
  <c r="O156" i="5"/>
  <c r="H156" i="5"/>
  <c r="E156" i="5"/>
  <c r="C156" i="5"/>
  <c r="A156" i="5"/>
  <c r="S151" i="5"/>
  <c r="O151" i="5"/>
  <c r="H151" i="5"/>
  <c r="E151" i="5"/>
  <c r="C151" i="5"/>
  <c r="A151" i="5"/>
  <c r="S149" i="5"/>
  <c r="O149" i="5"/>
  <c r="H149" i="5"/>
  <c r="E149" i="5"/>
  <c r="C149" i="5"/>
  <c r="A149" i="5"/>
  <c r="S143" i="5"/>
  <c r="O143" i="5"/>
  <c r="H143" i="5"/>
  <c r="E143" i="5"/>
  <c r="C143" i="5"/>
  <c r="A143" i="5"/>
  <c r="S134" i="5"/>
  <c r="O134" i="5"/>
  <c r="H134" i="5"/>
  <c r="E134" i="5"/>
  <c r="C134" i="5"/>
  <c r="S122" i="5"/>
  <c r="O122" i="5"/>
  <c r="H122" i="5"/>
  <c r="E122" i="5"/>
  <c r="C122" i="5"/>
  <c r="S115" i="5"/>
  <c r="O115" i="5"/>
  <c r="H115" i="5"/>
  <c r="E115" i="5"/>
  <c r="C115" i="5"/>
  <c r="S111" i="5"/>
  <c r="O111" i="5"/>
  <c r="H111" i="5"/>
  <c r="E111" i="5"/>
  <c r="C111" i="5"/>
  <c r="S110" i="5"/>
  <c r="O110" i="5"/>
  <c r="H110" i="5"/>
  <c r="E110" i="5"/>
  <c r="C110" i="5"/>
  <c r="S106" i="5"/>
  <c r="O106" i="5"/>
  <c r="H106" i="5"/>
  <c r="E106" i="5"/>
  <c r="C106" i="5"/>
  <c r="A106" i="5"/>
  <c r="S103" i="5"/>
  <c r="O103" i="5"/>
  <c r="H103" i="5"/>
  <c r="E103" i="5"/>
  <c r="C103" i="5"/>
  <c r="A103" i="5"/>
  <c r="S99" i="5"/>
  <c r="O99" i="5"/>
  <c r="H99" i="5"/>
  <c r="E99" i="5"/>
  <c r="C99" i="5"/>
  <c r="A99" i="5"/>
  <c r="S96" i="5"/>
  <c r="O96" i="5"/>
  <c r="H96" i="5"/>
  <c r="E96" i="5"/>
  <c r="C96" i="5"/>
  <c r="A96" i="5"/>
  <c r="S94" i="5"/>
  <c r="O94" i="5"/>
  <c r="H94" i="5"/>
  <c r="E94" i="5"/>
  <c r="C94" i="5"/>
  <c r="A94" i="5"/>
  <c r="S92" i="5"/>
  <c r="O92" i="5"/>
  <c r="H92" i="5"/>
  <c r="E92" i="5"/>
  <c r="C92" i="5"/>
  <c r="A92" i="5"/>
  <c r="S86" i="5"/>
  <c r="O86" i="5"/>
  <c r="H86" i="5"/>
  <c r="E86" i="5"/>
  <c r="C86" i="5"/>
  <c r="A86" i="5"/>
  <c r="S84" i="5"/>
  <c r="O84" i="5"/>
  <c r="H84" i="5"/>
  <c r="E84" i="5"/>
  <c r="C84" i="5"/>
  <c r="A84" i="5"/>
  <c r="S79" i="5"/>
  <c r="O79" i="5"/>
  <c r="H79" i="5"/>
  <c r="E79" i="5"/>
  <c r="C79" i="5"/>
  <c r="A79" i="5"/>
  <c r="S77" i="5"/>
  <c r="O77" i="5"/>
  <c r="H77" i="5"/>
  <c r="E77" i="5"/>
  <c r="C77" i="5"/>
  <c r="A77" i="5"/>
  <c r="C142" i="1"/>
  <c r="C78" i="1"/>
  <c r="C121" i="1"/>
  <c r="C158" i="1"/>
  <c r="C105" i="1"/>
  <c r="C83" i="1"/>
  <c r="C155" i="1"/>
  <c r="C93" i="1"/>
  <c r="C110" i="1"/>
  <c r="C133" i="1"/>
  <c r="C113" i="1"/>
  <c r="C85" i="1"/>
  <c r="C76" i="1"/>
  <c r="C102" i="1"/>
  <c r="C95" i="1"/>
  <c r="C148" i="1"/>
  <c r="C98" i="1"/>
  <c r="C109" i="1"/>
  <c r="C151" i="1"/>
  <c r="S72" i="5" l="1"/>
  <c r="O72" i="5"/>
  <c r="H72" i="5"/>
  <c r="E72" i="5"/>
  <c r="C72" i="5"/>
  <c r="A72" i="5"/>
  <c r="S67" i="5"/>
  <c r="O67" i="5"/>
  <c r="H67" i="5"/>
  <c r="E67" i="5"/>
  <c r="C67" i="5"/>
  <c r="A67" i="5"/>
  <c r="S63" i="5"/>
  <c r="O63" i="5"/>
  <c r="H63" i="5"/>
  <c r="E63" i="5"/>
  <c r="C63" i="5"/>
  <c r="A63" i="5"/>
  <c r="S60" i="5" l="1"/>
  <c r="O60" i="5"/>
  <c r="H60" i="5"/>
  <c r="E60" i="5"/>
  <c r="C60" i="5"/>
  <c r="A60" i="5"/>
  <c r="S55" i="5"/>
  <c r="O55" i="5"/>
  <c r="H55" i="5"/>
  <c r="E55" i="5"/>
  <c r="C55" i="5"/>
  <c r="A55" i="5"/>
  <c r="S52" i="5"/>
  <c r="O52" i="5"/>
  <c r="H52" i="5"/>
  <c r="E52" i="5"/>
  <c r="C52" i="5"/>
  <c r="A52" i="5"/>
  <c r="S48" i="5"/>
  <c r="O48" i="5"/>
  <c r="H48" i="5"/>
  <c r="E48" i="5"/>
  <c r="C48" i="5"/>
  <c r="A48" i="5"/>
  <c r="S42" i="5"/>
  <c r="O42" i="5"/>
  <c r="H42" i="5"/>
  <c r="E42" i="5"/>
  <c r="C42" i="5"/>
  <c r="A42" i="5"/>
  <c r="C66" i="1"/>
  <c r="C62" i="1"/>
  <c r="C71" i="1"/>
  <c r="S40" i="5" l="1"/>
  <c r="O40" i="5"/>
  <c r="H40" i="5"/>
  <c r="E40" i="5"/>
  <c r="C40" i="5"/>
  <c r="A40" i="5"/>
  <c r="S37" i="5"/>
  <c r="O37" i="5"/>
  <c r="H37" i="5"/>
  <c r="E37" i="5"/>
  <c r="C37" i="5"/>
  <c r="A37" i="5"/>
  <c r="C47" i="1"/>
  <c r="C39" i="1"/>
  <c r="C51" i="1"/>
  <c r="C41" i="1"/>
  <c r="C54" i="1"/>
  <c r="C59" i="1"/>
  <c r="C36" i="1"/>
  <c r="S36" i="5" l="1"/>
  <c r="O36" i="5"/>
  <c r="H36" i="5"/>
  <c r="E36" i="5"/>
  <c r="C36" i="5"/>
  <c r="A36" i="5"/>
  <c r="C35" i="1"/>
  <c r="I526" i="5" l="1"/>
  <c r="I527" i="5"/>
  <c r="O462" i="5" l="1"/>
  <c r="H462" i="5"/>
  <c r="E462" i="5"/>
  <c r="C462" i="5"/>
  <c r="A462" i="5"/>
  <c r="O461" i="5"/>
  <c r="H461" i="5"/>
  <c r="E461" i="5"/>
  <c r="C461" i="5"/>
  <c r="A461" i="5"/>
  <c r="O460" i="5"/>
  <c r="H460" i="5"/>
  <c r="E460" i="5"/>
  <c r="C460" i="5"/>
  <c r="A460" i="5"/>
  <c r="O453" i="5"/>
  <c r="H453" i="5"/>
  <c r="E453" i="5"/>
  <c r="C453" i="5"/>
  <c r="A453" i="5"/>
  <c r="O452" i="5"/>
  <c r="H452" i="5"/>
  <c r="E452" i="5"/>
  <c r="C452" i="5"/>
  <c r="A452" i="5"/>
  <c r="O451" i="5"/>
  <c r="H451" i="5"/>
  <c r="E451" i="5"/>
  <c r="C451" i="5"/>
  <c r="A451" i="5"/>
  <c r="S451" i="5"/>
  <c r="S462" i="5"/>
  <c r="S453" i="5"/>
  <c r="S460" i="5"/>
  <c r="S452" i="5"/>
  <c r="S461" i="5"/>
  <c r="I528" i="5" l="1"/>
  <c r="I529" i="5" l="1"/>
  <c r="I530" i="5" l="1"/>
  <c r="O429" i="5" l="1"/>
  <c r="H429" i="5"/>
  <c r="E429" i="5"/>
  <c r="C429" i="5"/>
  <c r="A429" i="5"/>
  <c r="O428" i="5"/>
  <c r="H428" i="5"/>
  <c r="E428" i="5"/>
  <c r="C428" i="5"/>
  <c r="A428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6" i="1"/>
  <c r="C27" i="1"/>
  <c r="C25" i="1"/>
  <c r="C2" i="1"/>
  <c r="C28" i="1"/>
  <c r="S26" i="5" l="1"/>
  <c r="O26" i="5"/>
  <c r="H26" i="5"/>
  <c r="E26" i="5"/>
  <c r="C26" i="5"/>
  <c r="A26" i="5"/>
  <c r="S728" i="5" l="1"/>
  <c r="O728" i="5"/>
  <c r="H728" i="5"/>
  <c r="E728" i="5"/>
  <c r="C728" i="5"/>
  <c r="A728" i="5"/>
  <c r="S727" i="5"/>
  <c r="O727" i="5"/>
  <c r="H727" i="5"/>
  <c r="E727" i="5"/>
  <c r="C727" i="5"/>
  <c r="A727" i="5"/>
  <c r="H725" i="5" l="1"/>
  <c r="H689" i="5"/>
  <c r="H688" i="5"/>
  <c r="H687" i="5"/>
  <c r="H686" i="5"/>
  <c r="H685" i="5"/>
  <c r="H684" i="5"/>
  <c r="H683" i="5"/>
  <c r="H682" i="5"/>
  <c r="H681" i="5"/>
  <c r="H680" i="5"/>
  <c r="H679" i="5"/>
  <c r="H678" i="5"/>
  <c r="H677" i="5"/>
  <c r="H676" i="5"/>
  <c r="H675" i="5"/>
  <c r="H673" i="5"/>
  <c r="H671" i="5"/>
  <c r="H670" i="5"/>
  <c r="H669" i="5"/>
  <c r="H668" i="5"/>
  <c r="H667" i="5"/>
  <c r="H661" i="5"/>
  <c r="H660" i="5"/>
  <c r="H659" i="5"/>
  <c r="H658" i="5"/>
  <c r="H657" i="5"/>
  <c r="H656" i="5"/>
  <c r="H655" i="5"/>
  <c r="H654" i="5"/>
  <c r="H653" i="5"/>
  <c r="H652" i="5"/>
  <c r="H651" i="5"/>
  <c r="H644" i="5"/>
  <c r="H643" i="5"/>
  <c r="H642" i="5"/>
  <c r="H641" i="5"/>
  <c r="H640" i="5"/>
  <c r="H639" i="5"/>
  <c r="H633" i="5"/>
  <c r="H632" i="5"/>
  <c r="H631" i="5"/>
  <c r="H630" i="5"/>
  <c r="H629" i="5"/>
  <c r="H628" i="5"/>
  <c r="H627" i="5"/>
  <c r="H626" i="5"/>
  <c r="H625" i="5"/>
  <c r="H624" i="5"/>
  <c r="H623" i="5"/>
  <c r="H622" i="5"/>
  <c r="H621" i="5"/>
  <c r="H620" i="5"/>
  <c r="H619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7" i="5"/>
  <c r="H584" i="5"/>
  <c r="H583" i="5"/>
  <c r="H582" i="5"/>
  <c r="H550" i="5"/>
  <c r="H549" i="5"/>
  <c r="H548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1" i="5"/>
  <c r="H510" i="5"/>
  <c r="H509" i="5"/>
  <c r="H508" i="5"/>
  <c r="H507" i="5"/>
  <c r="H505" i="5"/>
  <c r="H504" i="5"/>
  <c r="H503" i="5"/>
  <c r="H502" i="5"/>
  <c r="H501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59" i="5"/>
  <c r="H458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27" i="5"/>
  <c r="H421" i="5"/>
  <c r="H415" i="5"/>
  <c r="H381" i="5"/>
  <c r="H380" i="5"/>
  <c r="H379" i="5"/>
  <c r="H378" i="5"/>
  <c r="H377" i="5"/>
  <c r="H376" i="5"/>
  <c r="H375" i="5"/>
  <c r="H374" i="5"/>
  <c r="H373" i="5"/>
  <c r="H344" i="5"/>
  <c r="H343" i="5"/>
  <c r="H342" i="5"/>
  <c r="H341" i="5"/>
  <c r="H340" i="5"/>
  <c r="H339" i="5"/>
  <c r="H338" i="5"/>
  <c r="H337" i="5"/>
  <c r="H336" i="5"/>
  <c r="H329" i="5"/>
  <c r="H328" i="5"/>
  <c r="H327" i="5"/>
  <c r="H326" i="5"/>
  <c r="H325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2" i="5"/>
  <c r="H298" i="5"/>
  <c r="H297" i="5"/>
  <c r="H296" i="5"/>
  <c r="H291" i="5"/>
  <c r="H290" i="5"/>
  <c r="H289" i="5"/>
  <c r="H288" i="5"/>
  <c r="H287" i="5"/>
  <c r="H283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2" i="5"/>
  <c r="H261" i="5"/>
  <c r="H260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180" i="5"/>
  <c r="H179" i="5"/>
  <c r="H178" i="5"/>
  <c r="H177" i="5"/>
  <c r="H176" i="5"/>
  <c r="H34" i="5"/>
  <c r="H32" i="5"/>
  <c r="H28" i="5"/>
  <c r="G5" i="6"/>
  <c r="G4" i="6"/>
  <c r="G3" i="6"/>
  <c r="G2" i="6"/>
  <c r="G8" i="6"/>
  <c r="G7" i="6"/>
  <c r="S725" i="5"/>
  <c r="O725" i="5"/>
  <c r="E725" i="5"/>
  <c r="C725" i="5"/>
  <c r="A725" i="5"/>
  <c r="C3" i="6"/>
  <c r="E3" i="6"/>
  <c r="C2" i="6"/>
  <c r="E5" i="6"/>
  <c r="C4" i="6"/>
  <c r="E2" i="6"/>
  <c r="C341" i="1"/>
  <c r="C5" i="6"/>
  <c r="C340" i="1"/>
  <c r="E4" i="6"/>
  <c r="S689" i="5" l="1"/>
  <c r="O689" i="5"/>
  <c r="E689" i="5"/>
  <c r="C689" i="5"/>
  <c r="A689" i="5"/>
  <c r="S688" i="5"/>
  <c r="O688" i="5"/>
  <c r="E688" i="5"/>
  <c r="C688" i="5"/>
  <c r="A688" i="5"/>
  <c r="S687" i="5"/>
  <c r="O687" i="5"/>
  <c r="E687" i="5"/>
  <c r="C687" i="5"/>
  <c r="A687" i="5"/>
  <c r="S686" i="5"/>
  <c r="O686" i="5"/>
  <c r="E686" i="5"/>
  <c r="C686" i="5"/>
  <c r="A686" i="5"/>
  <c r="S685" i="5"/>
  <c r="O685" i="5"/>
  <c r="E685" i="5"/>
  <c r="C685" i="5"/>
  <c r="A685" i="5"/>
  <c r="S656" i="5"/>
  <c r="O656" i="5"/>
  <c r="E656" i="5"/>
  <c r="C656" i="5"/>
  <c r="A656" i="5"/>
  <c r="S655" i="5"/>
  <c r="O655" i="5"/>
  <c r="E655" i="5"/>
  <c r="C655" i="5"/>
  <c r="A655" i="5"/>
  <c r="S654" i="5"/>
  <c r="O654" i="5"/>
  <c r="E654" i="5"/>
  <c r="C654" i="5"/>
  <c r="A654" i="5"/>
  <c r="S653" i="5"/>
  <c r="O653" i="5"/>
  <c r="E653" i="5"/>
  <c r="C653" i="5"/>
  <c r="A653" i="5"/>
  <c r="S652" i="5"/>
  <c r="O652" i="5"/>
  <c r="E652" i="5"/>
  <c r="C652" i="5"/>
  <c r="A652" i="5"/>
  <c r="S651" i="5"/>
  <c r="O651" i="5"/>
  <c r="E651" i="5"/>
  <c r="C651" i="5"/>
  <c r="A651" i="5"/>
  <c r="O633" i="5"/>
  <c r="E633" i="5"/>
  <c r="C633" i="5"/>
  <c r="A633" i="5"/>
  <c r="O632" i="5"/>
  <c r="E632" i="5"/>
  <c r="C632" i="5"/>
  <c r="A632" i="5"/>
  <c r="O631" i="5"/>
  <c r="E631" i="5"/>
  <c r="C631" i="5"/>
  <c r="A631" i="5"/>
  <c r="O630" i="5"/>
  <c r="E630" i="5"/>
  <c r="C630" i="5"/>
  <c r="A630" i="5"/>
  <c r="O629" i="5"/>
  <c r="E629" i="5"/>
  <c r="C629" i="5"/>
  <c r="A629" i="5"/>
  <c r="S644" i="5"/>
  <c r="E644" i="5"/>
  <c r="C644" i="5"/>
  <c r="A644" i="5"/>
  <c r="S643" i="5"/>
  <c r="E643" i="5"/>
  <c r="C643" i="5"/>
  <c r="A643" i="5"/>
  <c r="S642" i="5"/>
  <c r="E642" i="5"/>
  <c r="C642" i="5"/>
  <c r="A642" i="5"/>
  <c r="O641" i="5"/>
  <c r="E641" i="5"/>
  <c r="C641" i="5"/>
  <c r="A641" i="5"/>
  <c r="O640" i="5"/>
  <c r="E640" i="5"/>
  <c r="C640" i="5"/>
  <c r="A640" i="5"/>
  <c r="O639" i="5"/>
  <c r="E639" i="5"/>
  <c r="C639" i="5"/>
  <c r="A639" i="5"/>
  <c r="S629" i="5"/>
  <c r="S630" i="5"/>
  <c r="S631" i="5"/>
  <c r="S633" i="5"/>
  <c r="S632" i="5"/>
  <c r="O642" i="5"/>
  <c r="C309" i="1"/>
  <c r="C338" i="1"/>
  <c r="S641" i="5"/>
  <c r="C327" i="1"/>
  <c r="S639" i="5"/>
  <c r="S640" i="5"/>
  <c r="O643" i="5"/>
  <c r="C310" i="1"/>
  <c r="C317" i="1"/>
  <c r="O644" i="5"/>
  <c r="C339" i="1"/>
  <c r="C311" i="1"/>
  <c r="C318" i="1"/>
  <c r="S684" i="5" l="1"/>
  <c r="S683" i="5"/>
  <c r="S682" i="5"/>
  <c r="S681" i="5"/>
  <c r="S680" i="5"/>
  <c r="S679" i="5"/>
  <c r="S678" i="5"/>
  <c r="S677" i="5"/>
  <c r="S676" i="5"/>
  <c r="S675" i="5"/>
  <c r="S673" i="5"/>
  <c r="S671" i="5"/>
  <c r="S670" i="5"/>
  <c r="S669" i="5"/>
  <c r="S668" i="5"/>
  <c r="S667" i="5"/>
  <c r="S661" i="5"/>
  <c r="S660" i="5"/>
  <c r="S659" i="5"/>
  <c r="S658" i="5"/>
  <c r="S657" i="5"/>
  <c r="S628" i="5"/>
  <c r="S627" i="5"/>
  <c r="S626" i="5"/>
  <c r="S625" i="5"/>
  <c r="S624" i="5"/>
  <c r="S617" i="5"/>
  <c r="S616" i="5"/>
  <c r="S615" i="5"/>
  <c r="S614" i="5"/>
  <c r="S613" i="5"/>
  <c r="S612" i="5"/>
  <c r="S611" i="5"/>
  <c r="S610" i="5"/>
  <c r="S609" i="5"/>
  <c r="S608" i="5"/>
  <c r="S607" i="5"/>
  <c r="S606" i="5"/>
  <c r="S605" i="5"/>
  <c r="S604" i="5"/>
  <c r="S603" i="5"/>
  <c r="S602" i="5"/>
  <c r="S601" i="5"/>
  <c r="S600" i="5"/>
  <c r="S599" i="5"/>
  <c r="S598" i="5"/>
  <c r="S597" i="5"/>
  <c r="S596" i="5"/>
  <c r="S595" i="5"/>
  <c r="S594" i="5"/>
  <c r="S593" i="5"/>
  <c r="S592" i="5"/>
  <c r="S591" i="5"/>
  <c r="S590" i="5"/>
  <c r="S587" i="5"/>
  <c r="S584" i="5"/>
  <c r="S583" i="5"/>
  <c r="S582" i="5"/>
  <c r="S550" i="5"/>
  <c r="S549" i="5"/>
  <c r="S548" i="5"/>
  <c r="S543" i="5"/>
  <c r="S542" i="5"/>
  <c r="S541" i="5"/>
  <c r="S540" i="5"/>
  <c r="S539" i="5"/>
  <c r="S538" i="5"/>
  <c r="S537" i="5"/>
  <c r="S536" i="5"/>
  <c r="S535" i="5"/>
  <c r="S534" i="5"/>
  <c r="S533" i="5"/>
  <c r="S532" i="5"/>
  <c r="S531" i="5"/>
  <c r="S530" i="5"/>
  <c r="S529" i="5"/>
  <c r="S528" i="5"/>
  <c r="S527" i="5"/>
  <c r="S526" i="5"/>
  <c r="S505" i="5"/>
  <c r="S504" i="5"/>
  <c r="S503" i="5"/>
  <c r="S502" i="5"/>
  <c r="S501" i="5"/>
  <c r="S494" i="5"/>
  <c r="S493" i="5"/>
  <c r="S492" i="5"/>
  <c r="S491" i="5"/>
  <c r="S490" i="5"/>
  <c r="S489" i="5"/>
  <c r="S488" i="5"/>
  <c r="S487" i="5"/>
  <c r="S486" i="5"/>
  <c r="S448" i="5"/>
  <c r="S447" i="5"/>
  <c r="S446" i="5"/>
  <c r="S445" i="5"/>
  <c r="S444" i="5"/>
  <c r="S443" i="5"/>
  <c r="S442" i="5"/>
  <c r="S441" i="5"/>
  <c r="S440" i="5"/>
  <c r="S439" i="5"/>
  <c r="S435" i="5"/>
  <c r="S434" i="5"/>
  <c r="S433" i="5"/>
  <c r="S429" i="5"/>
  <c r="S42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180" i="5"/>
  <c r="S178" i="5"/>
  <c r="S177" i="5"/>
  <c r="S34" i="5"/>
  <c r="S32" i="5"/>
  <c r="O684" i="5"/>
  <c r="E684" i="5"/>
  <c r="C684" i="5"/>
  <c r="A684" i="5"/>
  <c r="O683" i="5"/>
  <c r="E683" i="5"/>
  <c r="C683" i="5"/>
  <c r="A683" i="5"/>
  <c r="O682" i="5"/>
  <c r="E682" i="5"/>
  <c r="C682" i="5"/>
  <c r="A682" i="5"/>
  <c r="O681" i="5"/>
  <c r="E681" i="5"/>
  <c r="C681" i="5"/>
  <c r="A681" i="5"/>
  <c r="O680" i="5"/>
  <c r="E680" i="5"/>
  <c r="C680" i="5"/>
  <c r="A680" i="5"/>
  <c r="E679" i="5"/>
  <c r="C679" i="5"/>
  <c r="A679" i="5"/>
  <c r="S458" i="5"/>
  <c r="S518" i="5"/>
  <c r="S519" i="5"/>
  <c r="S511" i="5"/>
  <c r="S520" i="5"/>
  <c r="S516" i="5"/>
  <c r="S449" i="5"/>
  <c r="S450" i="5"/>
  <c r="S509" i="5"/>
  <c r="S517" i="5"/>
  <c r="S459" i="5"/>
  <c r="S507" i="5"/>
  <c r="S508" i="5"/>
  <c r="S510" i="5"/>
  <c r="S479" i="5"/>
  <c r="S176" i="5"/>
  <c r="S523" i="5"/>
  <c r="S179" i="5"/>
  <c r="S522" i="5"/>
  <c r="S623" i="5"/>
  <c r="S482" i="5"/>
  <c r="S483" i="5"/>
  <c r="S484" i="5"/>
  <c r="S485" i="5"/>
  <c r="S620" i="5"/>
  <c r="S477" i="5"/>
  <c r="S481" i="5"/>
  <c r="S621" i="5"/>
  <c r="S622" i="5"/>
  <c r="S619" i="5"/>
  <c r="S496" i="5"/>
  <c r="S524" i="5"/>
  <c r="S480" i="5"/>
  <c r="S499" i="5"/>
  <c r="S495" i="5"/>
  <c r="S498" i="5"/>
  <c r="S478" i="5"/>
  <c r="S497" i="5"/>
  <c r="S521" i="5"/>
  <c r="S525" i="5"/>
  <c r="O678" i="5" l="1"/>
  <c r="E678" i="5"/>
  <c r="C678" i="5"/>
  <c r="A678" i="5"/>
  <c r="O677" i="5"/>
  <c r="E677" i="5"/>
  <c r="C677" i="5"/>
  <c r="A677" i="5"/>
  <c r="O676" i="5"/>
  <c r="E676" i="5"/>
  <c r="C676" i="5"/>
  <c r="A676" i="5"/>
  <c r="O675" i="5"/>
  <c r="E675" i="5"/>
  <c r="C675" i="5"/>
  <c r="A675" i="5"/>
  <c r="O673" i="5"/>
  <c r="E673" i="5"/>
  <c r="C673" i="5"/>
  <c r="A673" i="5"/>
  <c r="C326" i="1"/>
  <c r="C321" i="1"/>
  <c r="C322" i="1"/>
  <c r="C325" i="1"/>
  <c r="O617" i="5" l="1"/>
  <c r="E617" i="5"/>
  <c r="C617" i="5"/>
  <c r="A617" i="5"/>
  <c r="O616" i="5"/>
  <c r="E616" i="5"/>
  <c r="C616" i="5"/>
  <c r="A616" i="5"/>
  <c r="O615" i="5"/>
  <c r="E615" i="5"/>
  <c r="C615" i="5"/>
  <c r="A615" i="5"/>
  <c r="O603" i="5"/>
  <c r="E603" i="5"/>
  <c r="C603" i="5"/>
  <c r="A603" i="5"/>
  <c r="O602" i="5"/>
  <c r="E602" i="5"/>
  <c r="C602" i="5"/>
  <c r="A602" i="5"/>
  <c r="O601" i="5"/>
  <c r="E601" i="5"/>
  <c r="C601" i="5"/>
  <c r="A601" i="5"/>
  <c r="O612" i="5"/>
  <c r="E612" i="5"/>
  <c r="C612" i="5"/>
  <c r="A612" i="5"/>
  <c r="O611" i="5"/>
  <c r="E611" i="5"/>
  <c r="C611" i="5"/>
  <c r="A611" i="5"/>
  <c r="O610" i="5"/>
  <c r="E610" i="5"/>
  <c r="C610" i="5"/>
  <c r="A610" i="5"/>
  <c r="O609" i="5"/>
  <c r="E609" i="5"/>
  <c r="C609" i="5"/>
  <c r="A609" i="5"/>
  <c r="O584" i="5"/>
  <c r="E584" i="5"/>
  <c r="C584" i="5"/>
  <c r="A584" i="5"/>
  <c r="O671" i="5"/>
  <c r="E671" i="5"/>
  <c r="C671" i="5"/>
  <c r="A671" i="5"/>
  <c r="O670" i="5"/>
  <c r="E670" i="5"/>
  <c r="C670" i="5"/>
  <c r="A670" i="5"/>
  <c r="O669" i="5"/>
  <c r="E669" i="5"/>
  <c r="C669" i="5"/>
  <c r="A669" i="5"/>
  <c r="O668" i="5"/>
  <c r="E668" i="5"/>
  <c r="C668" i="5"/>
  <c r="A668" i="5"/>
  <c r="O667" i="5"/>
  <c r="E667" i="5"/>
  <c r="C667" i="5"/>
  <c r="A667" i="5"/>
  <c r="E661" i="5" l="1"/>
  <c r="C661" i="5"/>
  <c r="A661" i="5"/>
  <c r="E660" i="5"/>
  <c r="C660" i="5"/>
  <c r="A660" i="5"/>
  <c r="E659" i="5"/>
  <c r="C659" i="5"/>
  <c r="A659" i="5"/>
  <c r="E658" i="5"/>
  <c r="C658" i="5"/>
  <c r="A658" i="5"/>
  <c r="E657" i="5"/>
  <c r="C657" i="5"/>
  <c r="A657" i="5"/>
  <c r="E628" i="5"/>
  <c r="C628" i="5"/>
  <c r="A628" i="5"/>
  <c r="E627" i="5"/>
  <c r="C627" i="5"/>
  <c r="A627" i="5"/>
  <c r="E626" i="5"/>
  <c r="C626" i="5"/>
  <c r="A626" i="5"/>
  <c r="E625" i="5"/>
  <c r="C625" i="5"/>
  <c r="A625" i="5"/>
  <c r="E624" i="5"/>
  <c r="C624" i="5"/>
  <c r="A624" i="5"/>
  <c r="O623" i="5"/>
  <c r="E623" i="5"/>
  <c r="C623" i="5"/>
  <c r="A623" i="5"/>
  <c r="O622" i="5"/>
  <c r="E622" i="5"/>
  <c r="C622" i="5"/>
  <c r="A622" i="5"/>
  <c r="O621" i="5"/>
  <c r="E621" i="5"/>
  <c r="C621" i="5"/>
  <c r="A621" i="5"/>
  <c r="O620" i="5"/>
  <c r="E620" i="5"/>
  <c r="C620" i="5"/>
  <c r="A620" i="5"/>
  <c r="O619" i="5"/>
  <c r="E619" i="5"/>
  <c r="C619" i="5"/>
  <c r="A619" i="5"/>
  <c r="O614" i="5"/>
  <c r="E614" i="5"/>
  <c r="C614" i="5"/>
  <c r="A614" i="5"/>
  <c r="O613" i="5"/>
  <c r="E613" i="5"/>
  <c r="C613" i="5"/>
  <c r="A613" i="5"/>
  <c r="O608" i="5"/>
  <c r="E608" i="5"/>
  <c r="C608" i="5"/>
  <c r="A608" i="5"/>
  <c r="O607" i="5"/>
  <c r="E607" i="5"/>
  <c r="C607" i="5"/>
  <c r="A607" i="5"/>
  <c r="O606" i="5"/>
  <c r="E606" i="5"/>
  <c r="C606" i="5"/>
  <c r="A606" i="5"/>
  <c r="O605" i="5"/>
  <c r="E605" i="5"/>
  <c r="C605" i="5"/>
  <c r="A605" i="5"/>
  <c r="O604" i="5"/>
  <c r="E604" i="5"/>
  <c r="C604" i="5"/>
  <c r="A604" i="5"/>
  <c r="O600" i="5"/>
  <c r="E600" i="5"/>
  <c r="C600" i="5"/>
  <c r="A600" i="5"/>
  <c r="O599" i="5"/>
  <c r="E599" i="5"/>
  <c r="C599" i="5"/>
  <c r="A599" i="5"/>
  <c r="O598" i="5"/>
  <c r="E598" i="5"/>
  <c r="C598" i="5"/>
  <c r="A598" i="5"/>
  <c r="O597" i="5"/>
  <c r="E597" i="5"/>
  <c r="C597" i="5"/>
  <c r="A597" i="5"/>
  <c r="O596" i="5"/>
  <c r="E596" i="5"/>
  <c r="C596" i="5"/>
  <c r="A596" i="5"/>
  <c r="O595" i="5"/>
  <c r="E595" i="5"/>
  <c r="C595" i="5"/>
  <c r="A595" i="5"/>
  <c r="O594" i="5"/>
  <c r="E594" i="5"/>
  <c r="C594" i="5"/>
  <c r="A594" i="5"/>
  <c r="O593" i="5"/>
  <c r="E593" i="5"/>
  <c r="C593" i="5"/>
  <c r="A593" i="5"/>
  <c r="O592" i="5"/>
  <c r="E592" i="5"/>
  <c r="C592" i="5"/>
  <c r="A592" i="5"/>
  <c r="O591" i="5"/>
  <c r="E591" i="5"/>
  <c r="C591" i="5"/>
  <c r="A591" i="5"/>
  <c r="O590" i="5"/>
  <c r="E590" i="5"/>
  <c r="C590" i="5"/>
  <c r="A590" i="5"/>
  <c r="O587" i="5"/>
  <c r="E587" i="5"/>
  <c r="C587" i="5"/>
  <c r="A587" i="5"/>
  <c r="O583" i="5"/>
  <c r="E583" i="5"/>
  <c r="C583" i="5"/>
  <c r="A583" i="5"/>
  <c r="O582" i="5"/>
  <c r="E582" i="5"/>
  <c r="C582" i="5"/>
  <c r="A582" i="5"/>
  <c r="O550" i="5"/>
  <c r="E550" i="5"/>
  <c r="C550" i="5"/>
  <c r="A550" i="5"/>
  <c r="O549" i="5"/>
  <c r="E549" i="5"/>
  <c r="C549" i="5"/>
  <c r="A549" i="5"/>
  <c r="O548" i="5"/>
  <c r="E548" i="5"/>
  <c r="C548" i="5"/>
  <c r="A548" i="5"/>
  <c r="O543" i="5"/>
  <c r="E543" i="5"/>
  <c r="C543" i="5"/>
  <c r="A543" i="5"/>
  <c r="O542" i="5"/>
  <c r="E542" i="5"/>
  <c r="C542" i="5"/>
  <c r="A542" i="5"/>
  <c r="O541" i="5"/>
  <c r="E541" i="5"/>
  <c r="C541" i="5"/>
  <c r="A541" i="5"/>
  <c r="O540" i="5"/>
  <c r="E540" i="5"/>
  <c r="C540" i="5"/>
  <c r="A540" i="5"/>
  <c r="O539" i="5"/>
  <c r="E539" i="5"/>
  <c r="C539" i="5"/>
  <c r="A539" i="5"/>
  <c r="O538" i="5"/>
  <c r="E538" i="5"/>
  <c r="C538" i="5"/>
  <c r="A538" i="5"/>
  <c r="O537" i="5"/>
  <c r="E537" i="5"/>
  <c r="C537" i="5"/>
  <c r="A537" i="5"/>
  <c r="O536" i="5"/>
  <c r="E536" i="5"/>
  <c r="C536" i="5"/>
  <c r="A536" i="5"/>
  <c r="O535" i="5"/>
  <c r="E535" i="5"/>
  <c r="C535" i="5"/>
  <c r="A535" i="5"/>
  <c r="O534" i="5"/>
  <c r="E534" i="5"/>
  <c r="C534" i="5"/>
  <c r="A534" i="5"/>
  <c r="O533" i="5"/>
  <c r="E533" i="5"/>
  <c r="C533" i="5"/>
  <c r="A533" i="5"/>
  <c r="O532" i="5"/>
  <c r="E532" i="5"/>
  <c r="C532" i="5"/>
  <c r="A532" i="5"/>
  <c r="O531" i="5"/>
  <c r="E531" i="5"/>
  <c r="C531" i="5"/>
  <c r="A531" i="5"/>
  <c r="O661" i="5"/>
  <c r="O659" i="5"/>
  <c r="O657" i="5"/>
  <c r="O660" i="5"/>
  <c r="O658" i="5"/>
  <c r="O628" i="5"/>
  <c r="O626" i="5"/>
  <c r="O624" i="5"/>
  <c r="O625" i="5"/>
  <c r="O627" i="5"/>
  <c r="C323" i="1"/>
  <c r="C297" i="1"/>
  <c r="C295" i="1"/>
  <c r="C296" i="1"/>
  <c r="C298" i="1"/>
  <c r="C303" i="1"/>
  <c r="C306" i="1"/>
  <c r="C314" i="1"/>
  <c r="C324" i="1"/>
  <c r="C319" i="1"/>
  <c r="C307" i="1"/>
  <c r="C304" i="1"/>
  <c r="C313" i="1"/>
  <c r="C308" i="1"/>
  <c r="C305" i="1"/>
  <c r="O530" i="5" l="1"/>
  <c r="E530" i="5"/>
  <c r="C530" i="5"/>
  <c r="A530" i="5"/>
  <c r="O529" i="5"/>
  <c r="E529" i="5"/>
  <c r="C529" i="5"/>
  <c r="A529" i="5"/>
  <c r="O528" i="5"/>
  <c r="E528" i="5"/>
  <c r="C528" i="5"/>
  <c r="A528" i="5"/>
  <c r="O527" i="5"/>
  <c r="E527" i="5"/>
  <c r="C527" i="5"/>
  <c r="A527" i="5"/>
  <c r="O526" i="5"/>
  <c r="E526" i="5"/>
  <c r="C526" i="5"/>
  <c r="A526" i="5"/>
  <c r="O525" i="5"/>
  <c r="E525" i="5"/>
  <c r="C525" i="5"/>
  <c r="A525" i="5"/>
  <c r="O524" i="5"/>
  <c r="E524" i="5"/>
  <c r="C524" i="5"/>
  <c r="A524" i="5"/>
  <c r="O523" i="5"/>
  <c r="E523" i="5"/>
  <c r="C523" i="5"/>
  <c r="A523" i="5"/>
  <c r="O522" i="5"/>
  <c r="E522" i="5"/>
  <c r="C522" i="5"/>
  <c r="A522" i="5"/>
  <c r="O521" i="5"/>
  <c r="E521" i="5"/>
  <c r="C521" i="5"/>
  <c r="A521" i="5"/>
  <c r="O520" i="5"/>
  <c r="E520" i="5"/>
  <c r="C520" i="5"/>
  <c r="A520" i="5"/>
  <c r="O519" i="5"/>
  <c r="E519" i="5"/>
  <c r="C519" i="5"/>
  <c r="A519" i="5"/>
  <c r="O518" i="5"/>
  <c r="E518" i="5"/>
  <c r="C518" i="5"/>
  <c r="A518" i="5"/>
  <c r="O517" i="5"/>
  <c r="E517" i="5"/>
  <c r="C517" i="5"/>
  <c r="A517" i="5"/>
  <c r="O516" i="5"/>
  <c r="E516" i="5"/>
  <c r="C516" i="5"/>
  <c r="A516" i="5"/>
  <c r="C511" i="5"/>
  <c r="C510" i="5"/>
  <c r="C509" i="5"/>
  <c r="C508" i="5"/>
  <c r="C507" i="5"/>
  <c r="C505" i="5"/>
  <c r="C504" i="5"/>
  <c r="C503" i="5"/>
  <c r="C502" i="5"/>
  <c r="C501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59" i="5"/>
  <c r="C458" i="5"/>
  <c r="C450" i="5"/>
  <c r="C449" i="5"/>
  <c r="C293" i="1"/>
  <c r="C294" i="1"/>
  <c r="C292" i="1"/>
  <c r="E511" i="5" l="1"/>
  <c r="A511" i="5"/>
  <c r="E510" i="5"/>
  <c r="A510" i="5"/>
  <c r="E509" i="5"/>
  <c r="A509" i="5"/>
  <c r="E508" i="5"/>
  <c r="A508" i="5"/>
  <c r="E507" i="5"/>
  <c r="A507" i="5"/>
  <c r="A505" i="5"/>
  <c r="E505" i="5"/>
  <c r="O511" i="5"/>
  <c r="O509" i="5"/>
  <c r="O507" i="5"/>
  <c r="O508" i="5"/>
  <c r="O510" i="5"/>
  <c r="E504" i="5"/>
  <c r="A504" i="5"/>
  <c r="E503" i="5"/>
  <c r="A503" i="5"/>
  <c r="O499" i="5"/>
  <c r="E499" i="5"/>
  <c r="A499" i="5"/>
  <c r="O498" i="5"/>
  <c r="E498" i="5"/>
  <c r="A498" i="5"/>
  <c r="O497" i="5"/>
  <c r="E497" i="5"/>
  <c r="A497" i="5"/>
  <c r="E494" i="5"/>
  <c r="A494" i="5"/>
  <c r="E493" i="5"/>
  <c r="A493" i="5"/>
  <c r="E492" i="5"/>
  <c r="A492" i="5"/>
  <c r="E491" i="5"/>
  <c r="A491" i="5"/>
  <c r="E490" i="5"/>
  <c r="A490" i="5"/>
  <c r="E489" i="5"/>
  <c r="A489" i="5"/>
  <c r="E488" i="5"/>
  <c r="A488" i="5"/>
  <c r="O485" i="5"/>
  <c r="E485" i="5"/>
  <c r="A485" i="5"/>
  <c r="O484" i="5"/>
  <c r="E484" i="5"/>
  <c r="A484" i="5"/>
  <c r="O483" i="5"/>
  <c r="E483" i="5"/>
  <c r="A483" i="5"/>
  <c r="O482" i="5"/>
  <c r="E482" i="5"/>
  <c r="A482" i="5"/>
  <c r="O481" i="5"/>
  <c r="E481" i="5"/>
  <c r="A481" i="5"/>
  <c r="O480" i="5"/>
  <c r="E480" i="5"/>
  <c r="A480" i="5"/>
  <c r="O479" i="5"/>
  <c r="E479" i="5"/>
  <c r="A479" i="5"/>
  <c r="O381" i="5"/>
  <c r="O380" i="5"/>
  <c r="O379" i="5"/>
  <c r="O378" i="5"/>
  <c r="O377" i="5"/>
  <c r="O376" i="5"/>
  <c r="O375" i="5"/>
  <c r="O374" i="5"/>
  <c r="O373" i="5"/>
  <c r="O344" i="5"/>
  <c r="O343" i="5"/>
  <c r="O342" i="5"/>
  <c r="O341" i="5"/>
  <c r="O340" i="5"/>
  <c r="O339" i="5"/>
  <c r="O338" i="5"/>
  <c r="O337" i="5"/>
  <c r="O336" i="5"/>
  <c r="O496" i="5"/>
  <c r="O495" i="5"/>
  <c r="O478" i="5"/>
  <c r="O477" i="5"/>
  <c r="O459" i="5"/>
  <c r="O458" i="5"/>
  <c r="O450" i="5"/>
  <c r="E502" i="5"/>
  <c r="A502" i="5"/>
  <c r="E501" i="5"/>
  <c r="A501" i="5"/>
  <c r="E496" i="5"/>
  <c r="A496" i="5"/>
  <c r="E495" i="5"/>
  <c r="A495" i="5"/>
  <c r="E487" i="5"/>
  <c r="A487" i="5"/>
  <c r="E486" i="5"/>
  <c r="A486" i="5"/>
  <c r="E478" i="5"/>
  <c r="A478" i="5"/>
  <c r="E477" i="5"/>
  <c r="A477" i="5"/>
  <c r="O502" i="5"/>
  <c r="O490" i="5"/>
  <c r="O491" i="5"/>
  <c r="O503" i="5"/>
  <c r="O505" i="5"/>
  <c r="O494" i="5"/>
  <c r="O489" i="5"/>
  <c r="O504" i="5"/>
  <c r="O501" i="5"/>
  <c r="O487" i="5"/>
  <c r="O488" i="5"/>
  <c r="C291" i="1"/>
  <c r="O493" i="5"/>
  <c r="O486" i="5"/>
  <c r="O492" i="5"/>
  <c r="E459" i="5" l="1"/>
  <c r="A459" i="5"/>
  <c r="E458" i="5"/>
  <c r="A458" i="5"/>
  <c r="E450" i="5"/>
  <c r="A450" i="5"/>
  <c r="O449" i="5"/>
  <c r="O448" i="5"/>
  <c r="E449" i="5"/>
  <c r="C448" i="5"/>
  <c r="A449" i="5"/>
  <c r="C290" i="1"/>
  <c r="C284" i="1"/>
  <c r="C289" i="1"/>
  <c r="C287" i="1"/>
  <c r="C288" i="1"/>
  <c r="E381" i="5" l="1"/>
  <c r="C381" i="5"/>
  <c r="A381" i="5"/>
  <c r="E380" i="5"/>
  <c r="C380" i="5"/>
  <c r="A380" i="5"/>
  <c r="E379" i="5"/>
  <c r="C379" i="5"/>
  <c r="A379" i="5"/>
  <c r="E378" i="5"/>
  <c r="C378" i="5"/>
  <c r="A378" i="5"/>
  <c r="E377" i="5"/>
  <c r="C377" i="5"/>
  <c r="A377" i="5"/>
  <c r="E344" i="5"/>
  <c r="C344" i="5"/>
  <c r="A344" i="5"/>
  <c r="E343" i="5"/>
  <c r="C343" i="5"/>
  <c r="A343" i="5"/>
  <c r="E342" i="5"/>
  <c r="C342" i="5"/>
  <c r="A342" i="5"/>
  <c r="E341" i="5"/>
  <c r="C341" i="5"/>
  <c r="A341" i="5"/>
  <c r="E340" i="5"/>
  <c r="C340" i="5"/>
  <c r="A340" i="5"/>
  <c r="E376" i="5"/>
  <c r="E375" i="5"/>
  <c r="E374" i="5"/>
  <c r="E373" i="5"/>
  <c r="E339" i="5"/>
  <c r="E338" i="5"/>
  <c r="E337" i="5"/>
  <c r="E336" i="5"/>
  <c r="C376" i="5"/>
  <c r="C375" i="5"/>
  <c r="C374" i="5"/>
  <c r="C373" i="5"/>
  <c r="C339" i="5"/>
  <c r="C338" i="5"/>
  <c r="C337" i="5"/>
  <c r="C336" i="5"/>
  <c r="A338" i="5"/>
  <c r="A339" i="5"/>
  <c r="A374" i="5"/>
  <c r="A376" i="5"/>
  <c r="A375" i="5"/>
  <c r="A373" i="5"/>
  <c r="A337" i="5"/>
  <c r="A336" i="5"/>
  <c r="E262" i="5"/>
  <c r="C262" i="5"/>
  <c r="A262" i="5"/>
  <c r="E261" i="5"/>
  <c r="C261" i="5"/>
  <c r="A261" i="5"/>
  <c r="O262" i="5"/>
  <c r="O261" i="5"/>
  <c r="C263" i="1"/>
  <c r="C259" i="1"/>
  <c r="C283" i="1"/>
  <c r="S28" i="5" l="1"/>
  <c r="S3" i="5"/>
  <c r="O447" i="5"/>
  <c r="O446" i="5"/>
  <c r="O445" i="5"/>
  <c r="O444" i="5"/>
  <c r="O443" i="5"/>
  <c r="O442" i="5"/>
  <c r="O441" i="5"/>
  <c r="O440" i="5"/>
  <c r="O439" i="5"/>
  <c r="O438" i="5"/>
  <c r="O437" i="5"/>
  <c r="O436" i="5"/>
  <c r="O435" i="5"/>
  <c r="O434" i="5"/>
  <c r="O433" i="5"/>
  <c r="O427" i="5"/>
  <c r="O421" i="5"/>
  <c r="O415" i="5"/>
  <c r="O180" i="5"/>
  <c r="O179" i="5"/>
  <c r="O178" i="5"/>
  <c r="O177" i="5"/>
  <c r="O176" i="5"/>
  <c r="O34" i="5"/>
  <c r="O32" i="5"/>
  <c r="O28" i="5"/>
  <c r="O3" i="5"/>
  <c r="C176" i="1"/>
  <c r="C271" i="1"/>
  <c r="O254" i="5"/>
  <c r="O246" i="5"/>
  <c r="C241" i="1"/>
  <c r="O298" i="5"/>
  <c r="O280" i="5"/>
  <c r="C278" i="1"/>
  <c r="O309" i="5"/>
  <c r="C245" i="1"/>
  <c r="C282" i="1"/>
  <c r="C281" i="1"/>
  <c r="C248" i="1"/>
  <c r="O288" i="5"/>
  <c r="O270" i="5"/>
  <c r="O249" i="5"/>
  <c r="O313" i="5"/>
  <c r="O317" i="5"/>
  <c r="O243" i="5"/>
  <c r="O302" i="5"/>
  <c r="O287" i="5"/>
  <c r="O312" i="5"/>
  <c r="C275" i="1"/>
  <c r="O329" i="5"/>
  <c r="O289" i="5"/>
  <c r="O296" i="5"/>
  <c r="O266" i="5"/>
  <c r="O290" i="5"/>
  <c r="O271" i="5"/>
  <c r="C240" i="1"/>
  <c r="O275" i="5"/>
  <c r="O272" i="5"/>
  <c r="O255" i="5"/>
  <c r="O248" i="5"/>
  <c r="O281" i="5"/>
  <c r="O260" i="5"/>
  <c r="O269" i="5"/>
  <c r="O328" i="5"/>
  <c r="O327" i="5"/>
  <c r="C273" i="1"/>
  <c r="O318" i="5"/>
  <c r="O291" i="5"/>
  <c r="O244" i="5"/>
  <c r="O306" i="5"/>
  <c r="O307" i="5"/>
  <c r="C247" i="1"/>
  <c r="O311" i="5"/>
  <c r="O320" i="5"/>
  <c r="O256" i="5"/>
  <c r="O319" i="5"/>
  <c r="C243" i="1"/>
  <c r="C276" i="1"/>
  <c r="O274" i="5"/>
  <c r="C269" i="1"/>
  <c r="O322" i="5"/>
  <c r="C33" i="1"/>
  <c r="C175" i="1"/>
  <c r="O315" i="5"/>
  <c r="O321" i="5"/>
  <c r="O277" i="5"/>
  <c r="O297" i="5"/>
  <c r="O257" i="5"/>
  <c r="C242" i="1"/>
  <c r="O267" i="5"/>
  <c r="O314" i="5"/>
  <c r="C177" i="1"/>
  <c r="O258" i="5"/>
  <c r="C255" i="1"/>
  <c r="O308" i="5"/>
  <c r="O253" i="5"/>
  <c r="O242" i="5"/>
  <c r="C280" i="1"/>
  <c r="C31" i="1"/>
  <c r="O316" i="5"/>
  <c r="O278" i="5"/>
  <c r="C256" i="1"/>
  <c r="O310" i="5"/>
  <c r="O279" i="5"/>
  <c r="O251" i="5"/>
  <c r="C279" i="1"/>
  <c r="C244" i="1"/>
  <c r="O273" i="5"/>
  <c r="O241" i="5"/>
  <c r="C179" i="1"/>
  <c r="O326" i="5"/>
  <c r="C277" i="1"/>
  <c r="O250" i="5"/>
  <c r="O323" i="5"/>
  <c r="O283" i="5"/>
  <c r="C246" i="1"/>
  <c r="O268" i="5"/>
  <c r="O252" i="5"/>
  <c r="O247" i="5"/>
  <c r="C257" i="1"/>
  <c r="C178" i="1"/>
  <c r="O264" i="5"/>
  <c r="O325" i="5"/>
  <c r="O265" i="5"/>
  <c r="O276" i="5"/>
  <c r="Q2" i="5" l="1"/>
  <c r="M2" i="5"/>
  <c r="E6" i="6"/>
  <c r="O245" i="5"/>
  <c r="C6" i="6"/>
  <c r="E448" i="5" l="1"/>
  <c r="A448" i="5"/>
  <c r="E447" i="5"/>
  <c r="C447" i="5"/>
  <c r="A447" i="5"/>
  <c r="E446" i="5"/>
  <c r="C446" i="5"/>
  <c r="A446" i="5"/>
  <c r="E445" i="5"/>
  <c r="C445" i="5"/>
  <c r="A445" i="5"/>
  <c r="E444" i="5"/>
  <c r="C444" i="5"/>
  <c r="A444" i="5"/>
  <c r="E443" i="5"/>
  <c r="C443" i="5"/>
  <c r="A443" i="5"/>
  <c r="E442" i="5"/>
  <c r="C442" i="5"/>
  <c r="A442" i="5"/>
  <c r="E441" i="5"/>
  <c r="C441" i="5"/>
  <c r="A441" i="5"/>
  <c r="E440" i="5"/>
  <c r="C440" i="5"/>
  <c r="A440" i="5"/>
  <c r="E439" i="5"/>
  <c r="C439" i="5"/>
  <c r="A439" i="5"/>
  <c r="E438" i="5"/>
  <c r="C438" i="5"/>
  <c r="A438" i="5"/>
  <c r="E437" i="5"/>
  <c r="C437" i="5"/>
  <c r="A437" i="5"/>
  <c r="E436" i="5"/>
  <c r="C436" i="5"/>
  <c r="A436" i="5"/>
  <c r="E435" i="5"/>
  <c r="C435" i="5"/>
  <c r="A435" i="5"/>
  <c r="E434" i="5"/>
  <c r="C434" i="5"/>
  <c r="A434" i="5"/>
  <c r="E433" i="5"/>
  <c r="C433" i="5"/>
  <c r="A433" i="5"/>
  <c r="E427" i="5"/>
  <c r="C427" i="5"/>
  <c r="A427" i="5"/>
  <c r="E421" i="5"/>
  <c r="C421" i="5"/>
  <c r="A421" i="5"/>
  <c r="E415" i="5"/>
  <c r="C415" i="5"/>
  <c r="A415" i="5"/>
  <c r="E8" i="6"/>
  <c r="C8" i="6"/>
  <c r="C7" i="6"/>
  <c r="E7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76" i="5"/>
  <c r="C176" i="5"/>
  <c r="E176" i="5"/>
  <c r="A177" i="5"/>
  <c r="C177" i="5"/>
  <c r="E177" i="5"/>
  <c r="A178" i="5"/>
  <c r="C178" i="5"/>
  <c r="E178" i="5"/>
  <c r="A179" i="5"/>
  <c r="C179" i="5"/>
  <c r="E179" i="5"/>
  <c r="A180" i="5"/>
  <c r="C180" i="5"/>
  <c r="E180" i="5"/>
  <c r="A241" i="5"/>
  <c r="C241" i="5"/>
  <c r="E241" i="5"/>
  <c r="A242" i="5"/>
  <c r="C242" i="5"/>
  <c r="E242" i="5"/>
  <c r="A243" i="5"/>
  <c r="C243" i="5"/>
  <c r="E243" i="5"/>
  <c r="A244" i="5"/>
  <c r="C244" i="5"/>
  <c r="E244" i="5"/>
  <c r="A245" i="5"/>
  <c r="C245" i="5"/>
  <c r="E245" i="5"/>
  <c r="A246" i="5"/>
  <c r="C246" i="5"/>
  <c r="E246" i="5"/>
  <c r="A247" i="5"/>
  <c r="C247" i="5"/>
  <c r="E247" i="5"/>
  <c r="A248" i="5"/>
  <c r="C248" i="5"/>
  <c r="E248" i="5"/>
  <c r="A249" i="5"/>
  <c r="C249" i="5"/>
  <c r="E249" i="5"/>
  <c r="A250" i="5"/>
  <c r="C250" i="5"/>
  <c r="E250" i="5"/>
  <c r="A251" i="5"/>
  <c r="C251" i="5"/>
  <c r="E251" i="5"/>
  <c r="A252" i="5"/>
  <c r="C252" i="5"/>
  <c r="E252" i="5"/>
  <c r="A253" i="5"/>
  <c r="C253" i="5"/>
  <c r="E253" i="5"/>
  <c r="A254" i="5"/>
  <c r="C254" i="5"/>
  <c r="E254" i="5"/>
  <c r="A255" i="5"/>
  <c r="C255" i="5"/>
  <c r="E255" i="5"/>
  <c r="A256" i="5"/>
  <c r="C256" i="5"/>
  <c r="E256" i="5"/>
  <c r="A257" i="5"/>
  <c r="C257" i="5"/>
  <c r="E257" i="5"/>
  <c r="A258" i="5"/>
  <c r="C258" i="5"/>
  <c r="E258" i="5"/>
  <c r="A260" i="5"/>
  <c r="C260" i="5"/>
  <c r="E260" i="5"/>
  <c r="A264" i="5"/>
  <c r="C264" i="5"/>
  <c r="E264" i="5"/>
  <c r="A265" i="5"/>
  <c r="C265" i="5"/>
  <c r="E265" i="5"/>
  <c r="A266" i="5"/>
  <c r="C266" i="5"/>
  <c r="E266" i="5"/>
  <c r="A267" i="5"/>
  <c r="C267" i="5"/>
  <c r="E267" i="5"/>
  <c r="A268" i="5"/>
  <c r="C268" i="5"/>
  <c r="E268" i="5"/>
  <c r="A269" i="5"/>
  <c r="C269" i="5"/>
  <c r="E269" i="5"/>
  <c r="A270" i="5"/>
  <c r="C270" i="5"/>
  <c r="E270" i="5"/>
  <c r="A271" i="5"/>
  <c r="C271" i="5"/>
  <c r="E271" i="5"/>
  <c r="A272" i="5"/>
  <c r="C272" i="5"/>
  <c r="E272" i="5"/>
  <c r="A273" i="5"/>
  <c r="C273" i="5"/>
  <c r="E273" i="5"/>
  <c r="A274" i="5"/>
  <c r="C274" i="5"/>
  <c r="E274" i="5"/>
  <c r="A275" i="5"/>
  <c r="C275" i="5"/>
  <c r="E275" i="5"/>
  <c r="A276" i="5"/>
  <c r="C276" i="5"/>
  <c r="E276" i="5"/>
  <c r="A277" i="5"/>
  <c r="C277" i="5"/>
  <c r="E277" i="5"/>
  <c r="A278" i="5"/>
  <c r="C278" i="5"/>
  <c r="E278" i="5"/>
  <c r="A279" i="5"/>
  <c r="C279" i="5"/>
  <c r="E279" i="5"/>
  <c r="A280" i="5"/>
  <c r="C280" i="5"/>
  <c r="E280" i="5"/>
  <c r="A281" i="5"/>
  <c r="C281" i="5"/>
  <c r="E281" i="5"/>
  <c r="A283" i="5"/>
  <c r="C283" i="5"/>
  <c r="E283" i="5"/>
  <c r="A287" i="5"/>
  <c r="C287" i="5"/>
  <c r="E287" i="5"/>
  <c r="A288" i="5"/>
  <c r="C288" i="5"/>
  <c r="E288" i="5"/>
  <c r="A289" i="5"/>
  <c r="C289" i="5"/>
  <c r="E289" i="5"/>
  <c r="A290" i="5"/>
  <c r="C290" i="5"/>
  <c r="E290" i="5"/>
  <c r="A291" i="5"/>
  <c r="C291" i="5"/>
  <c r="E291" i="5"/>
  <c r="A296" i="5"/>
  <c r="C296" i="5"/>
  <c r="E296" i="5"/>
  <c r="A297" i="5"/>
  <c r="C297" i="5"/>
  <c r="E297" i="5"/>
  <c r="A298" i="5"/>
  <c r="C298" i="5"/>
  <c r="E298" i="5"/>
  <c r="A302" i="5"/>
  <c r="C302" i="5"/>
  <c r="E302" i="5"/>
  <c r="A306" i="5"/>
  <c r="C306" i="5"/>
  <c r="E306" i="5"/>
  <c r="A307" i="5"/>
  <c r="C307" i="5"/>
  <c r="E307" i="5"/>
  <c r="A308" i="5"/>
  <c r="C308" i="5"/>
  <c r="E308" i="5"/>
  <c r="A309" i="5"/>
  <c r="C309" i="5"/>
  <c r="E309" i="5"/>
  <c r="A310" i="5"/>
  <c r="C310" i="5"/>
  <c r="E310" i="5"/>
  <c r="A311" i="5"/>
  <c r="C311" i="5"/>
  <c r="E311" i="5"/>
  <c r="A312" i="5"/>
  <c r="C312" i="5"/>
  <c r="E312" i="5"/>
  <c r="A313" i="5"/>
  <c r="C313" i="5"/>
  <c r="E313" i="5"/>
  <c r="A314" i="5"/>
  <c r="C314" i="5"/>
  <c r="E314" i="5"/>
  <c r="A315" i="5"/>
  <c r="C315" i="5"/>
  <c r="E315" i="5"/>
  <c r="A316" i="5"/>
  <c r="C316" i="5"/>
  <c r="E316" i="5"/>
  <c r="A317" i="5"/>
  <c r="C317" i="5"/>
  <c r="E317" i="5"/>
  <c r="A318" i="5"/>
  <c r="C318" i="5"/>
  <c r="E318" i="5"/>
  <c r="A319" i="5"/>
  <c r="C319" i="5"/>
  <c r="E319" i="5"/>
  <c r="A320" i="5"/>
  <c r="C320" i="5"/>
  <c r="E320" i="5"/>
  <c r="A321" i="5"/>
  <c r="C321" i="5"/>
  <c r="E321" i="5"/>
  <c r="A322" i="5"/>
  <c r="C322" i="5"/>
  <c r="E322" i="5"/>
  <c r="A323" i="5"/>
  <c r="C323" i="5"/>
  <c r="E323" i="5"/>
  <c r="A325" i="5"/>
  <c r="C325" i="5"/>
  <c r="E325" i="5"/>
  <c r="A326" i="5"/>
  <c r="C326" i="5"/>
  <c r="E326" i="5"/>
  <c r="A327" i="5"/>
  <c r="C327" i="5"/>
  <c r="E327" i="5"/>
  <c r="A328" i="5"/>
  <c r="C328" i="5"/>
  <c r="E328" i="5"/>
  <c r="E329" i="5" l="1"/>
  <c r="C329" i="5"/>
  <c r="A329" i="5"/>
  <c r="W2" i="5" l="1"/>
  <c r="V2" i="5"/>
  <c r="U2" i="5"/>
  <c r="T2" i="5"/>
  <c r="S2" i="5"/>
  <c r="R2" i="5" s="1"/>
  <c r="P2" i="5" l="1"/>
  <c r="G6" i="6" l="1"/>
  <c r="A563" i="5" l="1"/>
  <c r="C563" i="5"/>
  <c r="E563" i="5"/>
  <c r="A564" i="5"/>
  <c r="C564" i="5"/>
  <c r="E564" i="5"/>
  <c r="A565" i="5"/>
  <c r="C565" i="5"/>
  <c r="E565" i="5"/>
  <c r="A566" i="5"/>
  <c r="C566" i="5"/>
  <c r="E566" i="5"/>
  <c r="A567" i="5"/>
  <c r="C567" i="5"/>
  <c r="E56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<sst xmlns="http://schemas.openxmlformats.org/spreadsheetml/2006/main" count="2551" uniqueCount="1221">
  <si>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</si>
  <si>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</si>
  <si>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</si>
  <si>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</si>
  <si>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</si>
  <si>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</si>
  <si>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</si>
  <si>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</si>
  <si>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</si>
  <si>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</si>
  <si>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</si>
  <si>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</si>
  <si>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</si>
  <si>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</si>
  <si>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</si>
  <si>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</si>
  <si>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</si>
  <si>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</si>
  <si>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</si>
  <si>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</si>
  <si>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</si>
  <si>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</si>
  <si>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</si>
  <si>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</si>
  <si>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</si>
  <si>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</si>
  <si>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</si>
  <si>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</si>
  <si>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</si>
  <si>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</si>
  <si>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</si>
  <si>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</si>
  <si>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</si>
  <si>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</si>
  <si>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</si>
  <si>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</si>
  <si>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</si>
  <si>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</si>
  <si>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</si>
  <si>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</si>
  <si>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</si>
  <si>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</si>
  <si>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</si>
  <si>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</si>
  <si>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</si>
  <si>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</si>
  <si>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</si>
  <si>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</si>
  <si>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</si>
  <si>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</si>
  <si>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</si>
  <si>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</si>
  <si>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</si>
  <si>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</si>
  <si>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</si>
  <si>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</si>
  <si>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</si>
  <si>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</si>
  <si>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</si>
  <si>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</si>
  <si>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</si>
  <si>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</si>
  <si>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</si>
  <si>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</si>
  <si>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</si>
  <si>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</si>
  <si>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</si>
  <si>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</si>
  <si>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</si>
  <si>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</si>
  <si>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</si>
  <si>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</si>
  <si>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</si>
  <si>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</si>
  <si>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</si>
  <si>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</si>
  <si>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</si>
  <si>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</si>
  <si>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</si>
  <si>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</si>
  <si>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</si>
  <si>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</si>
  <si>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</si>
  <si>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</si>
  <si>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</si>
  <si>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</si>
  <si>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</si>
  <si>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</si>
  <si>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</si>
  <si>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</si>
  <si>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</si>
  <si>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</si>
  <si>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</si>
  <si>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</si>
  <si>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</si>
  <si>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</si>
  <si>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</si>
  <si>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</si>
  <si>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</si>
  <si>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</si>
  <si>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</si>
  <si>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</si>
  <si>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</si>
  <si>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</si>
  <si>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</si>
  <si>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</si>
  <si>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</si>
  <si>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</si>
  <si>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</si>
  <si>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</si>
  <si>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</si>
  <si>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</si>
  <si>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</si>
  <si>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</si>
  <si>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</si>
  <si>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</si>
  <si>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</si>
  <si>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</si>
  <si>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</si>
  <si>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</si>
  <si>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</si>
  <si>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</si>
  <si>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</si>
  <si>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</si>
  <si>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</si>
  <si>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</si>
  <si>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</si>
  <si>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</si>
  <si>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</si>
  <si>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</si>
  <si>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</si>
  <si>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</si>
  <si>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</si>
  <si>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</si>
  <si>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</si>
  <si>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</si>
  <si>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</si>
  <si>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</si>
  <si>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</si>
  <si>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</si>
  <si>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</si>
  <si>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</si>
  <si>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</si>
  <si>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</si>
  <si>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</si>
  <si>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</si>
  <si>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</si>
  <si>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</si>
  <si>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</si>
  <si>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</si>
  <si>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</si>
  <si>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</si>
  <si>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</si>
  <si>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</si>
  <si>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</si>
  <si>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</si>
  <si>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</si>
  <si>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</si>
  <si>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</si>
  <si>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</si>
  <si>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</si>
  <si>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</si>
  <si>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</si>
  <si>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</si>
  <si>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</si>
  <si>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</si>
  <si>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</si>
  <si>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</si>
  <si>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</si>
  <si>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</si>
  <si>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</si>
  <si>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</si>
  <si>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</si>
  <si>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</si>
  <si>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</si>
  <si>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</si>
  <si>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</si>
  <si>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</si>
  <si>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</si>
  <si>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</si>
  <si>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</si>
  <si>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</si>
  <si>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</si>
  <si>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</si>
  <si>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</si>
  <si>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</si>
  <si>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</si>
  <si>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</si>
  <si>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</si>
  <si>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</si>
  <si>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</si>
  <si>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</si>
  <si>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</si>
  <si>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</si>
  <si>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</si>
  <si>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</si>
  <si>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</si>
  <si>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</si>
  <si>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</si>
  <si>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</si>
  <si>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</si>
  <si>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</si>
  <si>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</si>
  <si>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</si>
  <si>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</si>
  <si>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</si>
  <si>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</si>
  <si>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</si>
  <si>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</si>
  <si>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</si>
  <si>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</si>
  <si>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</si>
  <si>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</si>
  <si>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</si>
  <si>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</si>
  <si>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</si>
  <si>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</si>
  <si>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</si>
  <si>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</si>
  <si>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</si>
  <si>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</si>
  <si>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</si>
  <si>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</si>
  <si>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</si>
  <si>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</si>
  <si>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</si>
  <si>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</si>
  <si>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</si>
  <si>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</si>
  <si>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</si>
  <si>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</si>
  <si>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</si>
  <si>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</si>
  <si>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</si>
  <si>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</si>
  <si>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</si>
  <si>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</si>
  <si>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</si>
  <si>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</si>
  <si>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</si>
  <si>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</si>
  <si>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</si>
  <si>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</si>
  <si>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</si>
  <si>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</si>
  <si>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</si>
  <si>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</si>
  <si>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</si>
  <si>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</si>
  <si>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</si>
  <si>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</si>
  <si>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</si>
  <si>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</si>
  <si>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</si>
  <si>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</si>
  <si>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</si>
  <si>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</si>
  <si>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</si>
  <si>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</si>
  <si>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</si>
  <si>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</si>
  <si>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</si>
  <si>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</si>
  <si>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</si>
  <si>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</si>
  <si>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</si>
  <si>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</si>
  <si>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</si>
  <si>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</si>
  <si>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</si>
  <si>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</si>
  <si>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</si>
  <si>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</si>
  <si>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</si>
  <si>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</si>
  <si>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</si>
  <si>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</si>
  <si>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</si>
  <si>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</si>
  <si>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</si>
  <si>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</si>
  <si>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</si>
  <si>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</si>
  <si>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</si>
  <si>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</si>
  <si>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</si>
  <si>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</si>
  <si>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</si>
  <si>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</si>
  <si>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</si>
  <si>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</si>
  <si>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</si>
  <si>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</si>
  <si>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</si>
  <si>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</si>
  <si>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</si>
  <si>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</si>
  <si>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</si>
  <si>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</si>
  <si>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</si>
  <si>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</si>
  <si>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</si>
  <si>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</si>
  <si>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</si>
  <si>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</si>
  <si>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</si>
  <si>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</si>
  <si>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</si>
  <si>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</si>
  <si>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</si>
  <si>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</si>
  <si>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</si>
  <si>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</si>
  <si>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</si>
  <si>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</si>
  <si>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</si>
  <si>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</si>
  <si>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</si>
  <si>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</si>
  <si>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</si>
  <si>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</si>
  <si>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</si>
  <si>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</si>
  <si>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</si>
  <si>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</si>
  <si>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</si>
  <si>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</si>
  <si>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</si>
  <si>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</si>
  <si>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</si>
  <si>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</si>
  <si>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</si>
  <si>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</si>
  <si>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</si>
  <si>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</si>
  <si>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</si>
  <si>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</si>
  <si>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</si>
  <si>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</si>
  <si>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</si>
  <si>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</si>
  <si>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</si>
  <si>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</si>
  <si>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</si>
  <si>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</si>
  <si>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</si>
  <si>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</si>
  <si>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</si>
  <si>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</si>
  <si>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</si>
  <si>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</si>
  <si>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</si>
  <si>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</si>
  <si>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</si>
  <si>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</si>
  <si>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</si>
  <si>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</si>
  <si>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</si>
  <si>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</si>
  <si>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</si>
  <si>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</si>
  <si>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</si>
  <si>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</si>
  <si>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</si>
  <si>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</si>
  <si>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</si>
  <si>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</si>
  <si>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</si>
  <si>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</si>
  <si>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</si>
  <si>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</si>
  <si>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</si>
  <si>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</si>
  <si>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</si>
  <si>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</si>
  <si>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</si>
  <si>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</si>
  <si>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</si>
  <si>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</si>
  <si>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</si>
  <si>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</si>
  <si>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</si>
  <si>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</si>
  <si>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</si>
  <si>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</si>
  <si>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</si>
  <si>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</si>
  <si>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</si>
  <si>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</si>
  <si>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</si>
  <si>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</si>
  <si>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</si>
  <si>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</si>
  <si>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</si>
  <si>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</si>
  <si>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</si>
  <si>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</si>
  <si>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</si>
  <si>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</si>
  <si>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</si>
  <si>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</si>
  <si>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</si>
  <si>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</si>
  <si>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</si>
  <si>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</si>
  <si>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</si>
  <si>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</si>
  <si>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</si>
  <si>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</si>
  <si>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</si>
  <si>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</si>
  <si>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</si>
  <si>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</si>
  <si>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</si>
  <si>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</si>
  <si>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</si>
  <si>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</si>
  <si>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</si>
  <si>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</si>
  <si>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</si>
  <si>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</si>
  <si>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</si>
  <si>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</si>
  <si>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</si>
  <si>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</si>
  <si>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</si>
  <si>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</si>
  <si>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</si>
  <si>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</si>
  <si>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</si>
  <si>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</si>
  <si>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</si>
  <si>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</si>
  <si>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</si>
  <si>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</si>
  <si>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</si>
  <si>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</si>
  <si>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</si>
  <si>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</si>
  <si>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</si>
  <si>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</si>
  <si>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</si>
  <si>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</si>
  <si>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</si>
  <si>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</si>
  <si>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</si>
  <si>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</si>
  <si>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</si>
  <si>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</si>
  <si>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</si>
  <si>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</si>
  <si>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</si>
  <si>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</si>
  <si>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</si>
  <si>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</si>
  <si>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</si>
  <si>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</si>
  <si>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</si>
  <si>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</si>
  <si>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</si>
  <si>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</si>
  <si>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</si>
  <si>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</si>
  <si>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</si>
  <si>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</si>
  <si>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</si>
  <si>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</si>
  <si>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</si>
  <si>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</si>
  <si>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</si>
  <si>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</si>
  <si>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</si>
  <si>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</si>
  <si>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</si>
  <si>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</si>
  <si>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</si>
  <si>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</si>
  <si>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</si>
  <si>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</si>
  <si>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</si>
  <si>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</si>
  <si>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</si>
  <si>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</si>
  <si>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</si>
  <si>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</si>
  <si>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</si>
  <si>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</si>
  <si>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</si>
  <si>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</si>
  <si>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</si>
  <si>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</si>
  <si>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</si>
  <si>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</si>
  <si>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</si>
  <si>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</si>
  <si>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</si>
  <si>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</si>
  <si>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</si>
  <si>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</si>
  <si>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</si>
  <si>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</si>
  <si>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</si>
  <si>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</si>
  <si>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</si>
  <si>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</si>
  <si>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</si>
  <si>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</si>
  <si>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</si>
  <si>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</si>
  <si>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</si>
  <si>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</si>
  <si>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</si>
  <si>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</si>
  <si>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</si>
  <si>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</si>
  <si>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</si>
  <si>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</si>
  <si>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</si>
  <si>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</si>
  <si>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</si>
  <si>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</si>
  <si>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</si>
  <si>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</si>
  <si>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</si>
  <si>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</si>
  <si>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</si>
  <si>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</si>
  <si>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</si>
  <si>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</si>
  <si>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</si>
  <si>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</si>
  <si>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</si>
  <si>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</si>
  <si>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</si>
  <si>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</si>
  <si>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</si>
  <si>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</si>
  <si>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</si>
  <si>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</si>
  <si>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</si>
  <si>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</si>
  <si>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</si>
  <si>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</si>
  <si>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</si>
  <si>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</si>
  <si>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</si>
  <si>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</si>
  <si>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</si>
  <si>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</si>
  <si>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</si>
  <si>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</si>
  <si>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</si>
  <si>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</si>
  <si>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</si>
  <si>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</si>
  <si>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</si>
  <si>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</si>
  <si>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</si>
  <si>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</si>
  <si>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</si>
  <si>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</si>
  <si>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</si>
  <si>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</si>
  <si>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</si>
  <si>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</si>
  <si>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</si>
  <si>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</si>
  <si>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</si>
  <si>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</si>
  <si>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</si>
  <si>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</si>
  <si>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</si>
  <si>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</si>
  <si>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</si>
  <si>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</si>
  <si>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</si>
  <si>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</si>
  <si>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</si>
  <si>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</si>
  <si>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</si>
  <si>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</si>
  <si>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</si>
  <si>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</si>
  <si>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</si>
  <si>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</si>
  <si>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</si>
  <si>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</si>
  <si>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</si>
  <si>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</si>
  <si>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</si>
  <si>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</si>
  <si>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</si>
  <si>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</si>
  <si>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</si>
  <si>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</si>
  <si>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</si>
  <si>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</si>
  <si>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</si>
  <si>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</si>
  <si>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</si>
  <si>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</si>
  <si>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</si>
  <si>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</si>
  <si>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</si>
  <si>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</si>
  <si>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</si>
  <si>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</si>
  <si>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</si>
  <si>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</si>
  <si>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</si>
  <si>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</si>
  <si>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</si>
  <si>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</si>
  <si>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</si>
  <si>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</si>
  <si>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</si>
  <si>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</si>
  <si>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</si>
  <si>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</si>
  <si>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</si>
  <si>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</si>
  <si>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</si>
  <si>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</si>
  <si>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</si>
  <si>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</si>
  <si>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</si>
  <si>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</si>
  <si>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</si>
  <si>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</si>
  <si>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</si>
  <si>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</si>
  <si>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</si>
  <si>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</si>
  <si>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</si>
  <si>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</si>
  <si>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</si>
  <si>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</si>
  <si>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</si>
  <si>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</si>
  <si>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</si>
  <si>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</si>
  <si>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</si>
  <si>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</si>
  <si>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</si>
  <si>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</si>
  <si>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</si>
  <si>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</si>
  <si>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</si>
  <si>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</si>
  <si>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</si>
  <si>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</si>
  <si>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</si>
  <si>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</si>
  <si>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</si>
  <si>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</si>
  <si>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</si>
  <si>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</si>
  <si>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</si>
  <si>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</si>
  <si>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</si>
  <si>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</si>
  <si>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</si>
  <si>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</si>
  <si>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</si>
  <si>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</si>
  <si>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</si>
  <si>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</si>
  <si>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</si>
  <si>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</si>
  <si>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</si>
  <si>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</si>
  <si>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</si>
  <si>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</si>
  <si>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</si>
  <si>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</si>
  <si>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</si>
  <si>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</si>
  <si>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</si>
  <si>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</si>
  <si>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</si>
  <si>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</si>
  <si>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</si>
  <si>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</si>
  <si>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</si>
  <si>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</si>
  <si>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</si>
  <si>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</si>
  <si>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</si>
  <si>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</si>
  <si>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</si>
  <si>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</si>
  <si>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</si>
  <si>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</si>
  <si>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</si>
  <si>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</si>
  <si>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</si>
  <si>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</si>
  <si>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</si>
  <si>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</si>
  <si>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</si>
  <si>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</si>
  <si>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</si>
  <si>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</si>
  <si>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</si>
  <si>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</si>
  <si>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</si>
  <si>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</si>
  <si>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</si>
  <si>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</si>
  <si>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</si>
  <si>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</si>
  <si>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</si>
  <si>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</si>
  <si>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</si>
  <si>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</si>
  <si>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</si>
  <si>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</si>
  <si>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</si>
  <si>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</si>
  <si>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</si>
  <si>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</si>
  <si>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</si>
  <si>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</si>
  <si>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</si>
  <si>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</si>
  <si>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</si>
  <si>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</si>
  <si>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</si>
  <si>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</si>
  <si>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</si>
  <si>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</si>
  <si>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</si>
  <si>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</si>
  <si>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</si>
  <si>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</si>
  <si>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</si>
  <si>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</si>
  <si>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</si>
  <si>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</si>
  <si>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</si>
  <si>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</si>
  <si>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</si>
  <si>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</si>
  <si>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</si>
  <si>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</si>
  <si>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</si>
  <si>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</si>
  <si>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</si>
  <si>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</si>
  <si>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</si>
  <si>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</si>
  <si>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</si>
  <si>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</si>
  <si>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</si>
  <si>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</si>
  <si>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</si>
  <si>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</si>
  <si>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</si>
  <si>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</si>
  <si>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</si>
  <si>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</si>
  <si>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</si>
  <si>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</si>
  <si>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</si>
  <si>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</si>
  <si>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</si>
  <si>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</si>
  <si>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</si>
  <si>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</si>
  <si>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</si>
  <si>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</si>
  <si>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</si>
  <si>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</si>
  <si>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</si>
  <si>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</si>
  <si>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</si>
  <si>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</si>
  <si>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</si>
  <si>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</si>
  <si>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</si>
  <si>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</si>
  <si>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</si>
  <si>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</si>
  <si>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</si>
  <si>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</si>
  <si>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</si>
  <si>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Hp 조건에 따라 공격력 상승
0, 1은 애드어택에 합쳐지고 2는 계산식 후반에 개별처리</t>
    <phoneticPr fontId="1" type="noConversion"/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</si>
  <si>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</si>
  <si>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</si>
  <si>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</si>
  <si>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</si>
  <si>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</si>
  <si>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</si>
  <si>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</si>
  <si>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</si>
  <si>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</si>
  <si>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</si>
  <si>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</si>
  <si>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</si>
  <si>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</si>
  <si>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</si>
  <si>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</si>
  <si>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</si>
  <si>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</si>
  <si>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</si>
  <si>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</si>
  <si>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</si>
  <si>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</si>
  <si>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</si>
  <si>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</si>
  <si>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</si>
  <si>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</si>
  <si>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</si>
  <si>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</si>
  <si>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</si>
  <si>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</si>
  <si>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</si>
  <si>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</si>
  <si>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</si>
  <si>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</si>
  <si>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</si>
  <si>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</si>
  <si>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</si>
  <si>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</si>
  <si>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</si>
  <si>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</si>
  <si>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</si>
  <si>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</si>
  <si>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</si>
  <si>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</si>
  <si>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</si>
  <si>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</si>
  <si>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</si>
  <si>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</si>
  <si>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</si>
  <si>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</si>
  <si>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</si>
  <si>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</si>
  <si>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</si>
  <si>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</si>
  <si>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</si>
  <si>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</si>
  <si>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</si>
  <si>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</si>
  <si>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</si>
  <si>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</si>
  <si>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</si>
  <si>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</si>
  <si>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</si>
  <si>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</si>
  <si>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</si>
  <si>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</si>
  <si>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</si>
  <si>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</si>
  <si>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</si>
  <si>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</si>
  <si>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</si>
  <si>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</si>
  <si>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</si>
  <si>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</si>
  <si>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</si>
  <si>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</si>
  <si>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</si>
  <si>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</si>
  <si>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</si>
  <si>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</si>
  <si>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</si>
  <si>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</si>
  <si>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</si>
  <si>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</si>
  <si>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</si>
  <si>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</si>
  <si>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</si>
  <si>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</si>
  <si>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</si>
  <si>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</si>
  <si>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</si>
  <si>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</si>
  <si>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</si>
  <si>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</si>
  <si>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</si>
  <si>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</si>
  <si>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</si>
  <si>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</si>
  <si>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</si>
  <si>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</si>
  <si>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</si>
  <si>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</si>
  <si>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</si>
  <si>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</si>
  <si>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</si>
  <si>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</si>
  <si>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</si>
  <si>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</si>
  <si>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</si>
  <si>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</si>
  <si>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</si>
  <si>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</si>
  <si>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</si>
  <si>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</si>
  <si>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</si>
  <si>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</si>
  <si>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</si>
  <si>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</si>
  <si>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</si>
  <si>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</si>
  <si>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</si>
  <si>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</si>
  <si>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</si>
  <si>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</si>
  <si>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</si>
  <si>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</si>
  <si>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</si>
  <si>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</si>
  <si>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</si>
  <si>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</si>
  <si>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</si>
  <si>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</si>
  <si>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</si>
  <si>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</si>
  <si>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</si>
  <si>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</si>
  <si>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</si>
  <si>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</si>
  <si>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</si>
  <si>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</si>
  <si>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</si>
  <si>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</si>
  <si>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</si>
  <si>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</si>
  <si>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</si>
  <si>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</si>
  <si>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</si>
  <si>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</si>
  <si>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</si>
  <si>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</si>
  <si>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</si>
  <si>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</si>
  <si>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</si>
  <si>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</si>
  <si>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</si>
  <si>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</si>
  <si>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</si>
  <si>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</si>
  <si>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</si>
  <si>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</si>
  <si>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</si>
  <si>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</si>
  <si>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</si>
  <si>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</si>
  <si>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</si>
  <si>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</si>
  <si>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</si>
  <si>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</si>
  <si>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</si>
  <si>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</si>
  <si>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</si>
  <si>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</si>
  <si>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</si>
  <si>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</si>
  <si>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</si>
  <si>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</si>
  <si>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</si>
  <si>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</si>
  <si>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</si>
  <si>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</si>
  <si>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</si>
  <si>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</si>
  <si>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</si>
  <si>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</si>
  <si>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</si>
  <si>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</si>
  <si>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</si>
  <si>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</si>
  <si>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</si>
  <si>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</si>
  <si>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</si>
  <si>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</si>
  <si>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</si>
  <si>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</si>
  <si>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</si>
  <si>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</si>
  <si>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</si>
  <si>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</si>
  <si>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</si>
  <si>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</si>
  <si>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</si>
  <si>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</si>
  <si>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</si>
  <si>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</si>
  <si>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</si>
  <si>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</si>
  <si>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</si>
  <si>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</si>
  <si>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</si>
  <si>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</si>
  <si>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</si>
  <si>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</si>
  <si>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</si>
  <si>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</si>
  <si>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</si>
  <si>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</si>
  <si>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</si>
  <si>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</si>
  <si>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</si>
  <si>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</si>
  <si>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</si>
  <si>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</si>
  <si>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</si>
  <si>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</si>
  <si>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</si>
  <si>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</si>
  <si>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</si>
  <si>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</si>
  <si>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</si>
  <si>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</si>
  <si>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</si>
  <si>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</si>
  <si>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</si>
  <si>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</si>
  <si>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</si>
  <si>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</si>
  <si>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</si>
  <si>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</si>
  <si>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</si>
  <si>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</si>
  <si>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</si>
  <si>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</si>
  <si>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</si>
  <si>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</si>
  <si>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</si>
  <si>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</si>
  <si>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</si>
  <si>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</si>
  <si>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</si>
  <si>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</si>
  <si>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</si>
  <si>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</si>
  <si>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</si>
  <si>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</si>
  <si>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</si>
  <si>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</si>
  <si>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</si>
  <si>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</si>
  <si>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</si>
  <si>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</si>
  <si>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</si>
  <si>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</si>
  <si>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</si>
  <si>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</si>
  <si>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</si>
  <si>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</si>
  <si>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</si>
  <si>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</si>
  <si>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</si>
  <si>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</si>
  <si>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</si>
  <si>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</si>
  <si>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</si>
  <si>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</si>
  <si>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</si>
  <si>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</si>
  <si>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</si>
  <si>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</si>
  <si>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</si>
  <si>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</si>
  <si>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기절을 해제 및 면역</t>
    <phoneticPr fontId="1" type="noConversion"/>
  </si>
  <si>
    <t>RemoveCannotAction</t>
    <phoneticPr fontId="1" type="noConversion"/>
  </si>
  <si>
    <t>UltimateRemoveAngelicWarrior</t>
  </si>
  <si>
    <t>UltimateRemoveAngelicWarrior</t>
    <phoneticPr fontId="1" type="noConversion"/>
  </si>
  <si>
    <t>UltimateAttackSpeedUpAngelicWarrior</t>
  </si>
  <si>
    <t>UltimateAttackSpeedUpAngelicWarrior</t>
    <phoneticPr fontId="1" type="noConversion"/>
  </si>
  <si>
    <t>Wings buff cast_D</t>
    <phoneticPr fontId="1" type="noConversion"/>
  </si>
  <si>
    <t>Wings buff cast_D2</t>
    <phoneticPr fontId="1" type="noConversion"/>
  </si>
  <si>
    <t>RemoveCannotAction</t>
    <phoneticPr fontId="1" type="noConversion"/>
  </si>
  <si>
    <t>UltimateCannotActionIceMagician</t>
    <phoneticPr fontId="1" type="noConversion"/>
  </si>
  <si>
    <t>Roll</t>
  </si>
  <si>
    <t>Roll</t>
    <phoneticPr fontId="1" type="noConversion"/>
  </si>
  <si>
    <t>구르기 후 특정 액션을 취함</t>
    <phoneticPr fontId="1" type="noConversion"/>
  </si>
  <si>
    <t>Roll</t>
    <phoneticPr fontId="1" type="noConversion"/>
  </si>
  <si>
    <t>UltimateRollRockElemental</t>
  </si>
  <si>
    <t>UltimateRollRockElemental</t>
    <phoneticPr fontId="1" type="noConversion"/>
  </si>
  <si>
    <t>이동속도 추가량</t>
    <phoneticPr fontId="1" type="noConversion"/>
  </si>
  <si>
    <t>RollEnd</t>
    <phoneticPr fontId="1" type="noConversion"/>
  </si>
  <si>
    <t>UltimateAttackRockElemental</t>
    <phoneticPr fontId="1" type="noConversion"/>
  </si>
  <si>
    <t>어태치 단타 이펙트</t>
    <phoneticPr fontId="1" type="noConversion"/>
  </si>
  <si>
    <t>UltimatePreAttackRockElemental</t>
  </si>
  <si>
    <t>UltimatePreAttackRockElemental</t>
    <phoneticPr fontId="1" type="noConversion"/>
  </si>
  <si>
    <t>값이 있는 경우 지속시간 ms</t>
    <phoneticPr fontId="1" type="noConversion"/>
  </si>
  <si>
    <t>UltimateReduceRockElemental</t>
    <phoneticPr fontId="1" type="noConversion"/>
  </si>
  <si>
    <t>UltimateReduceRockElemental</t>
    <phoneticPr fontId="1" type="noConversion"/>
  </si>
  <si>
    <t>UltimateAttackBladeFanDancer</t>
  </si>
  <si>
    <t>UltimateAttackBladeFanDancer</t>
    <phoneticPr fontId="1" type="noConversion"/>
  </si>
  <si>
    <t>UltimateCreateGirlArcher</t>
    <phoneticPr fontId="1" type="noConversion"/>
  </si>
  <si>
    <t>UltimateDelayedCreateBladeFanDancer</t>
  </si>
  <si>
    <t>UltimateDelayedCreateBladeFanDancer</t>
    <phoneticPr fontId="1" type="noConversion"/>
  </si>
  <si>
    <t>UltimateCreateBladeFanDancer</t>
  </si>
  <si>
    <t>UltimateCreateBladeFanDancer</t>
    <phoneticPr fontId="1" type="noConversion"/>
  </si>
  <si>
    <t>UltimateHitObjectInfoRound</t>
    <phoneticPr fontId="1" type="noConversion"/>
  </si>
  <si>
    <t>UltimateAttackBladeFanDancerRound</t>
  </si>
  <si>
    <t>UltimateAttackBladeFanDancerRound</t>
    <phoneticPr fontId="1" type="noConversion"/>
  </si>
  <si>
    <t>CreateHitObject</t>
    <phoneticPr fontId="1" type="noConversion"/>
  </si>
  <si>
    <t>AutoSideAttack</t>
  </si>
  <si>
    <t>AutoSideAttack</t>
    <phoneticPr fontId="1" type="noConversion"/>
  </si>
  <si>
    <t>자동으로 보조 공격을 함</t>
    <phoneticPr fontId="1" type="noConversion"/>
  </si>
  <si>
    <t>공격 주기</t>
    <phoneticPr fontId="1" type="noConversion"/>
  </si>
  <si>
    <t>TransportAttack</t>
  </si>
  <si>
    <t>TransportAttack</t>
    <phoneticPr fontId="1" type="noConversion"/>
  </si>
  <si>
    <t>소환하는 프리팹명</t>
    <phoneticPr fontId="1" type="noConversion"/>
  </si>
  <si>
    <t>UltimateTransportAttackSciFiWarrior</t>
  </si>
  <si>
    <t>InvincibleNecromancerFour</t>
    <phoneticPr fontId="1" type="noConversion"/>
  </si>
  <si>
    <t>InvincibleNecromancerFour</t>
    <phoneticPr fontId="1" type="noConversion"/>
  </si>
  <si>
    <t>1: 무적 텍스트
표현 안 함</t>
    <phoneticPr fontId="1" type="noConversion"/>
  </si>
  <si>
    <t>LP_PaybackSpFullSteampunkRobot</t>
  </si>
  <si>
    <t>PaybackSpFull</t>
  </si>
  <si>
    <t>PaybackSpFull</t>
    <phoneticPr fontId="1" type="noConversion"/>
  </si>
  <si>
    <t>PaybackSpFull</t>
    <phoneticPr fontId="1" type="noConversion"/>
  </si>
  <si>
    <t>스팀펑크로봇의 전용팩 용도
조우 시 최초 궁 사용 시 100% SP를 채워줌</t>
    <phoneticPr fontId="1" type="noConversion"/>
  </si>
  <si>
    <t>1: 지속밀기
(틱은 하드코딩
0.05초 고정)</t>
    <phoneticPr fontId="1" type="noConversion"/>
  </si>
  <si>
    <t>AddForceIceMagician</t>
    <phoneticPr fontId="1" type="noConversion"/>
  </si>
  <si>
    <t>AddForceIceMagician</t>
    <phoneticPr fontId="1" type="noConversion"/>
  </si>
  <si>
    <t>TransportSummon</t>
  </si>
  <si>
    <t>TransportSummon</t>
    <phoneticPr fontId="1" type="noConversion"/>
  </si>
  <si>
    <t>소환하여 불러온다</t>
    <phoneticPr fontId="1" type="noConversion"/>
  </si>
  <si>
    <t>여기에 맞으면 잔몹은 즉사, 보스에게는 데미지가 들어간다</t>
    <phoneticPr fontId="1" type="noConversion"/>
  </si>
  <si>
    <t>PowerLightning</t>
    <phoneticPr fontId="1" type="noConversion"/>
  </si>
  <si>
    <t>UltimateTransportSummonSciFiWarrior</t>
    <phoneticPr fontId="1" type="noConversion"/>
  </si>
  <si>
    <t>UltimateTransportSummonSciFiWarrior</t>
    <phoneticPr fontId="1" type="noConversion"/>
  </si>
  <si>
    <t>UltimateHitObjectInfoBig</t>
  </si>
  <si>
    <t>UltimateCreateYuka</t>
    <phoneticPr fontId="1" type="noConversion"/>
  </si>
  <si>
    <t>UltimateCreateYukaBig</t>
    <phoneticPr fontId="1" type="noConversion"/>
  </si>
  <si>
    <t>UltimateAttackYuka</t>
    <phoneticPr fontId="1" type="noConversion"/>
  </si>
  <si>
    <t>UltimateAttackYukaBig</t>
    <phoneticPr fontId="1" type="noConversion"/>
  </si>
  <si>
    <t>UltimateCannotMoveBei</t>
    <phoneticPr fontId="1" type="noConversion"/>
  </si>
  <si>
    <t>Magic circle 15_D2</t>
    <phoneticPr fontId="1" type="noConversion"/>
  </si>
  <si>
    <t>어태치되는
루프 지속 이펙트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</si>
  <si>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</si>
  <si>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</si>
  <si>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</si>
  <si>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</si>
  <si>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UltimateCreateMobileFemale</t>
  </si>
  <si>
    <t>UltimateCreateMobileFemale</t>
    <phoneticPr fontId="1" type="noConversion"/>
  </si>
  <si>
    <t>UltimateMoveSpeedDownMobileFemale</t>
  </si>
  <si>
    <t>UltimateMoveSpeedDownMobileFemale</t>
    <phoneticPr fontId="1" type="noConversion"/>
  </si>
  <si>
    <t>UltimateCreateEarthMage</t>
    <phoneticPr fontId="1" type="noConversion"/>
  </si>
  <si>
    <t>UltimateAttackAkai</t>
    <phoneticPr fontId="1" type="noConversion"/>
  </si>
  <si>
    <t>UltimateRemoveAkai</t>
    <phoneticPr fontId="1" type="noConversion"/>
  </si>
  <si>
    <t>UltimateRemoveLola</t>
    <phoneticPr fontId="1" type="noConversion"/>
  </si>
  <si>
    <t>UltimateRemoveLinhi</t>
  </si>
  <si>
    <t>UltimateRemoveLinhi</t>
    <phoneticPr fontId="1" type="noConversion"/>
  </si>
  <si>
    <t>UltimateCreateLinhi</t>
  </si>
  <si>
    <t>UltimateCreateLinhi</t>
    <phoneticPr fontId="1" type="noConversion"/>
  </si>
  <si>
    <t>UltimateAttackLinhi</t>
  </si>
  <si>
    <t>UltimateAttackLinhi</t>
    <phoneticPr fontId="1" type="noConversion"/>
  </si>
  <si>
    <t>UltimateHitObjectInfoLast</t>
    <phoneticPr fontId="1" type="noConversion"/>
  </si>
  <si>
    <t>HealForAttacker</t>
  </si>
  <si>
    <t>HealForAttacker</t>
    <phoneticPr fontId="1" type="noConversion"/>
  </si>
  <si>
    <t>HealForAttacker</t>
    <phoneticPr fontId="1" type="noConversion"/>
  </si>
  <si>
    <t>공격자를 위한 힐 어펙터
첫 번째 타격에서 쿨타임을 건다</t>
    <phoneticPr fontId="1" type="noConversion"/>
  </si>
  <si>
    <t>쿨타임</t>
    <phoneticPr fontId="1" type="noConversion"/>
  </si>
  <si>
    <t>공격자 MaxHP 비례 힐 비율</t>
    <phoneticPr fontId="1" type="noConversion"/>
  </si>
  <si>
    <t>UltimateHealForAttackerLinhi</t>
  </si>
  <si>
    <t>UltimateHealForAttackerLinhi</t>
    <phoneticPr fontId="1" type="noConversion"/>
  </si>
  <si>
    <t>UltimateCreateLinhiLast</t>
    <phoneticPr fontId="1" type="noConversion"/>
  </si>
  <si>
    <t>피격자 현재 HP 비례 힐 비율</t>
    <phoneticPr fontId="1" type="noConversion"/>
  </si>
  <si>
    <t>UltimateHitObjectInfoLast</t>
  </si>
  <si>
    <t>UltimateCreateMedea</t>
  </si>
  <si>
    <t>UltimateCreateMedea</t>
    <phoneticPr fontId="1" type="noConversion"/>
  </si>
  <si>
    <t>UltimateCreateMedeaLast</t>
  </si>
  <si>
    <t>UltimateCreateMedeaLast</t>
    <phoneticPr fontId="1" type="noConversion"/>
  </si>
  <si>
    <t>UltimateAttackMedea</t>
  </si>
  <si>
    <t>UltimateAttackMedea</t>
    <phoneticPr fontId="1" type="noConversion"/>
  </si>
  <si>
    <t>UltimateHealMedea</t>
  </si>
  <si>
    <t>UltimateHealMedea</t>
    <phoneticPr fontId="1" type="noConversion"/>
  </si>
  <si>
    <t>Healing_D2</t>
    <phoneticPr fontId="1" type="noConversion"/>
  </si>
  <si>
    <t>LP_FastLoadingSteampunkRobot</t>
  </si>
  <si>
    <t>Base Layer.Ultimate2</t>
    <phoneticPr fontId="1" type="noConversion"/>
  </si>
  <si>
    <t>1: 궁극기를 바꾼다</t>
    <phoneticPr fontId="1" type="noConversion"/>
  </si>
  <si>
    <t>i2=0 일때
0: 영구적
1: 횟수형</t>
    <phoneticPr fontId="1" type="noConversion"/>
  </si>
  <si>
    <t>어택 스테이트를 변경하여 일정 공격횟수 단위로 공격이 바뀌도록 한다 일반과 궁을 한 캐릭터에서 같이 쓸 수 없다</t>
    <phoneticPr fontId="1" type="noConversion"/>
  </si>
  <si>
    <t>i2=1 일때
액션쿨타임
오버라이딩</t>
    <phoneticPr fontId="1" type="noConversion"/>
  </si>
  <si>
    <t>i2=0 일때
이 인자가 있는 디폴트 컨테이너 보유 후
적조우시 100%차징</t>
    <phoneticPr fontId="1" type="noConversion"/>
  </si>
  <si>
    <t>LP_AtkSpeedUpOnEncounterBetter</t>
  </si>
  <si>
    <t>Magic_circle_11_D</t>
  </si>
  <si>
    <t>AddForceIceMagicianWeak</t>
    <phoneticPr fontId="1" type="noConversion"/>
  </si>
  <si>
    <t>LP_PushEnhanceIceMagician</t>
  </si>
  <si>
    <t>i1=2 일때
f 값</t>
    <phoneticPr fontId="1" type="noConversion"/>
  </si>
  <si>
    <t>LP_ReduceDmgProjectileBetter</t>
  </si>
  <si>
    <t>LP_EvadeBladeFanDancer</t>
  </si>
  <si>
    <t>0: 무조건
1: 공격자만피
2: 피격자f%이상(최적화를 위해 캐릭터만 주체, 0.5 이상만 가능)</t>
    <phoneticPr fontId="1" type="noConversion"/>
  </si>
  <si>
    <t>LP_HealSpOnDamageMeryl</t>
    <phoneticPr fontId="1" type="noConversion"/>
  </si>
  <si>
    <t>LP_HealSpOnDamageMeryl</t>
    <phoneticPr fontId="1" type="noConversion"/>
  </si>
  <si>
    <t>LP_AtkUpOnFoeHpMeryl</t>
    <phoneticPr fontId="1" type="noConversion"/>
  </si>
  <si>
    <t>OnMoveBuff</t>
  </si>
  <si>
    <t>OnMoveBuff</t>
    <phoneticPr fontId="1" type="noConversion"/>
  </si>
  <si>
    <t>OnMoveBuff</t>
    <phoneticPr fontId="1" type="noConversion"/>
  </si>
  <si>
    <t>LP_OnMoveBuffNecromancerFour</t>
  </si>
  <si>
    <t>LP_ReduceDmgCloseBestSyria</t>
  </si>
  <si>
    <t>LP_EnhanceRicoDemonHuntress</t>
  </si>
  <si>
    <t>LP_CritBossUnicornCharacter</t>
  </si>
  <si>
    <t>RicochetDistanceHitObject</t>
  </si>
  <si>
    <t>RicochetDistanceHitObject</t>
    <phoneticPr fontId="1" type="noConversion"/>
  </si>
  <si>
    <t>평타에 리코셰의 거리를 변경함</t>
    <phoneticPr fontId="1" type="noConversion"/>
  </si>
  <si>
    <t>RicochetDistanceHitObject</t>
    <phoneticPr fontId="1" type="noConversion"/>
  </si>
  <si>
    <t>거리 오버라이딩</t>
    <phoneticPr fontId="1" type="noConversion"/>
  </si>
  <si>
    <t>NormalAttackUnicornCharacterCritBoss</t>
  </si>
  <si>
    <t>NormalAttackUnicornCharacterCritBoss</t>
    <phoneticPr fontId="1" type="noConversion"/>
  </si>
  <si>
    <t>AddForcePreSyria</t>
  </si>
  <si>
    <t>AddForcePreSyria</t>
    <phoneticPr fontId="1" type="noConversion"/>
  </si>
  <si>
    <t>ChangeAttackStateSyria</t>
  </si>
  <si>
    <t>ChangeAttackStateSyria</t>
    <phoneticPr fontId="1" type="noConversion"/>
  </si>
  <si>
    <t>ChangeAttackState</t>
    <phoneticPr fontId="1" type="noConversion"/>
  </si>
  <si>
    <t>i3=3 일때
HP&lt;= 수치</t>
    <phoneticPr fontId="1" type="noConversion"/>
  </si>
  <si>
    <t>i3=5 일때
1: Area 공격</t>
    <phoneticPr fontId="1" type="noConversion"/>
  </si>
  <si>
    <t>CallChangeOnEncounterSyria</t>
  </si>
  <si>
    <t>CallChangeOnHitAreaSyria</t>
  </si>
  <si>
    <t>CallChangeOnHitAreaSyria</t>
    <phoneticPr fontId="1" type="noConversion"/>
  </si>
  <si>
    <t>1: 액터테이블
attackHitObjectRange
활성화</t>
    <phoneticPr fontId="1" type="noConversion"/>
  </si>
  <si>
    <t>Base Layer.Attack1Remove</t>
    <phoneticPr fontId="1" type="noConversion"/>
  </si>
  <si>
    <t>Effect7_D</t>
    <phoneticPr fontId="1" type="noConversion"/>
  </si>
  <si>
    <t>루프 지속 이펙트
내부 하이어라키에서 검색하여 사용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</si>
</sst>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  <xf numFmtId="20" fontId="5" fillId="0" borderId="0" xfId="0" applyNumberFormat="1" applyFont="1" applyAlignment="1">
      <alignment vertical="center" wrapText="1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345"/>
  <sheetViews>
    <sheetView workbookViewId="0">
      <pane ySplit="1" topLeftCell="A112" activePane="bottomLeft" state="frozen"/>
      <selection pane="bottomLeft" activeCell="A121" sqref="A121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208</v>
      </c>
      <c r="H1" t="s">
        <v>41</v>
      </c>
    </row>
    <row r="2" spans="1:8" x14ac:dyDescent="0.3">
      <c r="A2" t="s">
        <v>752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751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567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541</v>
      </c>
      <c r="B6" s="10" t="s">
        <v>13</v>
      </c>
      <c r="C6" s="6">
        <f t="shared" ca="1" si="2"/>
        <v>2</v>
      </c>
      <c r="D6" s="10"/>
      <c r="F6" t="s">
        <v>557</v>
      </c>
      <c r="G6">
        <v>5</v>
      </c>
      <c r="H6">
        <v>1</v>
      </c>
    </row>
    <row r="7" spans="1:8" x14ac:dyDescent="0.3">
      <c r="A7" s="10" t="s">
        <v>542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563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564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997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568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532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543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544</v>
      </c>
      <c r="B14" s="10" t="s">
        <v>13</v>
      </c>
      <c r="C14" s="6">
        <f t="shared" ca="1" si="5"/>
        <v>2</v>
      </c>
      <c r="D14" s="10"/>
      <c r="F14" t="s">
        <v>92</v>
      </c>
      <c r="G14">
        <v>13</v>
      </c>
      <c r="H14">
        <v>1</v>
      </c>
    </row>
    <row r="15" spans="1:8" x14ac:dyDescent="0.3">
      <c r="A15" s="10" t="s">
        <v>565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267</v>
      </c>
      <c r="G15">
        <v>14</v>
      </c>
      <c r="H15">
        <v>1</v>
      </c>
    </row>
    <row r="16" spans="1:8" x14ac:dyDescent="0.3">
      <c r="A16" s="10" t="s">
        <v>566</v>
      </c>
      <c r="B16" s="10" t="s">
        <v>13</v>
      </c>
      <c r="C16" s="6">
        <f t="shared" ca="1" si="6"/>
        <v>2</v>
      </c>
      <c r="D16" s="10"/>
      <c r="F16" t="s">
        <v>224</v>
      </c>
      <c r="G16">
        <v>15</v>
      </c>
      <c r="H16">
        <v>1</v>
      </c>
    </row>
    <row r="17" spans="1:8" x14ac:dyDescent="0.3">
      <c r="A17" s="10" t="s">
        <v>861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227</v>
      </c>
      <c r="G17">
        <v>16</v>
      </c>
      <c r="H17">
        <v>1</v>
      </c>
    </row>
    <row r="18" spans="1:8" x14ac:dyDescent="0.3">
      <c r="A18" s="10" t="s">
        <v>862</v>
      </c>
      <c r="B18" s="10" t="s">
        <v>25</v>
      </c>
      <c r="C18" s="6">
        <f t="shared" ca="1" si="7"/>
        <v>2</v>
      </c>
      <c r="D18" s="10"/>
      <c r="F18" t="s">
        <v>228</v>
      </c>
      <c r="G18">
        <v>17</v>
      </c>
      <c r="H18">
        <v>1</v>
      </c>
    </row>
    <row r="19" spans="1:8" x14ac:dyDescent="0.3">
      <c r="A19" s="10" t="s">
        <v>627</v>
      </c>
      <c r="B19" s="10" t="s">
        <v>13</v>
      </c>
      <c r="C19" s="6">
        <f t="shared" ca="1" si="6"/>
        <v>2</v>
      </c>
      <c r="D19" s="10"/>
      <c r="F19" t="s">
        <v>229</v>
      </c>
      <c r="G19">
        <v>18</v>
      </c>
      <c r="H19">
        <v>1</v>
      </c>
    </row>
    <row r="20" spans="1:8" x14ac:dyDescent="0.3">
      <c r="A20" s="10" t="s">
        <v>628</v>
      </c>
      <c r="B20" s="10" t="s">
        <v>13</v>
      </c>
      <c r="C20" s="6">
        <f t="shared" ca="1" si="6"/>
        <v>2</v>
      </c>
      <c r="D20" s="10"/>
      <c r="F20" t="s">
        <v>230</v>
      </c>
      <c r="G20">
        <v>19</v>
      </c>
      <c r="H20">
        <v>1</v>
      </c>
    </row>
    <row r="21" spans="1:8" x14ac:dyDescent="0.3">
      <c r="A21" s="10" t="s">
        <v>629</v>
      </c>
      <c r="B21" s="10" t="s">
        <v>13</v>
      </c>
      <c r="C21" s="6">
        <f t="shared" ca="1" si="6"/>
        <v>2</v>
      </c>
      <c r="D21" s="10"/>
      <c r="F21" t="s">
        <v>238</v>
      </c>
      <c r="G21">
        <v>20</v>
      </c>
      <c r="H21">
        <v>1</v>
      </c>
    </row>
    <row r="22" spans="1:8" x14ac:dyDescent="0.3">
      <c r="A22" s="10" t="s">
        <v>630</v>
      </c>
      <c r="B22" s="10" t="s">
        <v>13</v>
      </c>
      <c r="C22" s="6">
        <f t="shared" ca="1" si="6"/>
        <v>2</v>
      </c>
      <c r="D22" s="10"/>
      <c r="F22" t="s">
        <v>337</v>
      </c>
      <c r="G22">
        <v>21</v>
      </c>
    </row>
    <row r="23" spans="1:8" x14ac:dyDescent="0.3">
      <c r="A23" s="10" t="s">
        <v>631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381</v>
      </c>
      <c r="G23">
        <v>22</v>
      </c>
      <c r="H23">
        <v>1</v>
      </c>
    </row>
    <row r="24" spans="1:8" x14ac:dyDescent="0.3">
      <c r="A24" s="10" t="s">
        <v>632</v>
      </c>
      <c r="B24" s="10" t="s">
        <v>13</v>
      </c>
      <c r="C24" s="6">
        <f t="shared" ca="1" si="8"/>
        <v>2</v>
      </c>
      <c r="D24" s="10"/>
      <c r="F24" t="s">
        <v>920</v>
      </c>
      <c r="G24">
        <v>23</v>
      </c>
      <c r="H24">
        <v>1</v>
      </c>
    </row>
    <row r="25" spans="1:8" x14ac:dyDescent="0.3">
      <c r="A25" t="s">
        <v>412</v>
      </c>
      <c r="B25" t="s">
        <v>25</v>
      </c>
      <c r="C25" s="6">
        <f t="shared" ca="1" si="0"/>
        <v>2</v>
      </c>
      <c r="F25" s="10" t="s">
        <v>662</v>
      </c>
      <c r="G25" s="10">
        <v>24</v>
      </c>
      <c r="H25" s="10">
        <v>1</v>
      </c>
    </row>
    <row r="26" spans="1:8" x14ac:dyDescent="0.3">
      <c r="A26" t="s">
        <v>414</v>
      </c>
      <c r="B26" t="s">
        <v>415</v>
      </c>
      <c r="C26" s="6">
        <f t="shared" ca="1" si="0"/>
        <v>63</v>
      </c>
      <c r="F26" s="10" t="s">
        <v>774</v>
      </c>
      <c r="G26" s="10">
        <v>25</v>
      </c>
      <c r="H26" s="10">
        <v>1</v>
      </c>
    </row>
    <row r="27" spans="1:8" x14ac:dyDescent="0.3">
      <c r="A27" t="s">
        <v>754</v>
      </c>
      <c r="B27" t="s">
        <v>13</v>
      </c>
      <c r="C27" s="6">
        <f t="shared" ca="1" si="0"/>
        <v>2</v>
      </c>
      <c r="F27" s="10" t="s">
        <v>962</v>
      </c>
      <c r="G27" s="10">
        <v>26</v>
      </c>
      <c r="H27" s="10">
        <v>1</v>
      </c>
    </row>
    <row r="28" spans="1:8" x14ac:dyDescent="0.3">
      <c r="A28" t="s">
        <v>755</v>
      </c>
      <c r="B28" t="s">
        <v>921</v>
      </c>
      <c r="C28" s="6">
        <f t="shared" ref="C28" ca="1" si="9">VLOOKUP(B28,OFFSET(INDIRECT("$A:$B"),0,MATCH(B$1&amp;"_Verify",INDIRECT("$1:$1"),0)-1),2,0)</f>
        <v>23</v>
      </c>
      <c r="F28" s="10" t="s">
        <v>706</v>
      </c>
      <c r="G28" s="10">
        <v>27</v>
      </c>
      <c r="H28" s="10">
        <v>1</v>
      </c>
    </row>
    <row r="29" spans="1:8" x14ac:dyDescent="0.3">
      <c r="A29" t="s">
        <v>756</v>
      </c>
      <c r="B29" t="s">
        <v>337</v>
      </c>
      <c r="C29" s="6">
        <f t="shared" ref="C29:C30" ca="1" si="10">VLOOKUP(B29,OFFSET(INDIRECT("$A:$B"),0,MATCH(B$1&amp;"_Verify",INDIRECT("$1:$1"),0)-1),2,0)</f>
        <v>21</v>
      </c>
      <c r="F29" s="10" t="s">
        <v>788</v>
      </c>
      <c r="G29" s="10">
        <v>28</v>
      </c>
      <c r="H29" s="10">
        <v>1</v>
      </c>
    </row>
    <row r="30" spans="1:8" x14ac:dyDescent="0.3">
      <c r="A30" t="s">
        <v>757</v>
      </c>
      <c r="B30" t="s">
        <v>25</v>
      </c>
      <c r="C30" s="6">
        <f t="shared" ca="1" si="10"/>
        <v>2</v>
      </c>
      <c r="F30" t="s">
        <v>183</v>
      </c>
      <c r="G30">
        <v>31</v>
      </c>
      <c r="H30">
        <v>1</v>
      </c>
    </row>
    <row r="31" spans="1:8" x14ac:dyDescent="0.3">
      <c r="A31" t="s">
        <v>117</v>
      </c>
      <c r="B31" t="s">
        <v>13</v>
      </c>
      <c r="C31" s="6">
        <f t="shared" ref="C31:C282" ca="1" si="11">VLOOKUP(B31,OFFSET(INDIRECT("$A:$B"),0,MATCH(B$1&amp;"_Verify",INDIRECT("$1:$1"),0)-1),2,0)</f>
        <v>2</v>
      </c>
      <c r="F31" s="10" t="s">
        <v>778</v>
      </c>
      <c r="G31" s="10">
        <v>32</v>
      </c>
      <c r="H31" s="10">
        <v>1</v>
      </c>
    </row>
    <row r="32" spans="1:8" x14ac:dyDescent="0.3">
      <c r="A32" s="10" t="s">
        <v>570</v>
      </c>
      <c r="B32" s="10" t="s">
        <v>25</v>
      </c>
      <c r="C32" s="6">
        <f t="shared" ca="1" si="11"/>
        <v>2</v>
      </c>
      <c r="D32" s="10"/>
      <c r="F32" t="s">
        <v>181</v>
      </c>
      <c r="G32" s="10">
        <v>33</v>
      </c>
      <c r="H32">
        <v>1</v>
      </c>
    </row>
    <row r="33" spans="1:8" x14ac:dyDescent="0.3">
      <c r="A33" t="s">
        <v>132</v>
      </c>
      <c r="B33" t="s">
        <v>25</v>
      </c>
      <c r="C33" s="6">
        <f t="shared" ca="1" si="11"/>
        <v>2</v>
      </c>
      <c r="F33" t="s">
        <v>184</v>
      </c>
      <c r="G33" s="10">
        <v>34</v>
      </c>
      <c r="H33">
        <v>1</v>
      </c>
    </row>
    <row r="34" spans="1:8" x14ac:dyDescent="0.3">
      <c r="A34" s="10" t="s">
        <v>1133</v>
      </c>
      <c r="B34" s="10" t="s">
        <v>55</v>
      </c>
      <c r="C34" s="6">
        <f t="shared" ca="1" si="11"/>
        <v>9</v>
      </c>
      <c r="D34" s="10"/>
      <c r="F34" t="s">
        <v>185</v>
      </c>
      <c r="G34" s="10">
        <v>35</v>
      </c>
      <c r="H34">
        <v>1</v>
      </c>
    </row>
    <row r="35" spans="1:8" x14ac:dyDescent="0.3">
      <c r="A35" s="10" t="s">
        <v>430</v>
      </c>
      <c r="B35" s="10" t="s">
        <v>25</v>
      </c>
      <c r="C35" s="6">
        <f t="shared" ref="C35" ca="1" si="12">VLOOKUP(B35,OFFSET(INDIRECT("$A:$B"),0,MATCH(B$1&amp;"_Verify",INDIRECT("$1:$1"),0)-1),2,0)</f>
        <v>2</v>
      </c>
      <c r="D35" s="10"/>
      <c r="F35" t="s">
        <v>186</v>
      </c>
      <c r="G35" s="10">
        <v>36</v>
      </c>
      <c r="H35">
        <v>1</v>
      </c>
    </row>
    <row r="36" spans="1:8" x14ac:dyDescent="0.3">
      <c r="A36" s="10" t="s">
        <v>432</v>
      </c>
      <c r="B36" s="10" t="s">
        <v>25</v>
      </c>
      <c r="C36" s="6">
        <f t="shared" ref="C36:C39" ca="1" si="13">VLOOKUP(B36,OFFSET(INDIRECT("$A:$B"),0,MATCH(B$1&amp;"_Verify",INDIRECT("$1:$1"),0)-1),2,0)</f>
        <v>2</v>
      </c>
      <c r="D36" s="10"/>
      <c r="F36" t="s">
        <v>187</v>
      </c>
      <c r="G36" s="10">
        <v>37</v>
      </c>
      <c r="H36">
        <v>1</v>
      </c>
    </row>
    <row r="37" spans="1:8" x14ac:dyDescent="0.3">
      <c r="A37" s="10" t="s">
        <v>1144</v>
      </c>
      <c r="B37" s="10" t="s">
        <v>337</v>
      </c>
      <c r="C37" s="6">
        <f t="shared" ca="1" si="13"/>
        <v>21</v>
      </c>
      <c r="D37" s="10"/>
      <c r="F37" t="s">
        <v>188</v>
      </c>
      <c r="G37" s="10">
        <v>38</v>
      </c>
      <c r="H37">
        <v>1</v>
      </c>
    </row>
    <row r="38" spans="1:8" x14ac:dyDescent="0.3">
      <c r="A38" s="10" t="s">
        <v>1062</v>
      </c>
      <c r="B38" s="10" t="s">
        <v>25</v>
      </c>
      <c r="C38" s="6">
        <f t="shared" ca="1" si="13"/>
        <v>2</v>
      </c>
      <c r="D38" s="10"/>
      <c r="F38" t="s">
        <v>189</v>
      </c>
      <c r="G38" s="10">
        <v>39</v>
      </c>
      <c r="H38">
        <v>1</v>
      </c>
    </row>
    <row r="39" spans="1:8" x14ac:dyDescent="0.3">
      <c r="A39" s="10" t="s">
        <v>434</v>
      </c>
      <c r="B39" s="10" t="s">
        <v>25</v>
      </c>
      <c r="C39" s="6">
        <f t="shared" ca="1" si="13"/>
        <v>2</v>
      </c>
      <c r="D39" s="10"/>
      <c r="F39" t="s">
        <v>273</v>
      </c>
      <c r="G39" s="10">
        <v>40</v>
      </c>
      <c r="H39">
        <v>1</v>
      </c>
    </row>
    <row r="40" spans="1:8" x14ac:dyDescent="0.3">
      <c r="A40" s="10" t="s">
        <v>1031</v>
      </c>
      <c r="B40" s="10" t="s">
        <v>1025</v>
      </c>
      <c r="C40" s="6">
        <f t="shared" ref="C40" ca="1" si="14">VLOOKUP(B40,OFFSET(INDIRECT("$A:$B"),0,MATCH(B$1&amp;"_Verify",INDIRECT("$1:$1"),0)-1),2,0)</f>
        <v>88</v>
      </c>
      <c r="D40" s="10"/>
      <c r="F40" t="s">
        <v>272</v>
      </c>
      <c r="G40" s="10">
        <v>41</v>
      </c>
      <c r="H40">
        <v>1</v>
      </c>
    </row>
    <row r="41" spans="1:8" x14ac:dyDescent="0.3">
      <c r="A41" s="10" t="s">
        <v>772</v>
      </c>
      <c r="B41" s="10" t="s">
        <v>25</v>
      </c>
      <c r="C41" s="6">
        <f t="shared" ref="C41:C60" ca="1" si="15">VLOOKUP(B41,OFFSET(INDIRECT("$A:$B"),0,MATCH(B$1&amp;"_Verify",INDIRECT("$1:$1"),0)-1),2,0)</f>
        <v>2</v>
      </c>
      <c r="D41" s="10"/>
      <c r="F41" t="s">
        <v>344</v>
      </c>
      <c r="G41" s="10">
        <v>42</v>
      </c>
      <c r="H41">
        <v>1</v>
      </c>
    </row>
    <row r="42" spans="1:8" x14ac:dyDescent="0.3">
      <c r="A42" s="10" t="s">
        <v>435</v>
      </c>
      <c r="B42" s="10" t="s">
        <v>25</v>
      </c>
      <c r="C42" s="6">
        <f t="shared" ref="C42:C43" ca="1" si="16">VLOOKUP(B42,OFFSET(INDIRECT("$A:$B"),0,MATCH(B$1&amp;"_Verify",INDIRECT("$1:$1"),0)-1),2,0)</f>
        <v>2</v>
      </c>
      <c r="D42" s="10"/>
      <c r="F42" t="s">
        <v>410</v>
      </c>
      <c r="G42" s="10">
        <v>43</v>
      </c>
      <c r="H42">
        <v>1</v>
      </c>
    </row>
    <row r="43" spans="1:8" x14ac:dyDescent="0.3">
      <c r="A43" s="10" t="s">
        <v>965</v>
      </c>
      <c r="B43" s="10" t="s">
        <v>661</v>
      </c>
      <c r="C43" s="6">
        <f t="shared" ca="1" si="16"/>
        <v>24</v>
      </c>
      <c r="D43" s="10"/>
      <c r="F43" s="10" t="s">
        <v>654</v>
      </c>
      <c r="G43" s="10">
        <v>44</v>
      </c>
      <c r="H43" s="10">
        <v>1</v>
      </c>
    </row>
    <row r="44" spans="1:8" x14ac:dyDescent="0.3">
      <c r="A44" s="10" t="s">
        <v>970</v>
      </c>
      <c r="B44" s="10" t="s">
        <v>966</v>
      </c>
      <c r="C44" s="6">
        <f t="shared" ref="C44:C45" ca="1" si="17">VLOOKUP(B44,OFFSET(INDIRECT("$A:$B"),0,MATCH(B$1&amp;"_Verify",INDIRECT("$1:$1"),0)-1),2,0)</f>
        <v>10</v>
      </c>
      <c r="D44" s="10"/>
      <c r="F44" s="10" t="s">
        <v>1034</v>
      </c>
      <c r="G44" s="10">
        <v>45</v>
      </c>
      <c r="H44" s="10">
        <v>1</v>
      </c>
    </row>
    <row r="45" spans="1:8" x14ac:dyDescent="0.3">
      <c r="A45" s="10" t="s">
        <v>1127</v>
      </c>
      <c r="B45" s="10" t="s">
        <v>1121</v>
      </c>
      <c r="C45" s="6">
        <f t="shared" ca="1" si="17"/>
        <v>93</v>
      </c>
      <c r="D45" s="10"/>
      <c r="F45" s="10" t="s">
        <v>1201</v>
      </c>
      <c r="G45" s="10">
        <v>46</v>
      </c>
      <c r="H45" s="10">
        <v>1</v>
      </c>
    </row>
    <row r="46" spans="1:8" x14ac:dyDescent="0.3">
      <c r="A46" s="10" t="s">
        <v>1109</v>
      </c>
      <c r="B46" s="10" t="s">
        <v>1106</v>
      </c>
      <c r="C46" s="6">
        <f t="shared" ref="C46" ca="1" si="18">VLOOKUP(B46,OFFSET(INDIRECT("$A:$B"),0,MATCH(B$1&amp;"_Verify",INDIRECT("$1:$1"),0)-1),2,0)</f>
        <v>94</v>
      </c>
      <c r="D46" s="10"/>
      <c r="F46" t="s">
        <v>22</v>
      </c>
      <c r="G46">
        <v>51</v>
      </c>
    </row>
    <row r="47" spans="1:8" x14ac:dyDescent="0.3">
      <c r="A47" s="10" t="s">
        <v>436</v>
      </c>
      <c r="B47" s="10" t="s">
        <v>25</v>
      </c>
      <c r="C47" s="6">
        <f t="shared" ca="1" si="15"/>
        <v>2</v>
      </c>
      <c r="D47" s="10"/>
      <c r="F47" t="s">
        <v>167</v>
      </c>
      <c r="G47">
        <v>52</v>
      </c>
      <c r="H47">
        <v>1</v>
      </c>
    </row>
    <row r="48" spans="1:8" x14ac:dyDescent="0.3">
      <c r="A48" s="10" t="s">
        <v>650</v>
      </c>
      <c r="B48" s="10" t="s">
        <v>25</v>
      </c>
      <c r="C48" s="6">
        <f t="shared" ref="C48:C50" ca="1" si="19">VLOOKUP(B48,OFFSET(INDIRECT("$A:$B"),0,MATCH(B$1&amp;"_Verify",INDIRECT("$1:$1"),0)-1),2,0)</f>
        <v>2</v>
      </c>
      <c r="D48" s="10"/>
      <c r="F48" t="s">
        <v>111</v>
      </c>
      <c r="G48">
        <v>53</v>
      </c>
      <c r="H48">
        <v>1</v>
      </c>
    </row>
    <row r="49" spans="1:8" x14ac:dyDescent="0.3">
      <c r="A49" s="10" t="s">
        <v>1014</v>
      </c>
      <c r="B49" s="10" t="s">
        <v>985</v>
      </c>
      <c r="C49" s="6">
        <f t="shared" ca="1" si="19"/>
        <v>86</v>
      </c>
      <c r="D49" s="10"/>
      <c r="F49" t="s">
        <v>104</v>
      </c>
      <c r="G49">
        <v>54</v>
      </c>
      <c r="H49">
        <v>1</v>
      </c>
    </row>
    <row r="50" spans="1:8" x14ac:dyDescent="0.3">
      <c r="A50" s="10" t="s">
        <v>1020</v>
      </c>
      <c r="B50" s="10" t="s">
        <v>25</v>
      </c>
      <c r="C50" s="6">
        <f t="shared" ca="1" si="19"/>
        <v>2</v>
      </c>
      <c r="D50" s="10"/>
      <c r="F50" t="s">
        <v>168</v>
      </c>
      <c r="G50">
        <v>55</v>
      </c>
      <c r="H50">
        <v>1</v>
      </c>
    </row>
    <row r="51" spans="1:8" x14ac:dyDescent="0.3">
      <c r="A51" s="10" t="s">
        <v>437</v>
      </c>
      <c r="B51" s="10" t="s">
        <v>25</v>
      </c>
      <c r="C51" s="6">
        <f t="shared" ca="1" si="15"/>
        <v>2</v>
      </c>
      <c r="D51" s="10"/>
      <c r="F51" t="s">
        <v>169</v>
      </c>
      <c r="G51">
        <v>56</v>
      </c>
      <c r="H51">
        <v>1</v>
      </c>
    </row>
    <row r="52" spans="1:8" x14ac:dyDescent="0.3">
      <c r="A52" s="10" t="s">
        <v>1060</v>
      </c>
      <c r="B52" s="10" t="s">
        <v>25</v>
      </c>
      <c r="C52" s="6">
        <f t="shared" ca="1" si="15"/>
        <v>2</v>
      </c>
      <c r="D52" s="10"/>
      <c r="F52" t="s">
        <v>164</v>
      </c>
      <c r="G52">
        <v>57</v>
      </c>
      <c r="H52">
        <v>1</v>
      </c>
    </row>
    <row r="53" spans="1:8" x14ac:dyDescent="0.3">
      <c r="A53" s="10" t="s">
        <v>1061</v>
      </c>
      <c r="B53" s="10" t="s">
        <v>167</v>
      </c>
      <c r="C53" s="6">
        <f t="shared" ca="1" si="15"/>
        <v>52</v>
      </c>
      <c r="D53" s="10"/>
      <c r="F53" t="s">
        <v>239</v>
      </c>
      <c r="G53">
        <v>58</v>
      </c>
      <c r="H53">
        <v>1</v>
      </c>
    </row>
    <row r="54" spans="1:8" x14ac:dyDescent="0.3">
      <c r="A54" s="10" t="s">
        <v>438</v>
      </c>
      <c r="B54" s="10" t="s">
        <v>25</v>
      </c>
      <c r="C54" s="6">
        <f t="shared" ca="1" si="15"/>
        <v>2</v>
      </c>
      <c r="D54" s="10"/>
      <c r="F54" t="s">
        <v>345</v>
      </c>
      <c r="G54">
        <v>59</v>
      </c>
      <c r="H54">
        <v>1</v>
      </c>
    </row>
    <row r="55" spans="1:8" x14ac:dyDescent="0.3">
      <c r="A55" s="10" t="s">
        <v>710</v>
      </c>
      <c r="B55" s="10" t="s">
        <v>707</v>
      </c>
      <c r="C55" s="6">
        <f t="shared" ref="C55" ca="1" si="20">VLOOKUP(B55,OFFSET(INDIRECT("$A:$B"),0,MATCH(B$1&amp;"_Verify",INDIRECT("$1:$1"),0)-1),2,0)</f>
        <v>27</v>
      </c>
      <c r="D55" s="10"/>
      <c r="F55" t="s">
        <v>283</v>
      </c>
      <c r="G55">
        <v>60</v>
      </c>
      <c r="H55">
        <v>1</v>
      </c>
    </row>
    <row r="56" spans="1:8" x14ac:dyDescent="0.3">
      <c r="A56" s="10" t="s">
        <v>712</v>
      </c>
      <c r="B56" s="10" t="s">
        <v>713</v>
      </c>
      <c r="C56" s="6">
        <f t="shared" ref="C56" ca="1" si="21">VLOOKUP(B56,OFFSET(INDIRECT("$A:$B"),0,MATCH(B$1&amp;"_Verify",INDIRECT("$1:$1"),0)-1),2,0)</f>
        <v>7</v>
      </c>
      <c r="D56" s="10"/>
      <c r="F56" t="s">
        <v>341</v>
      </c>
      <c r="G56">
        <v>61</v>
      </c>
      <c r="H56">
        <v>1</v>
      </c>
    </row>
    <row r="57" spans="1:8" s="10" customFormat="1" x14ac:dyDescent="0.3">
      <c r="A57" s="10" t="s">
        <v>1190</v>
      </c>
      <c r="B57" s="10" t="s">
        <v>789</v>
      </c>
      <c r="C57" s="6">
        <f ca="1">VLOOKUP(B57,OFFSET(INDIRECT("$A:$B"),0,MATCH(B$1&amp;"_Verify",INDIRECT("$1:$1"),0)-1),2,0)</f>
        <v>78</v>
      </c>
      <c r="F57" t="s">
        <v>375</v>
      </c>
      <c r="G57">
        <v>62</v>
      </c>
      <c r="H57">
        <v>1</v>
      </c>
    </row>
    <row r="58" spans="1:8" x14ac:dyDescent="0.3">
      <c r="A58" s="10" t="s">
        <v>1192</v>
      </c>
      <c r="B58" s="10" t="s">
        <v>228</v>
      </c>
      <c r="C58" s="6">
        <f t="shared" ref="C58" ca="1" si="22">VLOOKUP(B58,OFFSET(INDIRECT("$A:$B"),0,MATCH(B$1&amp;"_Verify",INDIRECT("$1:$1"),0)-1),2,0)</f>
        <v>17</v>
      </c>
      <c r="D58" s="10"/>
      <c r="F58" t="s">
        <v>406</v>
      </c>
      <c r="G58">
        <v>63</v>
      </c>
      <c r="H58">
        <v>1</v>
      </c>
    </row>
    <row r="59" spans="1:8" x14ac:dyDescent="0.3">
      <c r="A59" s="10" t="s">
        <v>439</v>
      </c>
      <c r="B59" s="10" t="s">
        <v>25</v>
      </c>
      <c r="C59" s="6">
        <f t="shared" ca="1" si="15"/>
        <v>2</v>
      </c>
      <c r="D59" s="10"/>
      <c r="F59" s="10" t="s">
        <v>475</v>
      </c>
      <c r="G59">
        <v>64</v>
      </c>
      <c r="H59">
        <v>1</v>
      </c>
    </row>
    <row r="60" spans="1:8" x14ac:dyDescent="0.3">
      <c r="A60" s="10" t="s">
        <v>960</v>
      </c>
      <c r="B60" s="10" t="s">
        <v>169</v>
      </c>
      <c r="C60" s="6">
        <f t="shared" ca="1" si="15"/>
        <v>56</v>
      </c>
      <c r="D60" s="10"/>
      <c r="F60" s="10" t="s">
        <v>477</v>
      </c>
      <c r="G60">
        <v>65</v>
      </c>
      <c r="H60">
        <v>1</v>
      </c>
    </row>
    <row r="61" spans="1:8" x14ac:dyDescent="0.3">
      <c r="A61" s="10" t="s">
        <v>1024</v>
      </c>
      <c r="B61" s="10" t="s">
        <v>1022</v>
      </c>
      <c r="C61" s="6">
        <f t="shared" ref="C61" ca="1" si="23">VLOOKUP(B61,OFFSET(INDIRECT("$A:$B"),0,MATCH(B$1&amp;"_Verify",INDIRECT("$1:$1"),0)-1),2,0)</f>
        <v>20</v>
      </c>
      <c r="D61" s="10"/>
      <c r="F61" t="s">
        <v>512</v>
      </c>
      <c r="G61">
        <v>66</v>
      </c>
      <c r="H61">
        <v>1</v>
      </c>
    </row>
    <row r="62" spans="1:8" x14ac:dyDescent="0.3">
      <c r="A62" s="10" t="s">
        <v>445</v>
      </c>
      <c r="B62" s="10" t="s">
        <v>25</v>
      </c>
      <c r="C62" s="6">
        <f t="shared" ref="C62:C71" ca="1" si="24">VLOOKUP(B62,OFFSET(INDIRECT("$A:$B"),0,MATCH(B$1&amp;"_Verify",INDIRECT("$1:$1"),0)-1),2,0)</f>
        <v>2</v>
      </c>
      <c r="D62" s="10"/>
      <c r="F62" s="10" t="s">
        <v>522</v>
      </c>
      <c r="G62">
        <v>67</v>
      </c>
      <c r="H62">
        <v>1</v>
      </c>
    </row>
    <row r="63" spans="1:8" x14ac:dyDescent="0.3">
      <c r="A63" s="10" t="s">
        <v>659</v>
      </c>
      <c r="B63" s="10" t="s">
        <v>653</v>
      </c>
      <c r="C63" s="6">
        <f t="shared" ca="1" si="24"/>
        <v>44</v>
      </c>
      <c r="D63" s="10"/>
      <c r="F63" s="10" t="s">
        <v>526</v>
      </c>
      <c r="G63">
        <v>68</v>
      </c>
      <c r="H63">
        <v>1</v>
      </c>
    </row>
    <row r="64" spans="1:8" x14ac:dyDescent="0.3">
      <c r="A64" s="10" t="s">
        <v>1146</v>
      </c>
      <c r="B64" s="10" t="s">
        <v>919</v>
      </c>
      <c r="C64" s="6">
        <f t="shared" ca="1" si="24"/>
        <v>23</v>
      </c>
      <c r="D64" s="10"/>
      <c r="F64" t="s">
        <v>535</v>
      </c>
      <c r="G64">
        <v>69</v>
      </c>
      <c r="H64">
        <v>1</v>
      </c>
    </row>
    <row r="65" spans="1:8" x14ac:dyDescent="0.3">
      <c r="A65" s="10" t="s">
        <v>1145</v>
      </c>
      <c r="B65" s="10" t="s">
        <v>25</v>
      </c>
      <c r="C65" s="6">
        <f t="shared" ref="C65" ca="1" si="25">VLOOKUP(B65,OFFSET(INDIRECT("$A:$B"),0,MATCH(B$1&amp;"_Verify",INDIRECT("$1:$1"),0)-1),2,0)</f>
        <v>2</v>
      </c>
      <c r="D65" s="10"/>
      <c r="F65" t="s">
        <v>575</v>
      </c>
      <c r="G65">
        <v>70</v>
      </c>
      <c r="H65">
        <v>1</v>
      </c>
    </row>
    <row r="66" spans="1:8" x14ac:dyDescent="0.3">
      <c r="A66" s="10" t="s">
        <v>447</v>
      </c>
      <c r="B66" s="10" t="s">
        <v>25</v>
      </c>
      <c r="C66" s="6">
        <f t="shared" ca="1" si="24"/>
        <v>2</v>
      </c>
      <c r="D66" s="10"/>
      <c r="F66" s="10" t="s">
        <v>588</v>
      </c>
      <c r="G66" s="10">
        <v>71</v>
      </c>
      <c r="H66" s="10">
        <v>1</v>
      </c>
    </row>
    <row r="67" spans="1:8" x14ac:dyDescent="0.3">
      <c r="A67" s="10" t="s">
        <v>1129</v>
      </c>
      <c r="B67" s="10" t="s">
        <v>337</v>
      </c>
      <c r="C67" s="6">
        <f t="shared" ca="1" si="24"/>
        <v>21</v>
      </c>
      <c r="D67" s="10"/>
      <c r="F67" t="s">
        <v>637</v>
      </c>
      <c r="G67">
        <v>72</v>
      </c>
      <c r="H67">
        <v>1</v>
      </c>
    </row>
    <row r="68" spans="1:8" x14ac:dyDescent="0.3">
      <c r="A68" s="10" t="s">
        <v>1130</v>
      </c>
      <c r="B68" s="10" t="s">
        <v>337</v>
      </c>
      <c r="C68" s="6">
        <f t="shared" ca="1" si="24"/>
        <v>21</v>
      </c>
      <c r="D68" s="10"/>
      <c r="F68" t="s">
        <v>644</v>
      </c>
      <c r="G68">
        <v>73</v>
      </c>
      <c r="H68">
        <v>1</v>
      </c>
    </row>
    <row r="69" spans="1:8" x14ac:dyDescent="0.3">
      <c r="A69" s="10" t="s">
        <v>1131</v>
      </c>
      <c r="B69" s="10" t="s">
        <v>25</v>
      </c>
      <c r="C69" s="6">
        <f t="shared" ca="1" si="24"/>
        <v>2</v>
      </c>
      <c r="D69" s="10"/>
      <c r="F69" t="s">
        <v>693</v>
      </c>
      <c r="G69">
        <v>74</v>
      </c>
      <c r="H69">
        <v>1</v>
      </c>
    </row>
    <row r="70" spans="1:8" x14ac:dyDescent="0.3">
      <c r="A70" s="10" t="s">
        <v>1132</v>
      </c>
      <c r="B70" s="10" t="s">
        <v>25</v>
      </c>
      <c r="C70" s="6">
        <f t="shared" ca="1" si="24"/>
        <v>2</v>
      </c>
      <c r="D70" s="10"/>
      <c r="F70" t="s">
        <v>718</v>
      </c>
      <c r="G70">
        <v>75</v>
      </c>
      <c r="H70">
        <v>1</v>
      </c>
    </row>
    <row r="71" spans="1:8" s="10" customFormat="1" x14ac:dyDescent="0.3">
      <c r="A71" s="10" t="s">
        <v>449</v>
      </c>
      <c r="B71" s="10" t="s">
        <v>25</v>
      </c>
      <c r="C71" s="6">
        <f t="shared" ca="1" si="24"/>
        <v>2</v>
      </c>
      <c r="F71" t="s">
        <v>732</v>
      </c>
      <c r="G71">
        <v>76</v>
      </c>
      <c r="H71">
        <v>1</v>
      </c>
    </row>
    <row r="72" spans="1:8" x14ac:dyDescent="0.3">
      <c r="A72" s="10" t="s">
        <v>686</v>
      </c>
      <c r="B72" s="10" t="s">
        <v>684</v>
      </c>
      <c r="C72" s="6">
        <f t="shared" ref="C72:C74" ca="1" si="26">VLOOKUP(B72,OFFSET(INDIRECT("$A:$B"),0,MATCH(B$1&amp;"_Verify",INDIRECT("$1:$1"),0)-1),2,0)</f>
        <v>13</v>
      </c>
      <c r="D72" s="10"/>
      <c r="F72" t="s">
        <v>742</v>
      </c>
      <c r="G72">
        <v>77</v>
      </c>
      <c r="H72">
        <v>1</v>
      </c>
    </row>
    <row r="73" spans="1:8" x14ac:dyDescent="0.3">
      <c r="A73" s="10" t="s">
        <v>689</v>
      </c>
      <c r="B73" s="10" t="s">
        <v>690</v>
      </c>
      <c r="C73" s="6">
        <f t="shared" ca="1" si="26"/>
        <v>11</v>
      </c>
      <c r="D73" s="10"/>
      <c r="F73" t="s">
        <v>790</v>
      </c>
      <c r="G73">
        <v>78</v>
      </c>
      <c r="H73">
        <v>1</v>
      </c>
    </row>
    <row r="74" spans="1:8" x14ac:dyDescent="0.3">
      <c r="A74" s="10" t="s">
        <v>1113</v>
      </c>
      <c r="B74" s="10" t="s">
        <v>1114</v>
      </c>
      <c r="C74" s="6">
        <f t="shared" ca="1" si="26"/>
        <v>95</v>
      </c>
      <c r="D74" s="10"/>
      <c r="F74" t="s">
        <v>815</v>
      </c>
      <c r="G74">
        <v>79</v>
      </c>
    </row>
    <row r="75" spans="1:8" x14ac:dyDescent="0.3">
      <c r="A75" s="10" t="s">
        <v>1175</v>
      </c>
      <c r="B75" s="10" t="s">
        <v>661</v>
      </c>
      <c r="C75" s="6">
        <f t="shared" ref="C75" ca="1" si="27">VLOOKUP(B75,OFFSET(INDIRECT("$A:$B"),0,MATCH(B$1&amp;"_Verify",INDIRECT("$1:$1"),0)-1),2,0)</f>
        <v>24</v>
      </c>
      <c r="D75" s="10"/>
      <c r="F75" t="s">
        <v>839</v>
      </c>
      <c r="G75">
        <v>80</v>
      </c>
      <c r="H75">
        <v>1</v>
      </c>
    </row>
    <row r="76" spans="1:8" s="10" customFormat="1" x14ac:dyDescent="0.3">
      <c r="A76" s="10" t="s">
        <v>450</v>
      </c>
      <c r="B76" s="10" t="s">
        <v>25</v>
      </c>
      <c r="C76" s="6">
        <f t="shared" ref="C76:C163" ca="1" si="28">VLOOKUP(B76,OFFSET(INDIRECT("$A:$B"),0,MATCH(B$1&amp;"_Verify",INDIRECT("$1:$1"),0)-1),2,0)</f>
        <v>2</v>
      </c>
      <c r="F76" t="s">
        <v>881</v>
      </c>
      <c r="G76" s="10">
        <v>81</v>
      </c>
      <c r="H76">
        <v>1</v>
      </c>
    </row>
    <row r="77" spans="1:8" x14ac:dyDescent="0.3">
      <c r="A77" s="10" t="s">
        <v>1038</v>
      </c>
      <c r="B77" s="10" t="s">
        <v>1034</v>
      </c>
      <c r="C77" s="6">
        <f t="shared" ref="C77" ca="1" si="29">VLOOKUP(B77,OFFSET(INDIRECT("$A:$B"),0,MATCH(B$1&amp;"_Verify",INDIRECT("$1:$1"),0)-1),2,0)</f>
        <v>45</v>
      </c>
      <c r="D77" s="10"/>
      <c r="F77" t="s">
        <v>909</v>
      </c>
      <c r="G77">
        <v>82</v>
      </c>
      <c r="H77">
        <v>1</v>
      </c>
    </row>
    <row r="78" spans="1:8" x14ac:dyDescent="0.3">
      <c r="A78" s="10" t="s">
        <v>451</v>
      </c>
      <c r="B78" s="10" t="s">
        <v>25</v>
      </c>
      <c r="C78" s="6">
        <f t="shared" ca="1" si="28"/>
        <v>2</v>
      </c>
      <c r="D78" s="10"/>
      <c r="F78" t="s">
        <v>913</v>
      </c>
      <c r="G78">
        <v>83</v>
      </c>
      <c r="H78">
        <v>1</v>
      </c>
    </row>
    <row r="79" spans="1:8" s="10" customFormat="1" x14ac:dyDescent="0.3">
      <c r="A79" s="10" t="s">
        <v>1166</v>
      </c>
      <c r="B79" s="10" t="s">
        <v>337</v>
      </c>
      <c r="C79" s="6">
        <f t="shared" ca="1" si="28"/>
        <v>21</v>
      </c>
      <c r="F79" s="10" t="s">
        <v>917</v>
      </c>
      <c r="G79" s="10">
        <v>84</v>
      </c>
      <c r="H79" s="10">
        <v>1</v>
      </c>
    </row>
    <row r="80" spans="1:8" s="10" customFormat="1" x14ac:dyDescent="0.3">
      <c r="A80" s="10" t="s">
        <v>1168</v>
      </c>
      <c r="B80" s="10" t="s">
        <v>337</v>
      </c>
      <c r="C80" s="6">
        <f t="shared" ca="1" si="28"/>
        <v>21</v>
      </c>
      <c r="F80" t="s">
        <v>979</v>
      </c>
      <c r="G80">
        <v>85</v>
      </c>
      <c r="H80">
        <v>1</v>
      </c>
    </row>
    <row r="81" spans="1:8" x14ac:dyDescent="0.3">
      <c r="A81" s="10" t="s">
        <v>1170</v>
      </c>
      <c r="B81" s="10" t="s">
        <v>25</v>
      </c>
      <c r="C81" s="6">
        <f t="shared" ca="1" si="28"/>
        <v>2</v>
      </c>
      <c r="D81" s="10"/>
      <c r="F81" s="10" t="s">
        <v>986</v>
      </c>
      <c r="G81" s="10">
        <v>86</v>
      </c>
      <c r="H81" s="10">
        <v>1</v>
      </c>
    </row>
    <row r="82" spans="1:8" x14ac:dyDescent="0.3">
      <c r="A82" s="10" t="s">
        <v>1172</v>
      </c>
      <c r="B82" s="10" t="s">
        <v>57</v>
      </c>
      <c r="C82" s="6">
        <f t="shared" ca="1" si="28"/>
        <v>11</v>
      </c>
      <c r="D82" s="10"/>
      <c r="F82" t="s">
        <v>1194</v>
      </c>
      <c r="G82">
        <v>87</v>
      </c>
      <c r="H82">
        <v>1</v>
      </c>
    </row>
    <row r="83" spans="1:8" x14ac:dyDescent="0.3">
      <c r="A83" s="10" t="s">
        <v>452</v>
      </c>
      <c r="B83" s="10" t="s">
        <v>25</v>
      </c>
      <c r="C83" s="6">
        <f t="shared" ca="1" si="28"/>
        <v>2</v>
      </c>
      <c r="D83" s="10"/>
      <c r="F83" s="10" t="s">
        <v>1028</v>
      </c>
      <c r="G83" s="10">
        <v>88</v>
      </c>
      <c r="H83" s="10">
        <v>1</v>
      </c>
    </row>
    <row r="84" spans="1:8" x14ac:dyDescent="0.3">
      <c r="A84" s="10" t="s">
        <v>1147</v>
      </c>
      <c r="B84" s="10" t="s">
        <v>919</v>
      </c>
      <c r="C84" s="6">
        <f t="shared" ca="1" si="28"/>
        <v>23</v>
      </c>
      <c r="D84" s="10"/>
      <c r="F84" s="10" t="s">
        <v>1041</v>
      </c>
      <c r="G84" s="10">
        <v>89</v>
      </c>
      <c r="H84" s="10">
        <v>1</v>
      </c>
    </row>
    <row r="85" spans="1:8" x14ac:dyDescent="0.3">
      <c r="A85" s="10" t="s">
        <v>453</v>
      </c>
      <c r="B85" s="10" t="s">
        <v>25</v>
      </c>
      <c r="C85" s="6">
        <f t="shared" ca="1" si="28"/>
        <v>2</v>
      </c>
      <c r="D85" s="10"/>
      <c r="F85" s="10" t="s">
        <v>1067</v>
      </c>
      <c r="G85">
        <v>90</v>
      </c>
      <c r="H85">
        <v>1</v>
      </c>
    </row>
    <row r="86" spans="1:8" x14ac:dyDescent="0.3">
      <c r="A86" s="10" t="s">
        <v>957</v>
      </c>
      <c r="B86" s="10" t="s">
        <v>961</v>
      </c>
      <c r="C86" s="6">
        <f t="shared" ca="1" si="28"/>
        <v>26</v>
      </c>
      <c r="D86" s="10"/>
      <c r="F86" t="s">
        <v>1079</v>
      </c>
      <c r="G86">
        <v>91</v>
      </c>
      <c r="H86" s="10">
        <v>1</v>
      </c>
    </row>
    <row r="87" spans="1:8" x14ac:dyDescent="0.3">
      <c r="A87" s="10" t="s">
        <v>1080</v>
      </c>
      <c r="B87" s="10" t="s">
        <v>1076</v>
      </c>
      <c r="C87" s="6">
        <f t="shared" ca="1" si="28"/>
        <v>91</v>
      </c>
      <c r="D87" s="10"/>
      <c r="F87" t="s">
        <v>1103</v>
      </c>
      <c r="G87">
        <v>92</v>
      </c>
      <c r="H87">
        <v>1</v>
      </c>
    </row>
    <row r="88" spans="1:8" s="10" customFormat="1" x14ac:dyDescent="0.3">
      <c r="A88" s="10" t="s">
        <v>1090</v>
      </c>
      <c r="B88" s="10" t="s">
        <v>267</v>
      </c>
      <c r="C88" s="6">
        <f t="shared" ca="1" si="28"/>
        <v>14</v>
      </c>
      <c r="F88" s="10" t="s">
        <v>1122</v>
      </c>
      <c r="G88" s="10">
        <v>93</v>
      </c>
      <c r="H88" s="10">
        <v>1</v>
      </c>
    </row>
    <row r="89" spans="1:8" x14ac:dyDescent="0.3">
      <c r="A89" s="10" t="s">
        <v>1086</v>
      </c>
      <c r="B89" s="10" t="s">
        <v>25</v>
      </c>
      <c r="C89" s="6">
        <f t="shared" ref="C89" ca="1" si="30">VLOOKUP(B89,OFFSET(INDIRECT("$A:$B"),0,MATCH(B$1&amp;"_Verify",INDIRECT("$1:$1"),0)-1),2,0)</f>
        <v>2</v>
      </c>
      <c r="D89" s="10"/>
      <c r="F89" t="s">
        <v>1107</v>
      </c>
      <c r="G89">
        <v>94</v>
      </c>
      <c r="H89" s="10"/>
    </row>
    <row r="90" spans="1:8" x14ac:dyDescent="0.3">
      <c r="A90" s="10" t="s">
        <v>1084</v>
      </c>
      <c r="B90" s="10" t="s">
        <v>25</v>
      </c>
      <c r="C90" s="6">
        <f t="shared" ca="1" si="28"/>
        <v>2</v>
      </c>
      <c r="D90" s="10"/>
      <c r="F90" t="s">
        <v>1115</v>
      </c>
      <c r="G90">
        <v>95</v>
      </c>
      <c r="H90">
        <v>1</v>
      </c>
    </row>
    <row r="91" spans="1:8" x14ac:dyDescent="0.3">
      <c r="A91" s="10" t="s">
        <v>454</v>
      </c>
      <c r="B91" s="10" t="s">
        <v>25</v>
      </c>
      <c r="C91" s="6">
        <f t="shared" ref="C91" ca="1" si="31">VLOOKUP(B91,OFFSET(INDIRECT("$A:$B"),0,MATCH(B$1&amp;"_Verify",INDIRECT("$1:$1"),0)-1),2,0)</f>
        <v>2</v>
      </c>
      <c r="D91" s="10"/>
      <c r="F91" t="s">
        <v>1156</v>
      </c>
      <c r="G91">
        <v>96</v>
      </c>
    </row>
    <row r="92" spans="1:8" x14ac:dyDescent="0.3">
      <c r="A92" s="10" t="s">
        <v>1005</v>
      </c>
      <c r="B92" s="10" t="s">
        <v>1194</v>
      </c>
      <c r="C92" s="6">
        <f t="shared" ref="C92" ca="1" si="32">VLOOKUP(B92,OFFSET(INDIRECT("$A:$B"),0,MATCH(B$1&amp;"_Verify",INDIRECT("$1:$1"),0)-1),2,0)</f>
        <v>87</v>
      </c>
      <c r="D92" s="10"/>
    </row>
    <row r="93" spans="1:8" x14ac:dyDescent="0.3">
      <c r="A93" s="10" t="s">
        <v>455</v>
      </c>
      <c r="B93" s="10" t="s">
        <v>25</v>
      </c>
      <c r="C93" s="6">
        <f t="shared" ca="1" si="28"/>
        <v>2</v>
      </c>
      <c r="D93" s="10"/>
    </row>
    <row r="94" spans="1:8" x14ac:dyDescent="0.3">
      <c r="A94" s="10" t="s">
        <v>1001</v>
      </c>
      <c r="B94" s="10" t="s">
        <v>415</v>
      </c>
      <c r="C94" s="6">
        <f t="shared" ca="1" si="28"/>
        <v>63</v>
      </c>
      <c r="D94" s="10"/>
    </row>
    <row r="95" spans="1:8" x14ac:dyDescent="0.3">
      <c r="A95" s="10" t="s">
        <v>651</v>
      </c>
      <c r="B95" s="10" t="s">
        <v>25</v>
      </c>
      <c r="C95" s="6">
        <f t="shared" ca="1" si="28"/>
        <v>2</v>
      </c>
      <c r="D95" s="10"/>
    </row>
    <row r="96" spans="1:8" x14ac:dyDescent="0.3">
      <c r="A96" s="10" t="s">
        <v>652</v>
      </c>
      <c r="B96" s="10" t="s">
        <v>25</v>
      </c>
      <c r="C96" s="6">
        <f t="shared" ref="C96" ca="1" si="33">VLOOKUP(B96,OFFSET(INDIRECT("$A:$B"),0,MATCH(B$1&amp;"_Verify",INDIRECT("$1:$1"),0)-1),2,0)</f>
        <v>2</v>
      </c>
      <c r="D96" s="10"/>
    </row>
    <row r="97" spans="1:8" x14ac:dyDescent="0.3">
      <c r="A97" s="10" t="s">
        <v>1051</v>
      </c>
      <c r="B97" s="10" t="s">
        <v>25</v>
      </c>
      <c r="C97" s="6">
        <f t="shared" ref="C97" ca="1" si="34">VLOOKUP(B97,OFFSET(INDIRECT("$A:$B"),0,MATCH(B$1&amp;"_Verify",INDIRECT("$1:$1"),0)-1),2,0)</f>
        <v>2</v>
      </c>
      <c r="D97" s="10"/>
    </row>
    <row r="98" spans="1:8" x14ac:dyDescent="0.3">
      <c r="A98" s="10" t="s">
        <v>456</v>
      </c>
      <c r="B98" s="10" t="s">
        <v>25</v>
      </c>
      <c r="C98" s="6">
        <f t="shared" ca="1" si="28"/>
        <v>2</v>
      </c>
      <c r="D98" s="10"/>
      <c r="F98" s="10"/>
      <c r="G98" s="10"/>
      <c r="H98" s="10"/>
    </row>
    <row r="99" spans="1:8" s="10" customFormat="1" x14ac:dyDescent="0.3">
      <c r="A99" s="10" t="s">
        <v>668</v>
      </c>
      <c r="B99" s="10" t="s">
        <v>337</v>
      </c>
      <c r="C99" s="6">
        <f t="shared" ref="C99:C101" ca="1" si="35">VLOOKUP(B99,OFFSET(INDIRECT("$A:$B"),0,MATCH(B$1&amp;"_Verify",INDIRECT("$1:$1"),0)-1),2,0)</f>
        <v>21</v>
      </c>
      <c r="F99"/>
      <c r="G99"/>
      <c r="H99"/>
    </row>
    <row r="100" spans="1:8" s="10" customFormat="1" x14ac:dyDescent="0.3">
      <c r="A100" s="10" t="s">
        <v>667</v>
      </c>
      <c r="B100" s="10" t="s">
        <v>25</v>
      </c>
      <c r="C100" s="6">
        <f t="shared" ca="1" si="35"/>
        <v>2</v>
      </c>
    </row>
    <row r="101" spans="1:8" x14ac:dyDescent="0.3">
      <c r="A101" s="10" t="s">
        <v>998</v>
      </c>
      <c r="B101" s="10" t="s">
        <v>919</v>
      </c>
      <c r="C101" s="6">
        <f t="shared" ca="1" si="35"/>
        <v>23</v>
      </c>
      <c r="D101" s="10"/>
      <c r="F101" s="10"/>
      <c r="G101" s="10"/>
      <c r="H101" s="10"/>
    </row>
    <row r="102" spans="1:8" x14ac:dyDescent="0.3">
      <c r="A102" s="10" t="s">
        <v>457</v>
      </c>
      <c r="B102" s="10" t="s">
        <v>25</v>
      </c>
      <c r="C102" s="6">
        <f t="shared" ca="1" si="28"/>
        <v>2</v>
      </c>
      <c r="D102" s="10"/>
    </row>
    <row r="103" spans="1:8" s="10" customFormat="1" x14ac:dyDescent="0.3">
      <c r="A103" s="10" t="s">
        <v>1198</v>
      </c>
      <c r="B103" s="10" t="s">
        <v>1200</v>
      </c>
      <c r="C103" s="6">
        <f t="shared" ref="C103" ca="1" si="36">VLOOKUP(B103,OFFSET(INDIRECT("$A:$B"),0,MATCH(B$1&amp;"_Verify",INDIRECT("$1:$1"),0)-1),2,0)</f>
        <v>46</v>
      </c>
      <c r="F103"/>
      <c r="G103"/>
      <c r="H103"/>
    </row>
    <row r="104" spans="1:8" x14ac:dyDescent="0.3">
      <c r="A104" s="10" t="s">
        <v>683</v>
      </c>
      <c r="B104" s="10" t="s">
        <v>25</v>
      </c>
      <c r="C104" s="6">
        <f t="shared" ca="1" si="28"/>
        <v>2</v>
      </c>
      <c r="D104" s="10"/>
      <c r="F104" s="10"/>
      <c r="G104" s="10"/>
      <c r="H104" s="10"/>
    </row>
    <row r="105" spans="1:8" s="10" customFormat="1" x14ac:dyDescent="0.3">
      <c r="A105" s="10" t="s">
        <v>458</v>
      </c>
      <c r="B105" s="10" t="s">
        <v>25</v>
      </c>
      <c r="C105" s="6">
        <f t="shared" ca="1" si="28"/>
        <v>2</v>
      </c>
      <c r="F105"/>
      <c r="G105"/>
      <c r="H105"/>
    </row>
    <row r="106" spans="1:8" x14ac:dyDescent="0.3">
      <c r="A106" s="10" t="s">
        <v>660</v>
      </c>
      <c r="B106" s="10" t="s">
        <v>181</v>
      </c>
      <c r="C106" s="6">
        <f t="shared" ca="1" si="28"/>
        <v>33</v>
      </c>
      <c r="D106" s="10"/>
    </row>
    <row r="107" spans="1:8" x14ac:dyDescent="0.3">
      <c r="A107" s="10" t="s">
        <v>1140</v>
      </c>
      <c r="B107" s="10" t="s">
        <v>337</v>
      </c>
      <c r="C107" s="6">
        <f t="shared" ref="C107:C108" ca="1" si="37">VLOOKUP(B107,OFFSET(INDIRECT("$A:$B"),0,MATCH(B$1&amp;"_Verify",INDIRECT("$1:$1"),0)-1),2,0)</f>
        <v>21</v>
      </c>
      <c r="D107" s="10"/>
      <c r="F107" s="10"/>
      <c r="G107" s="10"/>
      <c r="H107" s="10"/>
    </row>
    <row r="108" spans="1:8" x14ac:dyDescent="0.3">
      <c r="A108" s="10" t="s">
        <v>1142</v>
      </c>
      <c r="B108" s="10" t="s">
        <v>21</v>
      </c>
      <c r="C108" s="6">
        <f t="shared" ca="1" si="37"/>
        <v>7</v>
      </c>
      <c r="D108" s="10"/>
    </row>
    <row r="109" spans="1:8" x14ac:dyDescent="0.3">
      <c r="A109" s="10" t="s">
        <v>459</v>
      </c>
      <c r="B109" s="10" t="s">
        <v>25</v>
      </c>
      <c r="C109" s="6">
        <f t="shared" ca="1" si="28"/>
        <v>2</v>
      </c>
      <c r="D109" s="10"/>
    </row>
    <row r="110" spans="1:8" x14ac:dyDescent="0.3">
      <c r="A110" s="10" t="s">
        <v>460</v>
      </c>
      <c r="B110" s="10" t="s">
        <v>25</v>
      </c>
      <c r="C110" s="6">
        <f t="shared" ca="1" si="28"/>
        <v>2</v>
      </c>
      <c r="D110" s="10"/>
    </row>
    <row r="111" spans="1:8" x14ac:dyDescent="0.3">
      <c r="A111" s="10" t="s">
        <v>1138</v>
      </c>
      <c r="B111" s="10" t="s">
        <v>337</v>
      </c>
      <c r="C111" s="6">
        <f t="shared" ca="1" si="28"/>
        <v>21</v>
      </c>
      <c r="D111" s="10"/>
    </row>
    <row r="112" spans="1:8" x14ac:dyDescent="0.3">
      <c r="A112" s="10" t="s">
        <v>1139</v>
      </c>
      <c r="B112" s="10" t="s">
        <v>25</v>
      </c>
      <c r="C112" s="6">
        <f t="shared" ca="1" si="28"/>
        <v>2</v>
      </c>
      <c r="D112" s="10"/>
    </row>
    <row r="113" spans="1:8" x14ac:dyDescent="0.3">
      <c r="A113" s="10" t="s">
        <v>680</v>
      </c>
      <c r="B113" s="10" t="s">
        <v>25</v>
      </c>
      <c r="C113" s="6">
        <f t="shared" ca="1" si="28"/>
        <v>2</v>
      </c>
      <c r="D113" s="10"/>
    </row>
    <row r="114" spans="1:8" x14ac:dyDescent="0.3">
      <c r="A114" s="10" t="s">
        <v>461</v>
      </c>
      <c r="B114" s="10" t="s">
        <v>25</v>
      </c>
      <c r="C114" s="6">
        <f t="shared" ref="C114:C120" ca="1" si="38">VLOOKUP(B114,OFFSET(INDIRECT("$A:$B"),0,MATCH(B$1&amp;"_Verify",INDIRECT("$1:$1"),0)-1),2,0)</f>
        <v>2</v>
      </c>
      <c r="D114" s="10"/>
    </row>
    <row r="115" spans="1:8" s="10" customFormat="1" x14ac:dyDescent="0.3">
      <c r="A115" s="10" t="s">
        <v>681</v>
      </c>
      <c r="B115" s="10" t="s">
        <v>773</v>
      </c>
      <c r="C115" s="6">
        <f t="shared" ca="1" si="38"/>
        <v>25</v>
      </c>
      <c r="F115"/>
      <c r="G115"/>
      <c r="H115"/>
    </row>
    <row r="116" spans="1:8" s="10" customFormat="1" x14ac:dyDescent="0.3">
      <c r="A116" s="10" t="s">
        <v>1188</v>
      </c>
      <c r="B116" s="10" t="s">
        <v>21</v>
      </c>
      <c r="C116" s="6">
        <f t="shared" ca="1" si="38"/>
        <v>7</v>
      </c>
      <c r="F116"/>
      <c r="G116"/>
      <c r="H116"/>
    </row>
    <row r="117" spans="1:8" s="10" customFormat="1" x14ac:dyDescent="0.3">
      <c r="A117" s="10" t="s">
        <v>1096</v>
      </c>
      <c r="B117" s="10" t="s">
        <v>1101</v>
      </c>
      <c r="C117" s="6">
        <f t="shared" ca="1" si="38"/>
        <v>21</v>
      </c>
      <c r="F117"/>
      <c r="G117"/>
      <c r="H117"/>
    </row>
    <row r="118" spans="1:8" s="10" customFormat="1" x14ac:dyDescent="0.3">
      <c r="A118" s="10" t="s">
        <v>1094</v>
      </c>
      <c r="B118" s="10" t="s">
        <v>1040</v>
      </c>
      <c r="C118" s="6">
        <f t="shared" ca="1" si="38"/>
        <v>89</v>
      </c>
    </row>
    <row r="119" spans="1:8" s="10" customFormat="1" x14ac:dyDescent="0.3">
      <c r="A119" s="10" t="s">
        <v>1091</v>
      </c>
      <c r="B119" s="10" t="s">
        <v>25</v>
      </c>
      <c r="C119" s="6">
        <f t="shared" ca="1" si="38"/>
        <v>2</v>
      </c>
    </row>
    <row r="120" spans="1:8" x14ac:dyDescent="0.3">
      <c r="A120" s="10" t="s">
        <v>1099</v>
      </c>
      <c r="B120" s="10" t="s">
        <v>25</v>
      </c>
      <c r="C120" s="6">
        <f t="shared" ca="1" si="38"/>
        <v>2</v>
      </c>
      <c r="D120" s="10"/>
    </row>
    <row r="121" spans="1:8" x14ac:dyDescent="0.3">
      <c r="A121" s="10" t="s">
        <v>715</v>
      </c>
      <c r="B121" s="10" t="s">
        <v>25</v>
      </c>
      <c r="C121" s="6">
        <f t="shared" ca="1" si="28"/>
        <v>2</v>
      </c>
      <c r="D121" s="10"/>
      <c r="F121" s="10"/>
      <c r="G121" s="10"/>
      <c r="H121" s="10"/>
    </row>
    <row r="122" spans="1:8" s="10" customFormat="1" x14ac:dyDescent="0.3">
      <c r="A122" s="10" t="s">
        <v>671</v>
      </c>
      <c r="B122" s="10" t="s">
        <v>919</v>
      </c>
      <c r="C122" s="6">
        <f t="shared" ref="C122:C123" ca="1" si="39">VLOOKUP(B122,OFFSET(INDIRECT("$A:$B"),0,MATCH(B$1&amp;"_Verify",INDIRECT("$1:$1"),0)-1),2,0)</f>
        <v>23</v>
      </c>
      <c r="F122"/>
      <c r="G122"/>
      <c r="H122"/>
    </row>
    <row r="123" spans="1:8" x14ac:dyDescent="0.3">
      <c r="A123" s="10" t="s">
        <v>462</v>
      </c>
      <c r="B123" s="10" t="s">
        <v>25</v>
      </c>
      <c r="C123" s="6">
        <f t="shared" ca="1" si="39"/>
        <v>2</v>
      </c>
      <c r="D123" s="10"/>
    </row>
    <row r="124" spans="1:8" s="10" customFormat="1" x14ac:dyDescent="0.3">
      <c r="A124" s="10" t="s">
        <v>796</v>
      </c>
      <c r="B124" s="10" t="s">
        <v>787</v>
      </c>
      <c r="C124" s="6">
        <f t="shared" ref="C124:C132" ca="1" si="40">VLOOKUP(B124,OFFSET(INDIRECT("$A:$B"),0,MATCH(B$1&amp;"_Verify",INDIRECT("$1:$1"),0)-1),2,0)</f>
        <v>28</v>
      </c>
    </row>
    <row r="125" spans="1:8" s="10" customFormat="1" x14ac:dyDescent="0.3">
      <c r="A125" s="10" t="s">
        <v>1214</v>
      </c>
      <c r="B125" s="10" t="s">
        <v>92</v>
      </c>
      <c r="C125" s="6">
        <f t="shared" ref="C125" ca="1" si="41">VLOOKUP(B125,OFFSET(INDIRECT("$A:$B"),0,MATCH(B$1&amp;"_Verify",INDIRECT("$1:$1"),0)-1),2,0)</f>
        <v>13</v>
      </c>
    </row>
    <row r="126" spans="1:8" s="10" customFormat="1" x14ac:dyDescent="0.3">
      <c r="A126" s="10" t="s">
        <v>1216</v>
      </c>
      <c r="B126" s="10" t="s">
        <v>92</v>
      </c>
      <c r="C126" s="6">
        <f t="shared" ca="1" si="40"/>
        <v>13</v>
      </c>
    </row>
    <row r="127" spans="1:8" s="10" customFormat="1" x14ac:dyDescent="0.3">
      <c r="A127" s="10" t="s">
        <v>1209</v>
      </c>
      <c r="B127" s="10" t="s">
        <v>1211</v>
      </c>
      <c r="C127" s="6">
        <f t="shared" ca="1" si="40"/>
        <v>24</v>
      </c>
      <c r="F127"/>
      <c r="G127"/>
      <c r="H127"/>
    </row>
    <row r="128" spans="1:8" x14ac:dyDescent="0.3">
      <c r="A128" s="10" t="s">
        <v>1207</v>
      </c>
      <c r="B128" s="10" t="s">
        <v>24</v>
      </c>
      <c r="C128" s="6">
        <f ca="1">VLOOKUP(B128,OFFSET(INDIRECT("$A:$B"),0,MATCH(B$1&amp;"_Verify",INDIRECT("$1:$1"),0)-1),2,0)</f>
        <v>4</v>
      </c>
      <c r="D128" s="10"/>
      <c r="F128" s="10"/>
      <c r="G128" s="10"/>
      <c r="H128" s="10"/>
    </row>
    <row r="129" spans="1:8" x14ac:dyDescent="0.3">
      <c r="A129" s="10" t="s">
        <v>1197</v>
      </c>
      <c r="B129" s="10" t="s">
        <v>267</v>
      </c>
      <c r="C129" s="6">
        <f t="shared" ca="1" si="40"/>
        <v>14</v>
      </c>
      <c r="D129" s="10"/>
      <c r="F129" s="10"/>
      <c r="G129" s="10"/>
      <c r="H129" s="10"/>
    </row>
    <row r="130" spans="1:8" s="10" customFormat="1" x14ac:dyDescent="0.3">
      <c r="A130" s="10" t="s">
        <v>1044</v>
      </c>
      <c r="B130" s="10" t="s">
        <v>167</v>
      </c>
      <c r="C130" s="6">
        <f t="shared" ca="1" si="40"/>
        <v>52</v>
      </c>
    </row>
    <row r="131" spans="1:8" s="10" customFormat="1" x14ac:dyDescent="0.3">
      <c r="A131" s="10" t="s">
        <v>1046</v>
      </c>
      <c r="B131" s="10" t="s">
        <v>1040</v>
      </c>
      <c r="C131" s="6">
        <f t="shared" ca="1" si="40"/>
        <v>89</v>
      </c>
    </row>
    <row r="132" spans="1:8" s="10" customFormat="1" x14ac:dyDescent="0.3">
      <c r="A132" s="10" t="s">
        <v>1048</v>
      </c>
      <c r="B132" s="10" t="s">
        <v>54</v>
      </c>
      <c r="C132" s="6">
        <f t="shared" ca="1" si="40"/>
        <v>8</v>
      </c>
    </row>
    <row r="133" spans="1:8" x14ac:dyDescent="0.3">
      <c r="A133" s="10" t="s">
        <v>463</v>
      </c>
      <c r="B133" s="10" t="s">
        <v>25</v>
      </c>
      <c r="C133" s="6">
        <f t="shared" ca="1" si="28"/>
        <v>2</v>
      </c>
      <c r="D133" s="10"/>
      <c r="F133" s="10"/>
      <c r="G133" s="10"/>
      <c r="H133" s="10"/>
    </row>
    <row r="134" spans="1:8" s="10" customFormat="1" x14ac:dyDescent="0.3">
      <c r="A134" s="10" t="s">
        <v>679</v>
      </c>
      <c r="B134" s="10" t="s">
        <v>169</v>
      </c>
      <c r="C134" s="6">
        <f t="shared" ca="1" si="28"/>
        <v>56</v>
      </c>
    </row>
    <row r="135" spans="1:8" s="10" customFormat="1" x14ac:dyDescent="0.3">
      <c r="A135" s="10" t="s">
        <v>785</v>
      </c>
      <c r="B135" s="10" t="s">
        <v>185</v>
      </c>
      <c r="C135" s="6">
        <f t="shared" ca="1" si="28"/>
        <v>35</v>
      </c>
      <c r="F135"/>
      <c r="G135"/>
      <c r="H135"/>
    </row>
    <row r="136" spans="1:8" s="10" customFormat="1" x14ac:dyDescent="0.3">
      <c r="A136" s="10" t="s">
        <v>784</v>
      </c>
      <c r="B136" s="10" t="s">
        <v>779</v>
      </c>
      <c r="C136" s="6">
        <f t="shared" ref="C136:C140" ca="1" si="42">VLOOKUP(B136,OFFSET(INDIRECT("$A:$B"),0,MATCH(B$1&amp;"_Verify",INDIRECT("$1:$1"),0)-1),2,0)</f>
        <v>32</v>
      </c>
    </row>
    <row r="137" spans="1:8" x14ac:dyDescent="0.3">
      <c r="A137" s="10" t="s">
        <v>1148</v>
      </c>
      <c r="B137" s="10" t="s">
        <v>919</v>
      </c>
      <c r="C137" s="6">
        <f t="shared" ca="1" si="42"/>
        <v>23</v>
      </c>
      <c r="D137" s="10"/>
      <c r="F137" s="10"/>
      <c r="G137" s="10"/>
      <c r="H137" s="10"/>
    </row>
    <row r="138" spans="1:8" x14ac:dyDescent="0.3">
      <c r="A138" s="10" t="s">
        <v>1150</v>
      </c>
      <c r="B138" s="10" t="s">
        <v>337</v>
      </c>
      <c r="C138" s="6">
        <f t="shared" ca="1" si="42"/>
        <v>21</v>
      </c>
      <c r="D138" s="10"/>
      <c r="F138" s="10"/>
      <c r="G138" s="10"/>
      <c r="H138" s="10"/>
    </row>
    <row r="139" spans="1:8" s="10" customFormat="1" x14ac:dyDescent="0.3">
      <c r="A139" s="10" t="s">
        <v>1163</v>
      </c>
      <c r="B139" s="10" t="s">
        <v>337</v>
      </c>
      <c r="C139" s="6">
        <f t="shared" ca="1" si="42"/>
        <v>21</v>
      </c>
      <c r="F139"/>
      <c r="G139"/>
      <c r="H139"/>
    </row>
    <row r="140" spans="1:8" x14ac:dyDescent="0.3">
      <c r="A140" s="10" t="s">
        <v>1152</v>
      </c>
      <c r="B140" s="10" t="s">
        <v>25</v>
      </c>
      <c r="C140" s="6">
        <f t="shared" ca="1" si="42"/>
        <v>2</v>
      </c>
      <c r="D140" s="10"/>
    </row>
    <row r="141" spans="1:8" x14ac:dyDescent="0.3">
      <c r="A141" s="10" t="s">
        <v>1161</v>
      </c>
      <c r="B141" s="10" t="s">
        <v>1155</v>
      </c>
      <c r="C141" s="6">
        <f t="shared" ref="C141" ca="1" si="43">VLOOKUP(B141,OFFSET(INDIRECT("$A:$B"),0,MATCH(B$1&amp;"_Verify",INDIRECT("$1:$1"),0)-1),2,0)</f>
        <v>96</v>
      </c>
      <c r="D141" s="10"/>
      <c r="F141" s="10"/>
      <c r="G141" s="10"/>
      <c r="H141" s="10"/>
    </row>
    <row r="142" spans="1:8" x14ac:dyDescent="0.3">
      <c r="A142" s="10" t="s">
        <v>464</v>
      </c>
      <c r="B142" s="10" t="s">
        <v>25</v>
      </c>
      <c r="C142" s="6">
        <f t="shared" ca="1" si="28"/>
        <v>2</v>
      </c>
      <c r="D142" s="10"/>
    </row>
    <row r="143" spans="1:8" x14ac:dyDescent="0.3">
      <c r="A143" s="10" t="s">
        <v>705</v>
      </c>
      <c r="B143" s="10" t="s">
        <v>25</v>
      </c>
      <c r="C143" s="6">
        <f t="shared" ref="C143" ca="1" si="44">VLOOKUP(B143,OFFSET(INDIRECT("$A:$B"),0,MATCH(B$1&amp;"_Verify",INDIRECT("$1:$1"),0)-1),2,0)</f>
        <v>2</v>
      </c>
      <c r="D143" s="10"/>
    </row>
    <row r="144" spans="1:8" x14ac:dyDescent="0.3">
      <c r="A144" s="10" t="s">
        <v>699</v>
      </c>
      <c r="B144" s="10" t="s">
        <v>693</v>
      </c>
      <c r="C144" s="6">
        <f t="shared" ref="C144:C147" ca="1" si="45">VLOOKUP(B144,OFFSET(INDIRECT("$A:$B"),0,MATCH(B$1&amp;"_Verify",INDIRECT("$1:$1"),0)-1),2,0)</f>
        <v>74</v>
      </c>
      <c r="D144" s="10"/>
    </row>
    <row r="145" spans="1:8" s="10" customFormat="1" x14ac:dyDescent="0.3">
      <c r="A145" s="10" t="s">
        <v>1196</v>
      </c>
      <c r="B145" s="10" t="s">
        <v>1193</v>
      </c>
      <c r="C145" s="6">
        <f t="shared" ca="1" si="45"/>
        <v>87</v>
      </c>
      <c r="F145"/>
      <c r="G145"/>
      <c r="H145"/>
    </row>
    <row r="146" spans="1:8" s="10" customFormat="1" x14ac:dyDescent="0.3">
      <c r="A146" s="10" t="s">
        <v>1059</v>
      </c>
      <c r="B146" s="10" t="s">
        <v>25</v>
      </c>
      <c r="C146" s="6">
        <f t="shared" ca="1" si="45"/>
        <v>2</v>
      </c>
      <c r="F146"/>
      <c r="G146"/>
      <c r="H146"/>
    </row>
    <row r="147" spans="1:8" s="10" customFormat="1" x14ac:dyDescent="0.3">
      <c r="A147" s="10" t="s">
        <v>1111</v>
      </c>
      <c r="B147" s="10" t="s">
        <v>167</v>
      </c>
      <c r="C147" s="6">
        <f t="shared" ca="1" si="45"/>
        <v>52</v>
      </c>
      <c r="F147"/>
      <c r="G147"/>
      <c r="H147"/>
    </row>
    <row r="148" spans="1:8" s="10" customFormat="1" x14ac:dyDescent="0.3">
      <c r="A148" s="10" t="s">
        <v>465</v>
      </c>
      <c r="B148" s="10" t="s">
        <v>25</v>
      </c>
      <c r="C148" s="6">
        <f t="shared" ca="1" si="28"/>
        <v>2</v>
      </c>
      <c r="F148"/>
      <c r="G148"/>
      <c r="H148"/>
    </row>
    <row r="149" spans="1:8" s="10" customFormat="1" x14ac:dyDescent="0.3">
      <c r="A149" s="10" t="s">
        <v>1056</v>
      </c>
      <c r="B149" s="10" t="s">
        <v>25</v>
      </c>
      <c r="C149" s="6">
        <f t="shared" ref="C149" ca="1" si="46">VLOOKUP(B149,OFFSET(INDIRECT("$A:$B"),0,MATCH(B$1&amp;"_Verify",INDIRECT("$1:$1"),0)-1),2,0)</f>
        <v>2</v>
      </c>
    </row>
    <row r="150" spans="1:8" s="10" customFormat="1" x14ac:dyDescent="0.3">
      <c r="A150" s="10" t="s">
        <v>673</v>
      </c>
      <c r="B150" s="10" t="s">
        <v>25</v>
      </c>
      <c r="C150" s="6">
        <f t="shared" ref="C150" ca="1" si="47">VLOOKUP(B150,OFFSET(INDIRECT("$A:$B"),0,MATCH(B$1&amp;"_Verify",INDIRECT("$1:$1"),0)-1),2,0)</f>
        <v>2</v>
      </c>
    </row>
    <row r="151" spans="1:8" s="10" customFormat="1" x14ac:dyDescent="0.3">
      <c r="A151" s="10" t="s">
        <v>466</v>
      </c>
      <c r="B151" s="10" t="s">
        <v>25</v>
      </c>
      <c r="C151" s="6">
        <f t="shared" ca="1" si="28"/>
        <v>2</v>
      </c>
    </row>
    <row r="152" spans="1:8" s="10" customFormat="1" x14ac:dyDescent="0.3">
      <c r="A152" s="10" t="s">
        <v>674</v>
      </c>
      <c r="B152" s="10" t="s">
        <v>410</v>
      </c>
      <c r="C152" s="6">
        <f t="shared" ca="1" si="28"/>
        <v>43</v>
      </c>
    </row>
    <row r="153" spans="1:8" x14ac:dyDescent="0.3">
      <c r="A153" s="10" t="s">
        <v>1093</v>
      </c>
      <c r="B153" s="10" t="s">
        <v>337</v>
      </c>
      <c r="C153" s="6">
        <f t="shared" ca="1" si="28"/>
        <v>21</v>
      </c>
      <c r="D153" s="10"/>
      <c r="F153" s="10"/>
      <c r="G153" s="10"/>
      <c r="H153" s="10"/>
    </row>
    <row r="154" spans="1:8" x14ac:dyDescent="0.3">
      <c r="A154" s="10" t="s">
        <v>648</v>
      </c>
      <c r="B154" s="10" t="s">
        <v>25</v>
      </c>
      <c r="C154" s="6">
        <f t="shared" ref="C154" ca="1" si="48">VLOOKUP(B154,OFFSET(INDIRECT("$A:$B"),0,MATCH(B$1&amp;"_Verify",INDIRECT("$1:$1"),0)-1),2,0)</f>
        <v>2</v>
      </c>
      <c r="D154" s="10"/>
      <c r="F154" s="10"/>
      <c r="G154" s="10"/>
      <c r="H154" s="10"/>
    </row>
    <row r="155" spans="1:8" s="10" customFormat="1" x14ac:dyDescent="0.3">
      <c r="A155" s="10" t="s">
        <v>467</v>
      </c>
      <c r="B155" s="10" t="s">
        <v>643</v>
      </c>
      <c r="C155" s="6">
        <f t="shared" ca="1" si="28"/>
        <v>73</v>
      </c>
    </row>
    <row r="156" spans="1:8" x14ac:dyDescent="0.3">
      <c r="A156" s="10" t="s">
        <v>959</v>
      </c>
      <c r="B156" s="10" t="s">
        <v>169</v>
      </c>
      <c r="C156" s="6">
        <f t="shared" ca="1" si="28"/>
        <v>56</v>
      </c>
      <c r="D156" s="10"/>
      <c r="F156" s="10"/>
      <c r="G156" s="10"/>
      <c r="H156" s="10"/>
    </row>
    <row r="157" spans="1:8" s="10" customFormat="1" x14ac:dyDescent="0.3">
      <c r="A157" s="10" t="s">
        <v>1053</v>
      </c>
      <c r="B157" s="10" t="s">
        <v>25</v>
      </c>
      <c r="C157" s="6">
        <f t="shared" ca="1" si="28"/>
        <v>2</v>
      </c>
      <c r="F157"/>
      <c r="G157"/>
      <c r="H157"/>
    </row>
    <row r="158" spans="1:8" s="10" customFormat="1" x14ac:dyDescent="0.3">
      <c r="A158" s="10" t="s">
        <v>468</v>
      </c>
      <c r="B158" s="10" t="s">
        <v>25</v>
      </c>
      <c r="C158" s="6">
        <f t="shared" ca="1" si="28"/>
        <v>2</v>
      </c>
    </row>
    <row r="159" spans="1:8" x14ac:dyDescent="0.3">
      <c r="A159" s="10" t="s">
        <v>1184</v>
      </c>
      <c r="B159" s="10" t="s">
        <v>24</v>
      </c>
      <c r="C159" s="6">
        <f ca="1">VLOOKUP(B159,OFFSET(INDIRECT("$A:$B"),0,MATCH(B$1&amp;"_Verify",INDIRECT("$1:$1"),0)-1),2,0)</f>
        <v>4</v>
      </c>
      <c r="D159" s="10"/>
    </row>
    <row r="160" spans="1:8" x14ac:dyDescent="0.3">
      <c r="A160" s="10" t="s">
        <v>1120</v>
      </c>
      <c r="B160" s="10" t="s">
        <v>24</v>
      </c>
      <c r="C160" s="6">
        <f ca="1">VLOOKUP(B160,OFFSET(INDIRECT("$A:$B"),0,MATCH(B$1&amp;"_Verify",INDIRECT("$1:$1"),0)-1),2,0)</f>
        <v>4</v>
      </c>
      <c r="D160" s="10"/>
      <c r="F160" s="10"/>
      <c r="G160" s="10"/>
      <c r="H160" s="10"/>
    </row>
    <row r="161" spans="1:8" s="10" customFormat="1" x14ac:dyDescent="0.3">
      <c r="A161" s="10" t="s">
        <v>1185</v>
      </c>
      <c r="B161" s="10" t="s">
        <v>661</v>
      </c>
      <c r="C161" s="6">
        <f t="shared" ref="C161" ca="1" si="49">VLOOKUP(B161,OFFSET(INDIRECT("$A:$B"),0,MATCH(B$1&amp;"_Verify",INDIRECT("$1:$1"),0)-1),2,0)</f>
        <v>24</v>
      </c>
      <c r="F161"/>
      <c r="G161"/>
      <c r="H161"/>
    </row>
    <row r="162" spans="1:8" s="10" customFormat="1" x14ac:dyDescent="0.3">
      <c r="A162" s="10" t="s">
        <v>1058</v>
      </c>
      <c r="B162" s="10" t="s">
        <v>337</v>
      </c>
      <c r="C162" s="6">
        <f t="shared" ca="1" si="28"/>
        <v>21</v>
      </c>
    </row>
    <row r="163" spans="1:8" x14ac:dyDescent="0.3">
      <c r="A163" s="10" t="s">
        <v>1075</v>
      </c>
      <c r="B163" s="10" t="s">
        <v>54</v>
      </c>
      <c r="C163" s="6">
        <f t="shared" ca="1" si="28"/>
        <v>8</v>
      </c>
      <c r="D163" s="10"/>
    </row>
    <row r="164" spans="1:8" x14ac:dyDescent="0.3">
      <c r="A164" s="10" t="s">
        <v>470</v>
      </c>
      <c r="B164" s="10" t="s">
        <v>25</v>
      </c>
      <c r="C164" s="6">
        <f t="shared" ref="C164:C165" ca="1" si="50">VLOOKUP(B164,OFFSET(INDIRECT("$A:$B"),0,MATCH(B$1&amp;"_Verify",INDIRECT("$1:$1"),0)-1),2,0)</f>
        <v>2</v>
      </c>
      <c r="D164" s="10"/>
    </row>
    <row r="165" spans="1:8" s="10" customFormat="1" x14ac:dyDescent="0.3">
      <c r="A165" s="10" t="s">
        <v>1068</v>
      </c>
      <c r="B165" s="10" t="s">
        <v>1074</v>
      </c>
      <c r="C165" s="6">
        <f t="shared" ca="1" si="50"/>
        <v>90</v>
      </c>
    </row>
    <row r="166" spans="1:8" s="10" customFormat="1" x14ac:dyDescent="0.3">
      <c r="A166" s="10" t="s">
        <v>1070</v>
      </c>
      <c r="B166" s="10" t="s">
        <v>21</v>
      </c>
      <c r="C166" s="6">
        <f t="shared" ref="C166" ca="1" si="51">VLOOKUP(B166,OFFSET(INDIRECT("$A:$B"),0,MATCH(B$1&amp;"_Verify",INDIRECT("$1:$1"),0)-1),2,0)</f>
        <v>7</v>
      </c>
    </row>
    <row r="167" spans="1:8" s="10" customFormat="1" x14ac:dyDescent="0.3">
      <c r="A167" s="10" t="s">
        <v>676</v>
      </c>
      <c r="B167" s="10" t="s">
        <v>25</v>
      </c>
      <c r="C167" s="6">
        <f t="shared" ref="C167:C173" ca="1" si="52">VLOOKUP(B167,OFFSET(INDIRECT("$A:$B"),0,MATCH(B$1&amp;"_Verify",INDIRECT("$1:$1"),0)-1),2,0)</f>
        <v>2</v>
      </c>
    </row>
    <row r="168" spans="1:8" s="10" customFormat="1" x14ac:dyDescent="0.3">
      <c r="A168" s="10" t="s">
        <v>1205</v>
      </c>
      <c r="B168" s="10" t="s">
        <v>25</v>
      </c>
      <c r="C168" s="6">
        <f t="shared" ref="C168" ca="1" si="53">VLOOKUP(B168,OFFSET(INDIRECT("$A:$B"),0,MATCH(B$1&amp;"_Verify",INDIRECT("$1:$1"),0)-1),2,0)</f>
        <v>2</v>
      </c>
      <c r="F168"/>
      <c r="G168"/>
      <c r="H168"/>
    </row>
    <row r="169" spans="1:8" s="10" customFormat="1" x14ac:dyDescent="0.3">
      <c r="A169" s="10" t="s">
        <v>1199</v>
      </c>
      <c r="B169" s="10" t="s">
        <v>661</v>
      </c>
      <c r="C169" s="6">
        <f t="shared" ref="C169" ca="1" si="54">VLOOKUP(B169,OFFSET(INDIRECT("$A:$B"),0,MATCH(B$1&amp;"_Verify",INDIRECT("$1:$1"),0)-1),2,0)</f>
        <v>24</v>
      </c>
      <c r="F169"/>
      <c r="G169"/>
      <c r="H169"/>
    </row>
    <row r="170" spans="1:8" s="10" customFormat="1" x14ac:dyDescent="0.3">
      <c r="A170" s="10" t="s">
        <v>1063</v>
      </c>
      <c r="B170" s="10" t="s">
        <v>919</v>
      </c>
      <c r="C170" s="6">
        <f t="shared" ca="1" si="52"/>
        <v>23</v>
      </c>
    </row>
    <row r="171" spans="1:8" s="10" customFormat="1" x14ac:dyDescent="0.3">
      <c r="A171" s="10" t="s">
        <v>1064</v>
      </c>
      <c r="B171" s="10" t="s">
        <v>337</v>
      </c>
      <c r="C171" s="6">
        <f t="shared" ca="1" si="52"/>
        <v>21</v>
      </c>
    </row>
    <row r="172" spans="1:8" x14ac:dyDescent="0.3">
      <c r="A172" s="10" t="s">
        <v>1065</v>
      </c>
      <c r="B172" s="10" t="s">
        <v>25</v>
      </c>
      <c r="C172" s="6">
        <f t="shared" ca="1" si="52"/>
        <v>2</v>
      </c>
      <c r="D172" s="10"/>
      <c r="F172" s="10"/>
      <c r="G172" s="10"/>
      <c r="H172" s="10"/>
    </row>
    <row r="173" spans="1:8" x14ac:dyDescent="0.3">
      <c r="A173" s="10" t="s">
        <v>116</v>
      </c>
      <c r="B173" s="10" t="s">
        <v>13</v>
      </c>
      <c r="C173" s="6">
        <f t="shared" ca="1" si="52"/>
        <v>2</v>
      </c>
      <c r="D173" s="10"/>
      <c r="F173" s="10"/>
      <c r="G173" s="10"/>
      <c r="H173" s="10"/>
    </row>
    <row r="174" spans="1:8" x14ac:dyDescent="0.3">
      <c r="A174" s="10" t="s">
        <v>753</v>
      </c>
      <c r="B174" s="10" t="s">
        <v>13</v>
      </c>
      <c r="C174" s="6">
        <f t="shared" ref="C174" ca="1" si="55">VLOOKUP(B174,OFFSET(INDIRECT("$A:$B"),0,MATCH(B$1&amp;"_Verify",INDIRECT("$1:$1"),0)-1),2,0)</f>
        <v>2</v>
      </c>
      <c r="D174" s="10"/>
      <c r="F174" s="10"/>
      <c r="G174" s="10"/>
      <c r="H174" s="10"/>
    </row>
    <row r="175" spans="1:8" s="10" customFormat="1" x14ac:dyDescent="0.3">
      <c r="A175" t="s">
        <v>106</v>
      </c>
      <c r="B175" t="s">
        <v>92</v>
      </c>
      <c r="C175" s="6">
        <f t="shared" ca="1" si="11"/>
        <v>13</v>
      </c>
      <c r="D175"/>
    </row>
    <row r="176" spans="1:8" s="10" customFormat="1" x14ac:dyDescent="0.3">
      <c r="A176" t="s">
        <v>105</v>
      </c>
      <c r="B176" t="s">
        <v>104</v>
      </c>
      <c r="C176" s="6">
        <f t="shared" ca="1" si="11"/>
        <v>54</v>
      </c>
      <c r="D176"/>
      <c r="F176"/>
      <c r="G176"/>
      <c r="H176"/>
    </row>
    <row r="177" spans="1:8" s="10" customFormat="1" x14ac:dyDescent="0.3">
      <c r="A177" t="s">
        <v>112</v>
      </c>
      <c r="B177" t="s">
        <v>111</v>
      </c>
      <c r="C177" s="6">
        <f t="shared" ca="1" si="11"/>
        <v>53</v>
      </c>
      <c r="D177"/>
      <c r="F177"/>
      <c r="G177"/>
      <c r="H177"/>
    </row>
    <row r="178" spans="1:8" s="10" customFormat="1" x14ac:dyDescent="0.3">
      <c r="A178" t="s">
        <v>118</v>
      </c>
      <c r="B178" t="s">
        <v>92</v>
      </c>
      <c r="C178" s="6">
        <f t="shared" ca="1" si="11"/>
        <v>13</v>
      </c>
      <c r="D178"/>
    </row>
    <row r="179" spans="1:8" x14ac:dyDescent="0.3">
      <c r="A179" t="s">
        <v>115</v>
      </c>
      <c r="B179" t="s">
        <v>135</v>
      </c>
      <c r="C179" s="6">
        <f t="shared" ca="1" si="11"/>
        <v>55</v>
      </c>
      <c r="F179" s="10"/>
      <c r="G179" s="10"/>
      <c r="H179" s="10"/>
    </row>
    <row r="180" spans="1:8" x14ac:dyDescent="0.3">
      <c r="A180" s="10" t="s">
        <v>539</v>
      </c>
      <c r="B180" s="10" t="s">
        <v>534</v>
      </c>
      <c r="C180" s="6">
        <f t="shared" ref="C180:C182" ca="1" si="56">VLOOKUP(B180,OFFSET(INDIRECT("$A:$B"),0,MATCH(B$1&amp;"_Verify",INDIRECT("$1:$1"),0)-1),2,0)</f>
        <v>69</v>
      </c>
      <c r="D180" s="10"/>
      <c r="F180" s="10"/>
      <c r="G180" s="10"/>
      <c r="H180" s="10"/>
    </row>
    <row r="181" spans="1:8" x14ac:dyDescent="0.3">
      <c r="A181" s="10" t="s">
        <v>585</v>
      </c>
      <c r="B181" s="10" t="s">
        <v>534</v>
      </c>
      <c r="C181" s="6">
        <f t="shared" ref="C181" ca="1" si="57">VLOOKUP(B181,OFFSET(INDIRECT("$A:$B"),0,MATCH(B$1&amp;"_Verify",INDIRECT("$1:$1"),0)-1),2,0)</f>
        <v>69</v>
      </c>
      <c r="D181" s="10"/>
      <c r="F181" s="10"/>
      <c r="G181" s="10"/>
      <c r="H181" s="10"/>
    </row>
    <row r="182" spans="1:8" s="10" customFormat="1" x14ac:dyDescent="0.3">
      <c r="A182" s="10" t="s">
        <v>556</v>
      </c>
      <c r="B182" s="10" t="s">
        <v>534</v>
      </c>
      <c r="C182" s="6">
        <f t="shared" ca="1" si="56"/>
        <v>69</v>
      </c>
      <c r="F182"/>
      <c r="G182"/>
      <c r="H182"/>
    </row>
    <row r="183" spans="1:8" x14ac:dyDescent="0.3">
      <c r="A183" s="10" t="s">
        <v>551</v>
      </c>
      <c r="B183" s="10" t="s">
        <v>534</v>
      </c>
      <c r="C183" s="6">
        <f t="shared" ref="C183" ca="1" si="58">VLOOKUP(B183,OFFSET(INDIRECT("$A:$B"),0,MATCH(B$1&amp;"_Verify",INDIRECT("$1:$1"),0)-1),2,0)</f>
        <v>69</v>
      </c>
      <c r="D183" s="10"/>
    </row>
    <row r="184" spans="1:8" x14ac:dyDescent="0.3">
      <c r="A184" s="10" t="s">
        <v>553</v>
      </c>
      <c r="B184" s="10" t="s">
        <v>534</v>
      </c>
      <c r="C184" s="6">
        <f t="shared" ref="C184" ca="1" si="59">VLOOKUP(B184,OFFSET(INDIRECT("$A:$B"),0,MATCH(B$1&amp;"_Verify",INDIRECT("$1:$1"),0)-1),2,0)</f>
        <v>69</v>
      </c>
      <c r="D184" s="10"/>
    </row>
    <row r="185" spans="1:8" x14ac:dyDescent="0.3">
      <c r="A185" s="10" t="s">
        <v>572</v>
      </c>
      <c r="B185" s="10" t="s">
        <v>26</v>
      </c>
      <c r="C185" s="6">
        <f t="shared" ca="1" si="11"/>
        <v>6</v>
      </c>
      <c r="D185" s="10"/>
      <c r="F185" s="10"/>
      <c r="G185" s="10"/>
      <c r="H185" s="10"/>
    </row>
    <row r="186" spans="1:8" x14ac:dyDescent="0.3">
      <c r="A186" s="10" t="s">
        <v>574</v>
      </c>
      <c r="B186" s="10" t="s">
        <v>21</v>
      </c>
      <c r="C186" s="6">
        <f t="shared" ca="1" si="11"/>
        <v>7</v>
      </c>
      <c r="D186" s="10"/>
    </row>
    <row r="187" spans="1:8" x14ac:dyDescent="0.3">
      <c r="A187" s="10" t="s">
        <v>581</v>
      </c>
      <c r="B187" s="10" t="s">
        <v>575</v>
      </c>
      <c r="C187" s="6">
        <f t="shared" ref="C187" ca="1" si="60">VLOOKUP(B187,OFFSET(INDIRECT("$A:$B"),0,MATCH(B$1&amp;"_Verify",INDIRECT("$1:$1"),0)-1),2,0)</f>
        <v>70</v>
      </c>
      <c r="D187" s="10"/>
    </row>
    <row r="188" spans="1:8" x14ac:dyDescent="0.3">
      <c r="A188" s="10" t="s">
        <v>895</v>
      </c>
      <c r="B188" s="10" t="s">
        <v>575</v>
      </c>
      <c r="C188" s="6">
        <f t="shared" ref="C188" ca="1" si="61">VLOOKUP(B188,OFFSET(INDIRECT("$A:$B"),0,MATCH(B$1&amp;"_Verify",INDIRECT("$1:$1"),0)-1),2,0)</f>
        <v>70</v>
      </c>
      <c r="D188" s="10"/>
    </row>
    <row r="189" spans="1:8" x14ac:dyDescent="0.3">
      <c r="A189" s="10" t="s">
        <v>898</v>
      </c>
      <c r="B189" s="10" t="s">
        <v>575</v>
      </c>
      <c r="C189" s="6">
        <f t="shared" ref="C189" ca="1" si="62">VLOOKUP(B189,OFFSET(INDIRECT("$A:$B"),0,MATCH(B$1&amp;"_Verify",INDIRECT("$1:$1"),0)-1),2,0)</f>
        <v>70</v>
      </c>
      <c r="D189" s="10"/>
    </row>
    <row r="190" spans="1:8" x14ac:dyDescent="0.3">
      <c r="A190" s="10" t="s">
        <v>900</v>
      </c>
      <c r="B190" s="10" t="s">
        <v>575</v>
      </c>
      <c r="C190" s="6">
        <f t="shared" ref="C190" ca="1" si="63">VLOOKUP(B190,OFFSET(INDIRECT("$A:$B"),0,MATCH(B$1&amp;"_Verify",INDIRECT("$1:$1"),0)-1),2,0)</f>
        <v>70</v>
      </c>
      <c r="D190" s="10"/>
    </row>
    <row r="191" spans="1:8" x14ac:dyDescent="0.3">
      <c r="A191" s="10" t="s">
        <v>594</v>
      </c>
      <c r="B191" s="10" t="s">
        <v>575</v>
      </c>
      <c r="C191" s="6">
        <f t="shared" ref="C191" ca="1" si="64">VLOOKUP(B191,OFFSET(INDIRECT("$A:$B"),0,MATCH(B$1&amp;"_Verify",INDIRECT("$1:$1"),0)-1),2,0)</f>
        <v>70</v>
      </c>
      <c r="D191" s="10"/>
    </row>
    <row r="192" spans="1:8" x14ac:dyDescent="0.3">
      <c r="A192" s="10" t="s">
        <v>596</v>
      </c>
      <c r="B192" s="10" t="s">
        <v>587</v>
      </c>
      <c r="C192" s="6">
        <f t="shared" ref="C192:C194" ca="1" si="65">VLOOKUP(B192,OFFSET(INDIRECT("$A:$B"),0,MATCH(B$1&amp;"_Verify",INDIRECT("$1:$1"),0)-1),2,0)</f>
        <v>71</v>
      </c>
      <c r="D192" s="10"/>
    </row>
    <row r="193" spans="1:4" x14ac:dyDescent="0.3">
      <c r="A193" s="10" t="s">
        <v>750</v>
      </c>
      <c r="B193" s="10" t="s">
        <v>587</v>
      </c>
      <c r="C193" s="6">
        <f t="shared" ref="C193" ca="1" si="66">VLOOKUP(B193,OFFSET(INDIRECT("$A:$B"),0,MATCH(B$1&amp;"_Verify",INDIRECT("$1:$1"),0)-1),2,0)</f>
        <v>71</v>
      </c>
      <c r="D193" s="10"/>
    </row>
    <row r="194" spans="1:4" x14ac:dyDescent="0.3">
      <c r="A194" s="10" t="s">
        <v>599</v>
      </c>
      <c r="B194" s="10" t="s">
        <v>575</v>
      </c>
      <c r="C194" s="6">
        <f t="shared" ca="1" si="65"/>
        <v>70</v>
      </c>
      <c r="D194" s="10"/>
    </row>
    <row r="195" spans="1:4" x14ac:dyDescent="0.3">
      <c r="A195" s="10" t="s">
        <v>600</v>
      </c>
      <c r="B195" s="10" t="s">
        <v>575</v>
      </c>
      <c r="C195" s="6">
        <f t="shared" ref="C195:C198" ca="1" si="67">VLOOKUP(B195,OFFSET(INDIRECT("$A:$B"),0,MATCH(B$1&amp;"_Verify",INDIRECT("$1:$1"),0)-1),2,0)</f>
        <v>70</v>
      </c>
      <c r="D195" s="10"/>
    </row>
    <row r="196" spans="1:4" x14ac:dyDescent="0.3">
      <c r="A196" s="10" t="s">
        <v>891</v>
      </c>
      <c r="B196" s="10" t="s">
        <v>575</v>
      </c>
      <c r="C196" s="6">
        <f t="shared" ca="1" si="67"/>
        <v>70</v>
      </c>
      <c r="D196" s="10"/>
    </row>
    <row r="197" spans="1:4" x14ac:dyDescent="0.3">
      <c r="A197" s="10" t="s">
        <v>892</v>
      </c>
      <c r="B197" s="10" t="s">
        <v>575</v>
      </c>
      <c r="C197" s="6">
        <f t="shared" ref="C197" ca="1" si="68">VLOOKUP(B197,OFFSET(INDIRECT("$A:$B"),0,MATCH(B$1&amp;"_Verify",INDIRECT("$1:$1"),0)-1),2,0)</f>
        <v>70</v>
      </c>
      <c r="D197" s="10"/>
    </row>
    <row r="198" spans="1:4" x14ac:dyDescent="0.3">
      <c r="A198" s="10" t="s">
        <v>607</v>
      </c>
      <c r="B198" s="10" t="s">
        <v>534</v>
      </c>
      <c r="C198" s="6">
        <f t="shared" ca="1" si="67"/>
        <v>69</v>
      </c>
      <c r="D198" s="10"/>
    </row>
    <row r="199" spans="1:4" x14ac:dyDescent="0.3">
      <c r="A199" s="10" t="s">
        <v>608</v>
      </c>
      <c r="B199" s="10" t="s">
        <v>534</v>
      </c>
      <c r="C199" s="6">
        <f t="shared" ref="C199" ca="1" si="69">VLOOKUP(B199,OFFSET(INDIRECT("$A:$B"),0,MATCH(B$1&amp;"_Verify",INDIRECT("$1:$1"),0)-1),2,0)</f>
        <v>69</v>
      </c>
      <c r="D199" s="10"/>
    </row>
    <row r="200" spans="1:4" x14ac:dyDescent="0.3">
      <c r="A200" s="10" t="s">
        <v>609</v>
      </c>
      <c r="B200" s="10" t="s">
        <v>534</v>
      </c>
      <c r="C200" s="6">
        <f t="shared" ref="C200" ca="1" si="70">VLOOKUP(B200,OFFSET(INDIRECT("$A:$B"),0,MATCH(B$1&amp;"_Verify",INDIRECT("$1:$1"),0)-1),2,0)</f>
        <v>69</v>
      </c>
      <c r="D200" s="10"/>
    </row>
    <row r="201" spans="1:4" x14ac:dyDescent="0.3">
      <c r="A201" s="10" t="s">
        <v>641</v>
      </c>
      <c r="B201" s="10" t="s">
        <v>636</v>
      </c>
      <c r="C201" s="6">
        <f ca="1">VLOOKUP(B201,OFFSET(INDIRECT("$A:$B"),0,MATCH(B$1&amp;"_Verify",INDIRECT("$1:$1"),0)-1),2,0)</f>
        <v>72</v>
      </c>
      <c r="D201" s="10"/>
    </row>
    <row r="202" spans="1:4" x14ac:dyDescent="0.3">
      <c r="A202" s="10" t="s">
        <v>726</v>
      </c>
      <c r="B202" s="10" t="s">
        <v>718</v>
      </c>
      <c r="C202" s="6">
        <f ca="1">VLOOKUP(B202,OFFSET(INDIRECT("$A:$B"),0,MATCH(B$1&amp;"_Verify",INDIRECT("$1:$1"),0)-1),2,0)</f>
        <v>75</v>
      </c>
      <c r="D202" s="10"/>
    </row>
    <row r="203" spans="1:4" x14ac:dyDescent="0.3">
      <c r="A203" s="10" t="s">
        <v>730</v>
      </c>
      <c r="B203" s="10" t="s">
        <v>731</v>
      </c>
      <c r="C203" s="6">
        <f ca="1">VLOOKUP(B203,OFFSET(INDIRECT("$A:$B"),0,MATCH(B$1&amp;"_Verify",INDIRECT("$1:$1"),0)-1),2,0)</f>
        <v>4</v>
      </c>
      <c r="D203" s="10"/>
    </row>
    <row r="204" spans="1:4" x14ac:dyDescent="0.3">
      <c r="A204" s="10" t="s">
        <v>733</v>
      </c>
      <c r="B204" s="10" t="s">
        <v>732</v>
      </c>
      <c r="C204" s="6">
        <f ca="1">VLOOKUP(B204,OFFSET(INDIRECT("$A:$B"),0,MATCH(B$1&amp;"_Verify",INDIRECT("$1:$1"),0)-1),2,0)</f>
        <v>76</v>
      </c>
      <c r="D204" s="10"/>
    </row>
    <row r="205" spans="1:4" x14ac:dyDescent="0.3">
      <c r="A205" s="10" t="s">
        <v>745</v>
      </c>
      <c r="B205" s="10" t="s">
        <v>743</v>
      </c>
      <c r="C205" s="6">
        <f t="shared" ref="C205:C209" ca="1" si="71">VLOOKUP(B205,OFFSET(INDIRECT("$A:$B"),0,MATCH(B$1&amp;"_Verify",INDIRECT("$1:$1"),0)-1),2,0)</f>
        <v>77</v>
      </c>
      <c r="D205" s="10"/>
    </row>
    <row r="206" spans="1:4" x14ac:dyDescent="0.3">
      <c r="A206" s="10" t="s">
        <v>747</v>
      </c>
      <c r="B206" s="10" t="s">
        <v>743</v>
      </c>
      <c r="C206" s="6">
        <f t="shared" ca="1" si="71"/>
        <v>77</v>
      </c>
      <c r="D206" s="10"/>
    </row>
    <row r="207" spans="1:4" x14ac:dyDescent="0.3">
      <c r="A207" s="10" t="s">
        <v>766</v>
      </c>
      <c r="B207" s="10" t="s">
        <v>575</v>
      </c>
      <c r="C207" s="6">
        <f t="shared" ca="1" si="71"/>
        <v>70</v>
      </c>
      <c r="D207" s="10"/>
    </row>
    <row r="208" spans="1:4" x14ac:dyDescent="0.3">
      <c r="A208" s="10" t="s">
        <v>768</v>
      </c>
      <c r="B208" s="10" t="s">
        <v>575</v>
      </c>
      <c r="C208" s="6">
        <f t="shared" ca="1" si="71"/>
        <v>70</v>
      </c>
      <c r="D208" s="10"/>
    </row>
    <row r="209" spans="1:4" x14ac:dyDescent="0.3">
      <c r="A209" s="10" t="s">
        <v>771</v>
      </c>
      <c r="B209" s="10" t="s">
        <v>587</v>
      </c>
      <c r="C209" s="6">
        <f t="shared" ca="1" si="71"/>
        <v>71</v>
      </c>
      <c r="D209" s="10"/>
    </row>
    <row r="210" spans="1:4" x14ac:dyDescent="0.3">
      <c r="A210" s="10" t="s">
        <v>821</v>
      </c>
      <c r="B210" s="10" t="s">
        <v>815</v>
      </c>
      <c r="C210" s="6">
        <f t="shared" ref="C210:C212" ca="1" si="72">VLOOKUP(B210,OFFSET(INDIRECT("$A:$B"),0,MATCH(B$1&amp;"_Verify",INDIRECT("$1:$1"),0)-1),2,0)</f>
        <v>79</v>
      </c>
      <c r="D210" s="10"/>
    </row>
    <row r="211" spans="1:4" x14ac:dyDescent="0.3">
      <c r="A211" s="10" t="s">
        <v>847</v>
      </c>
      <c r="B211" s="10" t="s">
        <v>819</v>
      </c>
      <c r="C211" s="6">
        <f t="shared" ca="1" si="72"/>
        <v>7</v>
      </c>
      <c r="D211" s="10"/>
    </row>
    <row r="212" spans="1:4" x14ac:dyDescent="0.3">
      <c r="A212" s="10" t="s">
        <v>830</v>
      </c>
      <c r="B212" s="10" t="s">
        <v>575</v>
      </c>
      <c r="C212" s="6">
        <f t="shared" ca="1" si="72"/>
        <v>70</v>
      </c>
      <c r="D212" s="10"/>
    </row>
    <row r="213" spans="1:4" x14ac:dyDescent="0.3">
      <c r="A213" s="10" t="s">
        <v>832</v>
      </c>
      <c r="B213" s="10" t="s">
        <v>575</v>
      </c>
      <c r="C213" s="6">
        <f t="shared" ref="C213:C214" ca="1" si="73">VLOOKUP(B213,OFFSET(INDIRECT("$A:$B"),0,MATCH(B$1&amp;"_Verify",INDIRECT("$1:$1"),0)-1),2,0)</f>
        <v>70</v>
      </c>
      <c r="D213" s="10"/>
    </row>
    <row r="214" spans="1:4" x14ac:dyDescent="0.3">
      <c r="A214" s="10" t="s">
        <v>838</v>
      </c>
      <c r="B214" s="10" t="s">
        <v>836</v>
      </c>
      <c r="C214" s="6">
        <f t="shared" ca="1" si="73"/>
        <v>80</v>
      </c>
      <c r="D214" s="10"/>
    </row>
    <row r="215" spans="1:4" x14ac:dyDescent="0.3">
      <c r="A215" s="10" t="s">
        <v>850</v>
      </c>
      <c r="B215" s="10" t="s">
        <v>535</v>
      </c>
      <c r="C215" s="6">
        <f t="shared" ref="C215" ca="1" si="74">VLOOKUP(B215,OFFSET(INDIRECT("$A:$B"),0,MATCH(B$1&amp;"_Verify",INDIRECT("$1:$1"),0)-1),2,0)</f>
        <v>69</v>
      </c>
      <c r="D215" s="10"/>
    </row>
    <row r="216" spans="1:4" x14ac:dyDescent="0.3">
      <c r="A216" s="10" t="s">
        <v>854</v>
      </c>
      <c r="B216" s="10" t="s">
        <v>535</v>
      </c>
      <c r="C216" s="6">
        <f t="shared" ref="C216" ca="1" si="75">VLOOKUP(B216,OFFSET(INDIRECT("$A:$B"),0,MATCH(B$1&amp;"_Verify",INDIRECT("$1:$1"),0)-1),2,0)</f>
        <v>69</v>
      </c>
      <c r="D216" s="10"/>
    </row>
    <row r="217" spans="1:4" x14ac:dyDescent="0.3">
      <c r="A217" s="10" t="s">
        <v>859</v>
      </c>
      <c r="B217" s="10" t="s">
        <v>225</v>
      </c>
      <c r="C217" s="6">
        <f t="shared" ref="C217:C220" ca="1" si="76">VLOOKUP(B217,OFFSET(INDIRECT("$A:$B"),0,MATCH(B$1&amp;"_Verify",INDIRECT("$1:$1"),0)-1),2,0)</f>
        <v>15</v>
      </c>
      <c r="D217" s="10"/>
    </row>
    <row r="218" spans="1:4" x14ac:dyDescent="0.3">
      <c r="A218" s="10" t="s">
        <v>871</v>
      </c>
      <c r="B218" s="10" t="s">
        <v>26</v>
      </c>
      <c r="C218" s="6">
        <f t="shared" ca="1" si="76"/>
        <v>6</v>
      </c>
      <c r="D218" s="10"/>
    </row>
    <row r="219" spans="1:4" x14ac:dyDescent="0.3">
      <c r="A219" s="10" t="s">
        <v>878</v>
      </c>
      <c r="B219" s="10" t="s">
        <v>815</v>
      </c>
      <c r="C219" s="6">
        <f t="shared" ca="1" si="76"/>
        <v>79</v>
      </c>
      <c r="D219" s="10"/>
    </row>
    <row r="220" spans="1:4" x14ac:dyDescent="0.3">
      <c r="A220" s="10" t="s">
        <v>875</v>
      </c>
      <c r="B220" s="10" t="s">
        <v>713</v>
      </c>
      <c r="C220" s="6">
        <f t="shared" ca="1" si="76"/>
        <v>7</v>
      </c>
      <c r="D220" s="10"/>
    </row>
    <row r="221" spans="1:4" x14ac:dyDescent="0.3">
      <c r="A221" s="10" t="s">
        <v>888</v>
      </c>
      <c r="B221" s="10" t="s">
        <v>881</v>
      </c>
      <c r="C221" s="6">
        <f t="shared" ref="C221" ca="1" si="77">VLOOKUP(B221,OFFSET(INDIRECT("$A:$B"),0,MATCH(B$1&amp;"_Verify",INDIRECT("$1:$1"),0)-1),2,0)</f>
        <v>81</v>
      </c>
      <c r="D221" s="10"/>
    </row>
    <row r="222" spans="1:4" x14ac:dyDescent="0.3">
      <c r="A222" s="10" t="s">
        <v>901</v>
      </c>
      <c r="B222" s="10" t="s">
        <v>902</v>
      </c>
      <c r="C222" s="6">
        <f t="shared" ref="C222" ca="1" si="78">VLOOKUP(B222,OFFSET(INDIRECT("$A:$B"),0,MATCH(B$1&amp;"_Verify",INDIRECT("$1:$1"),0)-1),2,0)</f>
        <v>69</v>
      </c>
      <c r="D222" s="10"/>
    </row>
    <row r="223" spans="1:4" x14ac:dyDescent="0.3">
      <c r="A223" s="10" t="s">
        <v>936</v>
      </c>
      <c r="B223" s="10" t="s">
        <v>534</v>
      </c>
      <c r="C223" s="6">
        <f t="shared" ref="C223" ca="1" si="79">VLOOKUP(B223,OFFSET(INDIRECT("$A:$B"),0,MATCH(B$1&amp;"_Verify",INDIRECT("$1:$1"),0)-1),2,0)</f>
        <v>69</v>
      </c>
      <c r="D223" s="10"/>
    </row>
    <row r="224" spans="1:4" x14ac:dyDescent="0.3">
      <c r="A224" s="10" t="s">
        <v>937</v>
      </c>
      <c r="B224" s="10" t="s">
        <v>24</v>
      </c>
      <c r="C224" s="6">
        <f ca="1">VLOOKUP(B224,OFFSET(INDIRECT("$A:$B"),0,MATCH(B$1&amp;"_Verify",INDIRECT("$1:$1"),0)-1),2,0)</f>
        <v>4</v>
      </c>
      <c r="D224" s="10"/>
    </row>
    <row r="225" spans="1:4" x14ac:dyDescent="0.3">
      <c r="A225" s="10" t="s">
        <v>939</v>
      </c>
      <c r="B225" s="10" t="s">
        <v>575</v>
      </c>
      <c r="C225" s="6">
        <f t="shared" ref="C225" ca="1" si="80">VLOOKUP(B225,OFFSET(INDIRECT("$A:$B"),0,MATCH(B$1&amp;"_Verify",INDIRECT("$1:$1"),0)-1),2,0)</f>
        <v>70</v>
      </c>
      <c r="D225" s="10"/>
    </row>
    <row r="226" spans="1:4" x14ac:dyDescent="0.3">
      <c r="A226" s="10" t="s">
        <v>944</v>
      </c>
      <c r="B226" s="10" t="s">
        <v>946</v>
      </c>
      <c r="C226" s="6">
        <f t="shared" ref="C226:C229" ca="1" si="81">VLOOKUP(B226,OFFSET(INDIRECT("$A:$B"),0,MATCH(B$1&amp;"_Verify",INDIRECT("$1:$1"),0)-1),2,0)</f>
        <v>52</v>
      </c>
      <c r="D226" s="10"/>
    </row>
    <row r="227" spans="1:4" x14ac:dyDescent="0.3">
      <c r="A227" s="10" t="s">
        <v>951</v>
      </c>
      <c r="B227" s="10" t="s">
        <v>92</v>
      </c>
      <c r="C227" s="6">
        <f t="shared" ca="1" si="81"/>
        <v>13</v>
      </c>
      <c r="D227" s="10"/>
    </row>
    <row r="228" spans="1:4" x14ac:dyDescent="0.3">
      <c r="A228" s="10" t="s">
        <v>953</v>
      </c>
      <c r="B228" s="10" t="s">
        <v>168</v>
      </c>
      <c r="C228" s="6">
        <f t="shared" ca="1" si="81"/>
        <v>55</v>
      </c>
      <c r="D228" s="10"/>
    </row>
    <row r="229" spans="1:4" x14ac:dyDescent="0.3">
      <c r="A229" s="10" t="s">
        <v>972</v>
      </c>
      <c r="B229" s="10" t="s">
        <v>587</v>
      </c>
      <c r="C229" s="6">
        <f t="shared" ca="1" si="81"/>
        <v>71</v>
      </c>
      <c r="D229" s="10"/>
    </row>
    <row r="230" spans="1:4" x14ac:dyDescent="0.3">
      <c r="A230" s="10" t="s">
        <v>974</v>
      </c>
      <c r="B230" s="10" t="s">
        <v>587</v>
      </c>
      <c r="C230" s="6">
        <f t="shared" ref="C230" ca="1" si="82">VLOOKUP(B230,OFFSET(INDIRECT("$A:$B"),0,MATCH(B$1&amp;"_Verify",INDIRECT("$1:$1"),0)-1),2,0)</f>
        <v>71</v>
      </c>
      <c r="D230" s="10"/>
    </row>
    <row r="231" spans="1:4" x14ac:dyDescent="0.3">
      <c r="A231" s="10" t="s">
        <v>983</v>
      </c>
      <c r="B231" s="10" t="s">
        <v>978</v>
      </c>
      <c r="C231" s="6">
        <f t="shared" ref="C231" ca="1" si="83">VLOOKUP(B231,OFFSET(INDIRECT("$A:$B"),0,MATCH(B$1&amp;"_Verify",INDIRECT("$1:$1"),0)-1),2,0)</f>
        <v>85</v>
      </c>
      <c r="D231" s="10"/>
    </row>
    <row r="232" spans="1:4" x14ac:dyDescent="0.3">
      <c r="A232" s="10" t="s">
        <v>994</v>
      </c>
      <c r="B232" s="10" t="s">
        <v>985</v>
      </c>
      <c r="C232" s="6">
        <f t="shared" ref="C232" ca="1" si="84">VLOOKUP(B232,OFFSET(INDIRECT("$A:$B"),0,MATCH(B$1&amp;"_Verify",INDIRECT("$1:$1"),0)-1),2,0)</f>
        <v>86</v>
      </c>
      <c r="D232" s="10"/>
    </row>
    <row r="233" spans="1:4" x14ac:dyDescent="0.3">
      <c r="A233" s="10" t="s">
        <v>619</v>
      </c>
      <c r="B233" s="10" t="s">
        <v>24</v>
      </c>
      <c r="C233" s="6">
        <f t="shared" ref="C233" ca="1" si="85">VLOOKUP(B233,OFFSET(INDIRECT("$A:$B"),0,MATCH(B$1&amp;"_Verify",INDIRECT("$1:$1"),0)-1),2,0)</f>
        <v>4</v>
      </c>
      <c r="D233" s="10"/>
    </row>
    <row r="234" spans="1:4" x14ac:dyDescent="0.3">
      <c r="A234" s="10" t="s">
        <v>623</v>
      </c>
      <c r="B234" s="10" t="s">
        <v>24</v>
      </c>
      <c r="C234" s="6">
        <f t="shared" ref="C234" ca="1" si="86">VLOOKUP(B234,OFFSET(INDIRECT("$A:$B"),0,MATCH(B$1&amp;"_Verify",INDIRECT("$1:$1"),0)-1),2,0)</f>
        <v>4</v>
      </c>
      <c r="D234" s="10"/>
    </row>
    <row r="235" spans="1:4" x14ac:dyDescent="0.3">
      <c r="A235" s="10" t="s">
        <v>625</v>
      </c>
      <c r="B235" s="10" t="s">
        <v>24</v>
      </c>
      <c r="C235" s="6">
        <f t="shared" ref="C235:C237" ca="1" si="87">VLOOKUP(B235,OFFSET(INDIRECT("$A:$B"),0,MATCH(B$1&amp;"_Verify",INDIRECT("$1:$1"),0)-1),2,0)</f>
        <v>4</v>
      </c>
      <c r="D235" s="10"/>
    </row>
    <row r="236" spans="1:4" x14ac:dyDescent="0.3">
      <c r="A236" s="10" t="s">
        <v>977</v>
      </c>
      <c r="B236" s="10" t="s">
        <v>337</v>
      </c>
      <c r="C236" s="6">
        <f t="shared" ca="1" si="87"/>
        <v>21</v>
      </c>
      <c r="D236" s="10"/>
    </row>
    <row r="237" spans="1:4" x14ac:dyDescent="0.3">
      <c r="A237" s="10" t="s">
        <v>853</v>
      </c>
      <c r="B237" s="10" t="s">
        <v>54</v>
      </c>
      <c r="C237" s="6">
        <f t="shared" ca="1" si="87"/>
        <v>8</v>
      </c>
      <c r="D237" s="10"/>
    </row>
    <row r="238" spans="1:4" x14ac:dyDescent="0.3">
      <c r="A238" s="10" t="s">
        <v>863</v>
      </c>
      <c r="B238" s="10" t="s">
        <v>54</v>
      </c>
      <c r="C238" s="6">
        <f t="shared" ref="C238:C239" ca="1" si="88">VLOOKUP(B238,OFFSET(INDIRECT("$A:$B"),0,MATCH(B$1&amp;"_Verify",INDIRECT("$1:$1"),0)-1),2,0)</f>
        <v>8</v>
      </c>
      <c r="D238" s="10"/>
    </row>
    <row r="239" spans="1:4" x14ac:dyDescent="0.3">
      <c r="A239" s="10" t="s">
        <v>864</v>
      </c>
      <c r="B239" s="10" t="s">
        <v>54</v>
      </c>
      <c r="C239" s="6">
        <f t="shared" ca="1" si="88"/>
        <v>8</v>
      </c>
      <c r="D239" s="10"/>
    </row>
    <row r="240" spans="1:4" x14ac:dyDescent="0.3">
      <c r="A240" t="s">
        <v>241</v>
      </c>
      <c r="B240" t="s">
        <v>21</v>
      </c>
      <c r="C240" s="6">
        <f t="shared" ca="1" si="11"/>
        <v>7</v>
      </c>
    </row>
    <row r="241" spans="1:8" x14ac:dyDescent="0.3">
      <c r="A241" t="s">
        <v>242</v>
      </c>
      <c r="B241" t="s">
        <v>21</v>
      </c>
      <c r="C241" s="6">
        <f t="shared" ca="1" si="11"/>
        <v>7</v>
      </c>
    </row>
    <row r="242" spans="1:8" x14ac:dyDescent="0.3">
      <c r="A242" t="s">
        <v>243</v>
      </c>
      <c r="B242" t="s">
        <v>21</v>
      </c>
      <c r="C242" s="6">
        <f t="shared" ca="1" si="11"/>
        <v>7</v>
      </c>
    </row>
    <row r="243" spans="1:8" x14ac:dyDescent="0.3">
      <c r="A243" t="s">
        <v>244</v>
      </c>
      <c r="B243" t="s">
        <v>21</v>
      </c>
      <c r="C243" s="6">
        <f t="shared" ca="1" si="11"/>
        <v>7</v>
      </c>
    </row>
    <row r="244" spans="1:8" x14ac:dyDescent="0.3">
      <c r="A244" t="s">
        <v>245</v>
      </c>
      <c r="B244" t="s">
        <v>21</v>
      </c>
      <c r="C244" s="6">
        <f t="shared" ca="1" si="11"/>
        <v>7</v>
      </c>
    </row>
    <row r="245" spans="1:8" x14ac:dyDescent="0.3">
      <c r="A245" t="s">
        <v>246</v>
      </c>
      <c r="B245" t="s">
        <v>21</v>
      </c>
      <c r="C245" s="6">
        <f t="shared" ca="1" si="11"/>
        <v>7</v>
      </c>
    </row>
    <row r="246" spans="1:8" x14ac:dyDescent="0.3">
      <c r="A246" t="s">
        <v>247</v>
      </c>
      <c r="B246" t="s">
        <v>21</v>
      </c>
      <c r="C246" s="6">
        <f t="shared" ca="1" si="11"/>
        <v>7</v>
      </c>
    </row>
    <row r="247" spans="1:8" x14ac:dyDescent="0.3">
      <c r="A247" t="s">
        <v>248</v>
      </c>
      <c r="B247" t="s">
        <v>21</v>
      </c>
      <c r="C247" s="6">
        <f t="shared" ca="1" si="11"/>
        <v>7</v>
      </c>
    </row>
    <row r="248" spans="1:8" x14ac:dyDescent="0.3">
      <c r="A248" t="s">
        <v>249</v>
      </c>
      <c r="B248" t="s">
        <v>21</v>
      </c>
      <c r="C248" s="6">
        <f t="shared" ca="1" si="11"/>
        <v>7</v>
      </c>
    </row>
    <row r="249" spans="1:8" x14ac:dyDescent="0.3">
      <c r="A249" s="10" t="s">
        <v>483</v>
      </c>
      <c r="B249" s="10" t="s">
        <v>21</v>
      </c>
      <c r="C249" s="6">
        <f t="shared" ref="C249:C253" ca="1" si="89">VLOOKUP(B249,OFFSET(INDIRECT("$A:$B"),0,MATCH(B$1&amp;"_Verify",INDIRECT("$1:$1"),0)-1),2,0)</f>
        <v>7</v>
      </c>
      <c r="D249" s="10"/>
    </row>
    <row r="250" spans="1:8" x14ac:dyDescent="0.3">
      <c r="A250" s="10" t="s">
        <v>486</v>
      </c>
      <c r="B250" s="10" t="s">
        <v>21</v>
      </c>
      <c r="C250" s="6">
        <f t="shared" ref="C250" ca="1" si="90">VLOOKUP(B250,OFFSET(INDIRECT("$A:$B"),0,MATCH(B$1&amp;"_Verify",INDIRECT("$1:$1"),0)-1),2,0)</f>
        <v>7</v>
      </c>
      <c r="D250" s="10"/>
    </row>
    <row r="251" spans="1:8" x14ac:dyDescent="0.3">
      <c r="A251" s="10" t="s">
        <v>484</v>
      </c>
      <c r="B251" s="10" t="s">
        <v>21</v>
      </c>
      <c r="C251" s="6">
        <f t="shared" ca="1" si="89"/>
        <v>7</v>
      </c>
      <c r="D251" s="10"/>
    </row>
    <row r="252" spans="1:8" x14ac:dyDescent="0.3">
      <c r="A252" s="10" t="s">
        <v>487</v>
      </c>
      <c r="B252" s="10" t="s">
        <v>21</v>
      </c>
      <c r="C252" s="6">
        <f t="shared" ref="C252" ca="1" si="91">VLOOKUP(B252,OFFSET(INDIRECT("$A:$B"),0,MATCH(B$1&amp;"_Verify",INDIRECT("$1:$1"),0)-1),2,0)</f>
        <v>7</v>
      </c>
      <c r="D252" s="10"/>
    </row>
    <row r="253" spans="1:8" x14ac:dyDescent="0.3">
      <c r="A253" s="10" t="s">
        <v>485</v>
      </c>
      <c r="B253" s="10" t="s">
        <v>21</v>
      </c>
      <c r="C253" s="6">
        <f t="shared" ca="1" si="89"/>
        <v>7</v>
      </c>
      <c r="D253" s="10"/>
    </row>
    <row r="254" spans="1:8" x14ac:dyDescent="0.3">
      <c r="A254" s="10" t="s">
        <v>488</v>
      </c>
      <c r="B254" s="10" t="s">
        <v>21</v>
      </c>
      <c r="C254" s="6">
        <f t="shared" ref="C254" ca="1" si="92">VLOOKUP(B254,OFFSET(INDIRECT("$A:$B"),0,MATCH(B$1&amp;"_Verify",INDIRECT("$1:$1"),0)-1),2,0)</f>
        <v>7</v>
      </c>
      <c r="D254" s="10"/>
    </row>
    <row r="255" spans="1:8" x14ac:dyDescent="0.3">
      <c r="A255" t="s">
        <v>250</v>
      </c>
      <c r="B255" t="s">
        <v>21</v>
      </c>
      <c r="C255" s="6">
        <f t="shared" ca="1" si="11"/>
        <v>7</v>
      </c>
    </row>
    <row r="256" spans="1:8" s="10" customFormat="1" x14ac:dyDescent="0.3">
      <c r="A256" t="s">
        <v>251</v>
      </c>
      <c r="B256" t="s">
        <v>21</v>
      </c>
      <c r="C256" s="6">
        <f t="shared" ca="1" si="11"/>
        <v>7</v>
      </c>
      <c r="D256"/>
      <c r="F256"/>
      <c r="G256"/>
      <c r="H256"/>
    </row>
    <row r="257" spans="1:8" s="10" customFormat="1" x14ac:dyDescent="0.3">
      <c r="A257" t="s">
        <v>252</v>
      </c>
      <c r="B257" t="s">
        <v>21</v>
      </c>
      <c r="C257" s="6">
        <f t="shared" ca="1" si="11"/>
        <v>7</v>
      </c>
      <c r="D257"/>
      <c r="F257"/>
      <c r="G257"/>
      <c r="H257"/>
    </row>
    <row r="258" spans="1:8" s="10" customFormat="1" x14ac:dyDescent="0.3">
      <c r="A258" s="10" t="s">
        <v>908</v>
      </c>
      <c r="B258" s="10" t="s">
        <v>21</v>
      </c>
      <c r="C258" s="6">
        <f t="shared" ref="C258" ca="1" si="93">VLOOKUP(B258,OFFSET(INDIRECT("$A:$B"),0,MATCH(B$1&amp;"_Verify",INDIRECT("$1:$1"),0)-1),2,0)</f>
        <v>7</v>
      </c>
      <c r="F258"/>
      <c r="G258"/>
      <c r="H258"/>
    </row>
    <row r="259" spans="1:8" s="10" customFormat="1" x14ac:dyDescent="0.3">
      <c r="A259" t="s">
        <v>265</v>
      </c>
      <c r="B259" t="s">
        <v>267</v>
      </c>
      <c r="C259" s="6">
        <f t="shared" ca="1" si="11"/>
        <v>14</v>
      </c>
      <c r="D259"/>
      <c r="F259"/>
      <c r="G259"/>
      <c r="H259"/>
    </row>
    <row r="260" spans="1:8" x14ac:dyDescent="0.3">
      <c r="A260" s="10" t="s">
        <v>489</v>
      </c>
      <c r="B260" s="10" t="s">
        <v>267</v>
      </c>
      <c r="C260" s="6">
        <f t="shared" ref="C260:C261" ca="1" si="94">VLOOKUP(B260,OFFSET(INDIRECT("$A:$B"),0,MATCH(B$1&amp;"_Verify",INDIRECT("$1:$1"),0)-1),2,0)</f>
        <v>14</v>
      </c>
      <c r="D260" s="10"/>
      <c r="F260" s="10"/>
      <c r="G260" s="10"/>
      <c r="H260" s="10"/>
    </row>
    <row r="261" spans="1:8" x14ac:dyDescent="0.3">
      <c r="A261" s="10" t="s">
        <v>491</v>
      </c>
      <c r="B261" s="10" t="s">
        <v>267</v>
      </c>
      <c r="C261" s="6">
        <f t="shared" ca="1" si="94"/>
        <v>14</v>
      </c>
      <c r="D261" s="10"/>
      <c r="F261" s="10"/>
      <c r="G261" s="10"/>
      <c r="H261" s="10"/>
    </row>
    <row r="262" spans="1:8" x14ac:dyDescent="0.3">
      <c r="A262" s="10" t="s">
        <v>493</v>
      </c>
      <c r="B262" s="10" t="s">
        <v>267</v>
      </c>
      <c r="C262" s="6">
        <f t="shared" ref="C262" ca="1" si="95">VLOOKUP(B262,OFFSET(INDIRECT("$A:$B"),0,MATCH(B$1&amp;"_Verify",INDIRECT("$1:$1"),0)-1),2,0)</f>
        <v>14</v>
      </c>
      <c r="D262" s="10"/>
      <c r="F262" s="10"/>
      <c r="G262" s="10"/>
      <c r="H262" s="10"/>
    </row>
    <row r="263" spans="1:8" x14ac:dyDescent="0.3">
      <c r="A263" t="s">
        <v>266</v>
      </c>
      <c r="B263" t="s">
        <v>267</v>
      </c>
      <c r="C263" s="6">
        <f t="shared" ca="1" si="11"/>
        <v>14</v>
      </c>
      <c r="F263" s="10"/>
      <c r="G263" s="10"/>
      <c r="H263" s="10"/>
    </row>
    <row r="264" spans="1:8" x14ac:dyDescent="0.3">
      <c r="A264" s="10" t="s">
        <v>494</v>
      </c>
      <c r="B264" s="10" t="s">
        <v>267</v>
      </c>
      <c r="C264" s="6">
        <f t="shared" ref="C264:C265" ca="1" si="96">VLOOKUP(B264,OFFSET(INDIRECT("$A:$B"),0,MATCH(B$1&amp;"_Verify",INDIRECT("$1:$1"),0)-1),2,0)</f>
        <v>14</v>
      </c>
      <c r="D264" s="10"/>
    </row>
    <row r="265" spans="1:8" x14ac:dyDescent="0.3">
      <c r="A265" s="10" t="s">
        <v>495</v>
      </c>
      <c r="B265" s="10" t="s">
        <v>267</v>
      </c>
      <c r="C265" s="6">
        <f t="shared" ca="1" si="96"/>
        <v>14</v>
      </c>
      <c r="D265" s="10"/>
    </row>
    <row r="266" spans="1:8" x14ac:dyDescent="0.3">
      <c r="A266" s="10" t="s">
        <v>496</v>
      </c>
      <c r="B266" s="10" t="s">
        <v>267</v>
      </c>
      <c r="C266" s="6">
        <f t="shared" ref="C266" ca="1" si="97">VLOOKUP(B266,OFFSET(INDIRECT("$A:$B"),0,MATCH(B$1&amp;"_Verify",INDIRECT("$1:$1"),0)-1),2,0)</f>
        <v>14</v>
      </c>
      <c r="D266" s="10"/>
    </row>
    <row r="267" spans="1:8" x14ac:dyDescent="0.3">
      <c r="A267" s="10" t="s">
        <v>497</v>
      </c>
      <c r="B267" s="10" t="s">
        <v>474</v>
      </c>
      <c r="C267" s="6">
        <f t="shared" ref="C267:C268" ca="1" si="98">VLOOKUP(B267,OFFSET(INDIRECT("$A:$B"),0,MATCH(B$1&amp;"_Verify",INDIRECT("$1:$1"),0)-1),2,0)</f>
        <v>64</v>
      </c>
      <c r="D267" s="10"/>
    </row>
    <row r="268" spans="1:8" x14ac:dyDescent="0.3">
      <c r="A268" s="10" t="s">
        <v>498</v>
      </c>
      <c r="B268" s="10" t="s">
        <v>476</v>
      </c>
      <c r="C268" s="6">
        <f t="shared" ca="1" si="98"/>
        <v>65</v>
      </c>
      <c r="D268" s="10"/>
    </row>
    <row r="269" spans="1:8" x14ac:dyDescent="0.3">
      <c r="A269" t="s">
        <v>170</v>
      </c>
      <c r="B269" t="s">
        <v>164</v>
      </c>
      <c r="C269" s="6">
        <f t="shared" ca="1" si="11"/>
        <v>57</v>
      </c>
    </row>
    <row r="270" spans="1:8" x14ac:dyDescent="0.3">
      <c r="A270" s="10" t="s">
        <v>501</v>
      </c>
      <c r="B270" s="10" t="s">
        <v>164</v>
      </c>
      <c r="C270" s="6">
        <f t="shared" ref="C270" ca="1" si="99">VLOOKUP(B270,OFFSET(INDIRECT("$A:$B"),0,MATCH(B$1&amp;"_Verify",INDIRECT("$1:$1"),0)-1),2,0)</f>
        <v>57</v>
      </c>
      <c r="D270" s="10"/>
    </row>
    <row r="271" spans="1:8" x14ac:dyDescent="0.3">
      <c r="A271" t="s">
        <v>171</v>
      </c>
      <c r="B271" t="s">
        <v>164</v>
      </c>
      <c r="C271" s="6">
        <f t="shared" ca="1" si="11"/>
        <v>57</v>
      </c>
    </row>
    <row r="272" spans="1:8" x14ac:dyDescent="0.3">
      <c r="A272" s="10" t="s">
        <v>502</v>
      </c>
      <c r="B272" s="10" t="s">
        <v>164</v>
      </c>
      <c r="C272" s="6">
        <f t="shared" ref="C272" ca="1" si="100">VLOOKUP(B272,OFFSET(INDIRECT("$A:$B"),0,MATCH(B$1&amp;"_Verify",INDIRECT("$1:$1"),0)-1),2,0)</f>
        <v>57</v>
      </c>
      <c r="D272" s="10"/>
    </row>
    <row r="273" spans="1:4" x14ac:dyDescent="0.3">
      <c r="A273" t="s">
        <v>172</v>
      </c>
      <c r="B273" t="s">
        <v>164</v>
      </c>
      <c r="C273" s="6">
        <f t="shared" ca="1" si="11"/>
        <v>57</v>
      </c>
    </row>
    <row r="274" spans="1:4" x14ac:dyDescent="0.3">
      <c r="A274" s="10" t="s">
        <v>503</v>
      </c>
      <c r="B274" s="10" t="s">
        <v>164</v>
      </c>
      <c r="C274" s="6">
        <f t="shared" ref="C274" ca="1" si="101">VLOOKUP(B274,OFFSET(INDIRECT("$A:$B"),0,MATCH(B$1&amp;"_Verify",INDIRECT("$1:$1"),0)-1),2,0)</f>
        <v>57</v>
      </c>
      <c r="D274" s="10"/>
    </row>
    <row r="275" spans="1:4" x14ac:dyDescent="0.3">
      <c r="A275" t="s">
        <v>173</v>
      </c>
      <c r="B275" t="s">
        <v>183</v>
      </c>
      <c r="C275" s="6">
        <f t="shared" ca="1" si="11"/>
        <v>31</v>
      </c>
    </row>
    <row r="276" spans="1:4" x14ac:dyDescent="0.3">
      <c r="A276" t="s">
        <v>174</v>
      </c>
      <c r="B276" t="s">
        <v>181</v>
      </c>
      <c r="C276" s="6">
        <f t="shared" ca="1" si="11"/>
        <v>33</v>
      </c>
    </row>
    <row r="277" spans="1:4" x14ac:dyDescent="0.3">
      <c r="A277" t="s">
        <v>175</v>
      </c>
      <c r="B277" t="s">
        <v>184</v>
      </c>
      <c r="C277" s="6">
        <f t="shared" ca="1" si="11"/>
        <v>34</v>
      </c>
    </row>
    <row r="278" spans="1:4" x14ac:dyDescent="0.3">
      <c r="A278" t="s">
        <v>176</v>
      </c>
      <c r="B278" t="s">
        <v>185</v>
      </c>
      <c r="C278" s="6">
        <f t="shared" ca="1" si="11"/>
        <v>35</v>
      </c>
    </row>
    <row r="279" spans="1:4" x14ac:dyDescent="0.3">
      <c r="A279" t="s">
        <v>177</v>
      </c>
      <c r="B279" t="s">
        <v>186</v>
      </c>
      <c r="C279" s="6">
        <f t="shared" ca="1" si="11"/>
        <v>36</v>
      </c>
    </row>
    <row r="280" spans="1:4" x14ac:dyDescent="0.3">
      <c r="A280" t="s">
        <v>178</v>
      </c>
      <c r="B280" t="s">
        <v>187</v>
      </c>
      <c r="C280" s="6">
        <f t="shared" ca="1" si="11"/>
        <v>37</v>
      </c>
    </row>
    <row r="281" spans="1:4" x14ac:dyDescent="0.3">
      <c r="A281" t="s">
        <v>179</v>
      </c>
      <c r="B281" t="s">
        <v>188</v>
      </c>
      <c r="C281" s="6">
        <f t="shared" ca="1" si="11"/>
        <v>38</v>
      </c>
    </row>
    <row r="282" spans="1:4" x14ac:dyDescent="0.3">
      <c r="A282" t="s">
        <v>180</v>
      </c>
      <c r="B282" t="s">
        <v>189</v>
      </c>
      <c r="C282" s="6">
        <f t="shared" ca="1" si="11"/>
        <v>39</v>
      </c>
    </row>
    <row r="283" spans="1:4" x14ac:dyDescent="0.3">
      <c r="A283" t="s">
        <v>268</v>
      </c>
      <c r="B283" t="s">
        <v>525</v>
      </c>
      <c r="C283" s="6">
        <f t="shared" ref="C283" ca="1" si="102">VLOOKUP(B283,OFFSET(INDIRECT("$A:$B"),0,MATCH(B$1&amp;"_Verify",INDIRECT("$1:$1"),0)-1),2,0)</f>
        <v>68</v>
      </c>
    </row>
    <row r="284" spans="1:4" x14ac:dyDescent="0.3">
      <c r="A284" t="s">
        <v>269</v>
      </c>
      <c r="B284" t="s">
        <v>525</v>
      </c>
      <c r="C284" s="6">
        <f t="shared" ref="C284:C285" ca="1" si="103">VLOOKUP(B284,OFFSET(INDIRECT("$A:$B"),0,MATCH(B$1&amp;"_Verify",INDIRECT("$1:$1"),0)-1),2,0)</f>
        <v>68</v>
      </c>
    </row>
    <row r="285" spans="1:4" x14ac:dyDescent="0.3">
      <c r="A285" s="10" t="s">
        <v>925</v>
      </c>
      <c r="B285" s="10" t="s">
        <v>525</v>
      </c>
      <c r="C285" s="6">
        <f t="shared" ca="1" si="103"/>
        <v>68</v>
      </c>
      <c r="D285" s="10"/>
    </row>
    <row r="286" spans="1:4" x14ac:dyDescent="0.3">
      <c r="A286" s="10" t="s">
        <v>926</v>
      </c>
      <c r="B286" s="10" t="s">
        <v>525</v>
      </c>
      <c r="C286" s="6">
        <f t="shared" ref="C286" ca="1" si="104">VLOOKUP(B286,OFFSET(INDIRECT("$A:$B"),0,MATCH(B$1&amp;"_Verify",INDIRECT("$1:$1"),0)-1),2,0)</f>
        <v>68</v>
      </c>
      <c r="D286" s="10"/>
    </row>
    <row r="287" spans="1:4" x14ac:dyDescent="0.3">
      <c r="A287" t="s">
        <v>289</v>
      </c>
      <c r="B287" t="s">
        <v>92</v>
      </c>
      <c r="C287" s="6">
        <f t="shared" ref="C287:C290" ca="1" si="105">VLOOKUP(B287,OFFSET(INDIRECT("$A:$B"),0,MATCH(B$1&amp;"_Verify",INDIRECT("$1:$1"),0)-1),2,0)</f>
        <v>13</v>
      </c>
    </row>
    <row r="288" spans="1:4" x14ac:dyDescent="0.3">
      <c r="A288" t="s">
        <v>291</v>
      </c>
      <c r="B288" t="s">
        <v>21</v>
      </c>
      <c r="C288" s="6">
        <f t="shared" ca="1" si="105"/>
        <v>7</v>
      </c>
    </row>
    <row r="289" spans="1:4" x14ac:dyDescent="0.3">
      <c r="A289" t="s">
        <v>290</v>
      </c>
      <c r="B289" t="s">
        <v>92</v>
      </c>
      <c r="C289" s="6">
        <f t="shared" ca="1" si="105"/>
        <v>13</v>
      </c>
    </row>
    <row r="290" spans="1:4" x14ac:dyDescent="0.3">
      <c r="A290" t="s">
        <v>293</v>
      </c>
      <c r="B290" t="s">
        <v>21</v>
      </c>
      <c r="C290" s="6">
        <f t="shared" ca="1" si="105"/>
        <v>7</v>
      </c>
    </row>
    <row r="291" spans="1:4" x14ac:dyDescent="0.3">
      <c r="A291" t="s">
        <v>297</v>
      </c>
      <c r="B291" s="10" t="s">
        <v>525</v>
      </c>
      <c r="C291" s="6">
        <f t="shared" ref="C291" ca="1" si="106">VLOOKUP(B291,OFFSET(INDIRECT("$A:$B"),0,MATCH(B$1&amp;"_Verify",INDIRECT("$1:$1"),0)-1),2,0)</f>
        <v>68</v>
      </c>
    </row>
    <row r="292" spans="1:4" x14ac:dyDescent="0.3">
      <c r="A292" t="s">
        <v>298</v>
      </c>
      <c r="B292" s="10" t="s">
        <v>525</v>
      </c>
      <c r="C292" s="6">
        <f t="shared" ref="C292:C294" ca="1" si="107">VLOOKUP(B292,OFFSET(INDIRECT("$A:$B"),0,MATCH(B$1&amp;"_Verify",INDIRECT("$1:$1"),0)-1),2,0)</f>
        <v>68</v>
      </c>
    </row>
    <row r="293" spans="1:4" x14ac:dyDescent="0.3">
      <c r="A293" t="s">
        <v>299</v>
      </c>
      <c r="B293" t="s">
        <v>92</v>
      </c>
      <c r="C293" s="6">
        <f t="shared" ca="1" si="107"/>
        <v>13</v>
      </c>
    </row>
    <row r="294" spans="1:4" x14ac:dyDescent="0.3">
      <c r="A294" t="s">
        <v>300</v>
      </c>
      <c r="B294" t="s">
        <v>224</v>
      </c>
      <c r="C294" s="6">
        <f t="shared" ca="1" si="107"/>
        <v>15</v>
      </c>
    </row>
    <row r="295" spans="1:4" x14ac:dyDescent="0.3">
      <c r="A295" t="s">
        <v>301</v>
      </c>
      <c r="B295" t="s">
        <v>227</v>
      </c>
      <c r="C295" s="6">
        <f t="shared" ref="C295" ca="1" si="108">VLOOKUP(B295,OFFSET(INDIRECT("$A:$B"),0,MATCH(B$1&amp;"_Verify",INDIRECT("$1:$1"),0)-1),2,0)</f>
        <v>16</v>
      </c>
    </row>
    <row r="296" spans="1:4" x14ac:dyDescent="0.3">
      <c r="A296" t="s">
        <v>302</v>
      </c>
      <c r="B296" t="s">
        <v>227</v>
      </c>
      <c r="C296" s="6">
        <f t="shared" ref="C296" ca="1" si="109">VLOOKUP(B296,OFFSET(INDIRECT("$A:$B"),0,MATCH(B$1&amp;"_Verify",INDIRECT("$1:$1"),0)-1),2,0)</f>
        <v>16</v>
      </c>
    </row>
    <row r="297" spans="1:4" x14ac:dyDescent="0.3">
      <c r="A297" t="s">
        <v>305</v>
      </c>
      <c r="B297" t="s">
        <v>228</v>
      </c>
      <c r="C297" s="6">
        <f t="shared" ref="C297" ca="1" si="110">VLOOKUP(B297,OFFSET(INDIRECT("$A:$B"),0,MATCH(B$1&amp;"_Verify",INDIRECT("$1:$1"),0)-1),2,0)</f>
        <v>17</v>
      </c>
    </row>
    <row r="298" spans="1:4" x14ac:dyDescent="0.3">
      <c r="A298" t="s">
        <v>306</v>
      </c>
      <c r="B298" t="s">
        <v>228</v>
      </c>
      <c r="C298" s="6">
        <f t="shared" ref="C298" ca="1" si="111">VLOOKUP(B298,OFFSET(INDIRECT("$A:$B"),0,MATCH(B$1&amp;"_Verify",INDIRECT("$1:$1"),0)-1),2,0)</f>
        <v>17</v>
      </c>
    </row>
    <row r="299" spans="1:4" x14ac:dyDescent="0.3">
      <c r="A299" s="10" t="s">
        <v>927</v>
      </c>
      <c r="B299" s="10" t="s">
        <v>228</v>
      </c>
      <c r="C299" s="6">
        <f t="shared" ref="C299:C300" ca="1" si="112">VLOOKUP(B299,OFFSET(INDIRECT("$A:$B"),0,MATCH(B$1&amp;"_Verify",INDIRECT("$1:$1"),0)-1),2,0)</f>
        <v>17</v>
      </c>
      <c r="D299" s="10"/>
    </row>
    <row r="300" spans="1:4" x14ac:dyDescent="0.3">
      <c r="A300" s="10" t="s">
        <v>928</v>
      </c>
      <c r="B300" s="10" t="s">
        <v>228</v>
      </c>
      <c r="C300" s="6">
        <f t="shared" ca="1" si="112"/>
        <v>17</v>
      </c>
      <c r="D300" s="10"/>
    </row>
    <row r="301" spans="1:4" x14ac:dyDescent="0.3">
      <c r="A301" s="10" t="s">
        <v>929</v>
      </c>
      <c r="B301" s="10" t="s">
        <v>917</v>
      </c>
      <c r="C301" s="6">
        <f t="shared" ref="C301:C302" ca="1" si="113">VLOOKUP(B301,OFFSET(INDIRECT("$A:$B"),0,MATCH(B$1&amp;"_Verify",INDIRECT("$1:$1"),0)-1),2,0)</f>
        <v>84</v>
      </c>
      <c r="D301" s="10"/>
    </row>
    <row r="302" spans="1:4" x14ac:dyDescent="0.3">
      <c r="A302" s="10" t="s">
        <v>930</v>
      </c>
      <c r="B302" s="10" t="s">
        <v>917</v>
      </c>
      <c r="C302" s="6">
        <f t="shared" ca="1" si="113"/>
        <v>84</v>
      </c>
      <c r="D302" s="10"/>
    </row>
    <row r="303" spans="1:4" x14ac:dyDescent="0.3">
      <c r="A303" t="s">
        <v>307</v>
      </c>
      <c r="B303" t="s">
        <v>229</v>
      </c>
      <c r="C303" s="6">
        <f t="shared" ref="C303" ca="1" si="114">VLOOKUP(B303,OFFSET(INDIRECT("$A:$B"),0,MATCH(B$1&amp;"_Verify",INDIRECT("$1:$1"),0)-1),2,0)</f>
        <v>18</v>
      </c>
    </row>
    <row r="304" spans="1:4" x14ac:dyDescent="0.3">
      <c r="A304" t="s">
        <v>308</v>
      </c>
      <c r="B304" t="s">
        <v>229</v>
      </c>
      <c r="C304" s="6">
        <f t="shared" ref="C304" ca="1" si="115">VLOOKUP(B304,OFFSET(INDIRECT("$A:$B"),0,MATCH(B$1&amp;"_Verify",INDIRECT("$1:$1"),0)-1),2,0)</f>
        <v>18</v>
      </c>
    </row>
    <row r="305" spans="1:4" x14ac:dyDescent="0.3">
      <c r="A305" t="s">
        <v>309</v>
      </c>
      <c r="B305" t="s">
        <v>230</v>
      </c>
      <c r="C305" s="6">
        <f t="shared" ref="C305" ca="1" si="116">VLOOKUP(B305,OFFSET(INDIRECT("$A:$B"),0,MATCH(B$1&amp;"_Verify",INDIRECT("$1:$1"),0)-1),2,0)</f>
        <v>19</v>
      </c>
    </row>
    <row r="306" spans="1:4" x14ac:dyDescent="0.3">
      <c r="A306" t="s">
        <v>310</v>
      </c>
      <c r="B306" t="s">
        <v>230</v>
      </c>
      <c r="C306" s="6">
        <f t="shared" ref="C306" ca="1" si="117">VLOOKUP(B306,OFFSET(INDIRECT("$A:$B"),0,MATCH(B$1&amp;"_Verify",INDIRECT("$1:$1"),0)-1),2,0)</f>
        <v>19</v>
      </c>
    </row>
    <row r="307" spans="1:4" x14ac:dyDescent="0.3">
      <c r="A307" t="s">
        <v>312</v>
      </c>
      <c r="B307" t="s">
        <v>238</v>
      </c>
      <c r="C307" s="6">
        <f t="shared" ref="C307:C318" ca="1" si="118">VLOOKUP(B307,OFFSET(INDIRECT("$A:$B"),0,MATCH(B$1&amp;"_Verify",INDIRECT("$1:$1"),0)-1),2,0)</f>
        <v>20</v>
      </c>
    </row>
    <row r="308" spans="1:4" x14ac:dyDescent="0.3">
      <c r="A308" t="s">
        <v>313</v>
      </c>
      <c r="B308" t="s">
        <v>238</v>
      </c>
      <c r="C308" s="6">
        <f t="shared" ca="1" si="118"/>
        <v>20</v>
      </c>
    </row>
    <row r="309" spans="1:4" x14ac:dyDescent="0.3">
      <c r="A309" t="s">
        <v>362</v>
      </c>
      <c r="B309" t="s">
        <v>92</v>
      </c>
      <c r="C309" s="6">
        <f t="shared" ref="C309:C312" ca="1" si="119">VLOOKUP(B309,OFFSET(INDIRECT("$A:$B"),0,MATCH(B$1&amp;"_Verify",INDIRECT("$1:$1"),0)-1),2,0)</f>
        <v>13</v>
      </c>
      <c r="D309" s="6"/>
    </row>
    <row r="310" spans="1:4" x14ac:dyDescent="0.3">
      <c r="A310" t="s">
        <v>364</v>
      </c>
      <c r="B310" t="s">
        <v>337</v>
      </c>
      <c r="C310" s="6">
        <f t="shared" ca="1" si="119"/>
        <v>21</v>
      </c>
    </row>
    <row r="311" spans="1:4" x14ac:dyDescent="0.3">
      <c r="A311" t="s">
        <v>368</v>
      </c>
      <c r="B311" t="s">
        <v>57</v>
      </c>
      <c r="C311" s="6">
        <f t="shared" ca="1" si="119"/>
        <v>11</v>
      </c>
    </row>
    <row r="312" spans="1:4" x14ac:dyDescent="0.3">
      <c r="A312" s="10" t="s">
        <v>931</v>
      </c>
      <c r="B312" s="10" t="s">
        <v>21</v>
      </c>
      <c r="C312" s="6">
        <f t="shared" ca="1" si="119"/>
        <v>7</v>
      </c>
      <c r="D312" s="10"/>
    </row>
    <row r="313" spans="1:4" x14ac:dyDescent="0.3">
      <c r="A313" t="s">
        <v>314</v>
      </c>
      <c r="B313" t="s">
        <v>92</v>
      </c>
      <c r="C313" s="6">
        <f t="shared" ca="1" si="118"/>
        <v>13</v>
      </c>
    </row>
    <row r="314" spans="1:4" x14ac:dyDescent="0.3">
      <c r="A314" t="s">
        <v>316</v>
      </c>
      <c r="B314" t="s">
        <v>21</v>
      </c>
      <c r="C314" s="6">
        <f t="shared" ca="1" si="118"/>
        <v>7</v>
      </c>
    </row>
    <row r="315" spans="1:4" x14ac:dyDescent="0.3">
      <c r="A315" s="10" t="s">
        <v>505</v>
      </c>
      <c r="B315" s="10" t="s">
        <v>92</v>
      </c>
      <c r="C315" s="6">
        <f t="shared" ca="1" si="118"/>
        <v>13</v>
      </c>
      <c r="D315" s="10"/>
    </row>
    <row r="316" spans="1:4" x14ac:dyDescent="0.3">
      <c r="A316" s="10" t="s">
        <v>507</v>
      </c>
      <c r="B316" s="10" t="s">
        <v>21</v>
      </c>
      <c r="C316" s="6">
        <f t="shared" ca="1" si="118"/>
        <v>7</v>
      </c>
      <c r="D316" s="10"/>
    </row>
    <row r="317" spans="1:4" x14ac:dyDescent="0.3">
      <c r="A317" t="s">
        <v>369</v>
      </c>
      <c r="B317" t="s">
        <v>341</v>
      </c>
      <c r="C317" s="6">
        <f t="shared" ca="1" si="118"/>
        <v>61</v>
      </c>
    </row>
    <row r="318" spans="1:4" x14ac:dyDescent="0.3">
      <c r="A318" t="s">
        <v>370</v>
      </c>
      <c r="B318" t="s">
        <v>345</v>
      </c>
      <c r="C318" s="6">
        <f t="shared" ca="1" si="118"/>
        <v>59</v>
      </c>
    </row>
    <row r="319" spans="1:4" x14ac:dyDescent="0.3">
      <c r="A319" t="s">
        <v>317</v>
      </c>
      <c r="B319" t="s">
        <v>239</v>
      </c>
      <c r="C319" s="6">
        <f t="shared" ref="C319:C322" ca="1" si="120">VLOOKUP(B319,OFFSET(INDIRECT("$A:$B"),0,MATCH(B$1&amp;"_Verify",INDIRECT("$1:$1"),0)-1),2,0)</f>
        <v>58</v>
      </c>
    </row>
    <row r="320" spans="1:4" x14ac:dyDescent="0.3">
      <c r="A320" s="10" t="s">
        <v>509</v>
      </c>
      <c r="B320" s="10" t="s">
        <v>239</v>
      </c>
      <c r="C320" s="6">
        <f t="shared" ref="C320" ca="1" si="121">VLOOKUP(B320,OFFSET(INDIRECT("$A:$B"),0,MATCH(B$1&amp;"_Verify",INDIRECT("$1:$1"),0)-1),2,0)</f>
        <v>58</v>
      </c>
      <c r="D320" s="10"/>
    </row>
    <row r="321" spans="1:4" x14ac:dyDescent="0.3">
      <c r="A321" t="s">
        <v>328</v>
      </c>
      <c r="B321" t="s">
        <v>272</v>
      </c>
      <c r="C321" s="6">
        <f t="shared" ca="1" si="120"/>
        <v>41</v>
      </c>
    </row>
    <row r="322" spans="1:4" x14ac:dyDescent="0.3">
      <c r="A322" t="s">
        <v>330</v>
      </c>
      <c r="B322" t="s">
        <v>54</v>
      </c>
      <c r="C322" s="6">
        <f t="shared" ca="1" si="120"/>
        <v>8</v>
      </c>
    </row>
    <row r="323" spans="1:4" x14ac:dyDescent="0.3">
      <c r="A323" t="s">
        <v>319</v>
      </c>
      <c r="B323" t="s">
        <v>273</v>
      </c>
      <c r="C323" s="6">
        <f t="shared" ref="C323" ca="1" si="122">VLOOKUP(B323,OFFSET(INDIRECT("$A:$B"),0,MATCH(B$1&amp;"_Verify",INDIRECT("$1:$1"),0)-1),2,0)</f>
        <v>40</v>
      </c>
    </row>
    <row r="324" spans="1:4" x14ac:dyDescent="0.3">
      <c r="A324" t="s">
        <v>321</v>
      </c>
      <c r="B324" t="s">
        <v>55</v>
      </c>
      <c r="C324" s="6">
        <f t="shared" ref="C324" ca="1" si="123">VLOOKUP(B324,OFFSET(INDIRECT("$A:$B"),0,MATCH(B$1&amp;"_Verify",INDIRECT("$1:$1"),0)-1),2,0)</f>
        <v>9</v>
      </c>
    </row>
    <row r="325" spans="1:4" x14ac:dyDescent="0.3">
      <c r="A325" t="s">
        <v>351</v>
      </c>
      <c r="B325" t="s">
        <v>344</v>
      </c>
      <c r="C325" s="6">
        <f t="shared" ref="C325" ca="1" si="124">VLOOKUP(B325,OFFSET(INDIRECT("$A:$B"),0,MATCH(B$1&amp;"_Verify",INDIRECT("$1:$1"),0)-1),2,0)</f>
        <v>42</v>
      </c>
    </row>
    <row r="326" spans="1:4" x14ac:dyDescent="0.3">
      <c r="A326" t="s">
        <v>352</v>
      </c>
      <c r="B326" t="s">
        <v>283</v>
      </c>
      <c r="C326" s="6">
        <f t="shared" ref="C326" ca="1" si="125">VLOOKUP(B326,OFFSET(INDIRECT("$A:$B"),0,MATCH(B$1&amp;"_Verify",INDIRECT("$1:$1"),0)-1),2,0)</f>
        <v>60</v>
      </c>
    </row>
    <row r="327" spans="1:4" x14ac:dyDescent="0.3">
      <c r="A327" t="s">
        <v>374</v>
      </c>
      <c r="B327" t="s">
        <v>375</v>
      </c>
      <c r="C327" s="6">
        <f t="shared" ref="C327:C329" ca="1" si="126">VLOOKUP(B327,OFFSET(INDIRECT("$A:$B"),0,MATCH(B$1&amp;"_Verify",INDIRECT("$1:$1"),0)-1),2,0)</f>
        <v>62</v>
      </c>
    </row>
    <row r="328" spans="1:4" x14ac:dyDescent="0.3">
      <c r="A328" s="10" t="s">
        <v>515</v>
      </c>
      <c r="B328" s="10" t="s">
        <v>518</v>
      </c>
      <c r="C328" s="6">
        <f t="shared" ca="1" si="126"/>
        <v>66</v>
      </c>
      <c r="D328" s="10"/>
    </row>
    <row r="329" spans="1:4" x14ac:dyDescent="0.3">
      <c r="A329" s="10" t="s">
        <v>517</v>
      </c>
      <c r="B329" s="10" t="s">
        <v>518</v>
      </c>
      <c r="C329" s="6">
        <f t="shared" ca="1" si="126"/>
        <v>66</v>
      </c>
      <c r="D329" s="10"/>
    </row>
    <row r="330" spans="1:4" x14ac:dyDescent="0.3">
      <c r="A330" s="10" t="s">
        <v>531</v>
      </c>
      <c r="B330" s="10" t="s">
        <v>521</v>
      </c>
      <c r="C330" s="6">
        <f t="shared" ref="C330:C337" ca="1" si="127">VLOOKUP(B330,OFFSET(INDIRECT("$A:$B"),0,MATCH(B$1&amp;"_Verify",INDIRECT("$1:$1"),0)-1),2,0)</f>
        <v>67</v>
      </c>
      <c r="D330" s="10"/>
    </row>
    <row r="331" spans="1:4" x14ac:dyDescent="0.3">
      <c r="A331" s="10" t="s">
        <v>934</v>
      </c>
      <c r="B331" s="10" t="s">
        <v>932</v>
      </c>
      <c r="C331" s="6">
        <f t="shared" ref="C331:C333" ca="1" si="128">VLOOKUP(B331,OFFSET(INDIRECT("$A:$B"),0,MATCH(B$1&amp;"_Verify",INDIRECT("$1:$1"),0)-1),2,0)</f>
        <v>82</v>
      </c>
      <c r="D331" s="10"/>
    </row>
    <row r="332" spans="1:4" x14ac:dyDescent="0.3">
      <c r="A332" s="10" t="s">
        <v>935</v>
      </c>
      <c r="B332" s="10" t="s">
        <v>932</v>
      </c>
      <c r="C332" s="6">
        <f t="shared" ca="1" si="128"/>
        <v>82</v>
      </c>
      <c r="D332" s="10"/>
    </row>
    <row r="333" spans="1:4" x14ac:dyDescent="0.3">
      <c r="A333" s="10" t="s">
        <v>933</v>
      </c>
      <c r="B333" s="10" t="s">
        <v>913</v>
      </c>
      <c r="C333" s="6">
        <f t="shared" ca="1" si="128"/>
        <v>83</v>
      </c>
      <c r="D333" s="10"/>
    </row>
    <row r="334" spans="1:4" x14ac:dyDescent="0.3">
      <c r="A334" s="10" t="s">
        <v>802</v>
      </c>
      <c r="B334" s="10" t="s">
        <v>380</v>
      </c>
      <c r="C334" s="6">
        <f t="shared" ca="1" si="127"/>
        <v>22</v>
      </c>
      <c r="D334" s="10"/>
    </row>
    <row r="335" spans="1:4" x14ac:dyDescent="0.3">
      <c r="A335" s="10" t="s">
        <v>803</v>
      </c>
      <c r="B335" s="10" t="s">
        <v>380</v>
      </c>
      <c r="C335" s="6">
        <f t="shared" ca="1" si="127"/>
        <v>22</v>
      </c>
      <c r="D335" s="10"/>
    </row>
    <row r="336" spans="1:4" x14ac:dyDescent="0.3">
      <c r="A336" s="10" t="s">
        <v>805</v>
      </c>
      <c r="B336" s="10" t="s">
        <v>380</v>
      </c>
      <c r="C336" s="6">
        <f t="shared" ca="1" si="127"/>
        <v>22</v>
      </c>
      <c r="D336" s="10"/>
    </row>
    <row r="337" spans="1:4" x14ac:dyDescent="0.3">
      <c r="A337" s="10" t="s">
        <v>807</v>
      </c>
      <c r="B337" s="10" t="s">
        <v>380</v>
      </c>
      <c r="C337" s="6">
        <f t="shared" ca="1" si="127"/>
        <v>22</v>
      </c>
      <c r="D337" s="10"/>
    </row>
    <row r="338" spans="1:4" x14ac:dyDescent="0.3">
      <c r="A338" t="s">
        <v>383</v>
      </c>
      <c r="B338" t="s">
        <v>380</v>
      </c>
      <c r="C338" s="6">
        <f t="shared" ref="C338" ca="1" si="129">VLOOKUP(B338,OFFSET(INDIRECT("$A:$B"),0,MATCH(B$1&amp;"_Verify",INDIRECT("$1:$1"),0)-1),2,0)</f>
        <v>22</v>
      </c>
    </row>
    <row r="339" spans="1:4" x14ac:dyDescent="0.3">
      <c r="A339" t="s">
        <v>397</v>
      </c>
      <c r="B339" t="s">
        <v>380</v>
      </c>
      <c r="C339" s="6">
        <f t="shared" ref="C339" ca="1" si="130">VLOOKUP(B339,OFFSET(INDIRECT("$A:$B"),0,MATCH(B$1&amp;"_Verify",INDIRECT("$1:$1"),0)-1),2,0)</f>
        <v>22</v>
      </c>
    </row>
    <row r="340" spans="1:4" x14ac:dyDescent="0.3">
      <c r="A340" t="s">
        <v>385</v>
      </c>
      <c r="B340" t="s">
        <v>380</v>
      </c>
      <c r="C340" s="6">
        <f t="shared" ref="C340:C343" ca="1" si="131">VLOOKUP(B340,OFFSET(INDIRECT("$A:$B"),0,MATCH(B$1&amp;"_Verify",INDIRECT("$1:$1"),0)-1),2,0)</f>
        <v>22</v>
      </c>
    </row>
    <row r="341" spans="1:4" x14ac:dyDescent="0.3">
      <c r="A341" t="s">
        <v>398</v>
      </c>
      <c r="B341" t="s">
        <v>380</v>
      </c>
      <c r="C341" s="6">
        <f t="shared" ca="1" si="131"/>
        <v>22</v>
      </c>
    </row>
    <row r="342" spans="1:4" x14ac:dyDescent="0.3">
      <c r="A342" s="10" t="s">
        <v>760</v>
      </c>
      <c r="B342" s="10" t="s">
        <v>380</v>
      </c>
      <c r="C342" s="6">
        <f t="shared" ca="1" si="131"/>
        <v>22</v>
      </c>
      <c r="D342" s="10"/>
    </row>
    <row r="343" spans="1:4" x14ac:dyDescent="0.3">
      <c r="A343" s="10" t="s">
        <v>761</v>
      </c>
      <c r="B343" s="10" t="s">
        <v>380</v>
      </c>
      <c r="C343" s="6">
        <f t="shared" ca="1" si="131"/>
        <v>22</v>
      </c>
      <c r="D343" s="10"/>
    </row>
    <row r="344" spans="1:4" x14ac:dyDescent="0.3">
      <c r="A344" s="10" t="s">
        <v>762</v>
      </c>
      <c r="B344" s="10" t="s">
        <v>380</v>
      </c>
      <c r="C344" s="6">
        <f t="shared" ref="C344:C345" ca="1" si="132">VLOOKUP(B344,OFFSET(INDIRECT("$A:$B"),0,MATCH(B$1&amp;"_Verify",INDIRECT("$1:$1"),0)-1),2,0)</f>
        <v>22</v>
      </c>
      <c r="D344" s="10"/>
    </row>
    <row r="345" spans="1:4" x14ac:dyDescent="0.3">
      <c r="A345" s="10" t="s">
        <v>763</v>
      </c>
      <c r="B345" s="10" t="s">
        <v>380</v>
      </c>
      <c r="C345" s="6">
        <f t="shared" ca="1" si="132"/>
        <v>22</v>
      </c>
      <c r="D345" s="10"/>
    </row>
  </sheetData>
  <phoneticPr fontId="1" type="noConversion"/>
  <conditionalFormatting sqref="A125:A126">
    <cfRule type="duplicateValues" dxfId="1" priority="1"/>
  </conditionalFormatting>
  <dataValidations count="1">
    <dataValidation type="list" allowBlank="1" showInputMessage="1" showErrorMessage="1" sqref="B2:B345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732"/>
  <sheetViews>
    <sheetView tabSelected="1" workbookViewId="0">
      <pane xSplit="2" ySplit="2" topLeftCell="C134" activePane="bottomRight" state="frozen"/>
      <selection pane="topRight" activeCell="C1" sqref="C1"/>
      <selection pane="bottomLeft" activeCell="A3" sqref="A3"/>
      <selection pane="bottomRight" activeCell="I149" sqref="I149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109</v>
      </c>
      <c r="B1" s="1" t="s">
        <v>27</v>
      </c>
      <c r="C1" s="1" t="s">
        <v>110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141</v>
      </c>
      <c r="N1" s="1" t="s">
        <v>142</v>
      </c>
      <c r="O1" s="7" t="s">
        <v>5</v>
      </c>
      <c r="P1" s="1" t="s">
        <v>6</v>
      </c>
      <c r="Q1" s="1" t="s">
        <v>213</v>
      </c>
      <c r="R1" s="1" t="s">
        <v>214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96</v>
      </c>
      <c r="Y1" s="1" t="s">
        <v>143</v>
      </c>
      <c r="Z1" s="1" t="s">
        <v>208</v>
      </c>
      <c r="AB1" s="1" t="s">
        <v>216</v>
      </c>
      <c r="AC1" s="1" t="s">
        <v>215</v>
      </c>
    </row>
    <row r="2" spans="1:29" ht="103.5" hidden="1" customHeight="1" outlineLevel="1" x14ac:dyDescent="0.3">
      <c r="E2" s="1" t="s">
        <v>1193</v>
      </c>
      <c r="F2" s="4" t="str">
        <f>IF(ISBLANK(VLOOKUP($E2,어펙터인자!$1:$1048576,MATCH(F$1,어펙터인자!$1:$1,0),0)),"",VLOOKUP($E2,어펙터인자!$1:$1048576,MATCH(F$1,어펙터인자!$1:$1,0),0))</f>
        <v>이동 중에만 발동되는 버프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>공격력 상향 배율</v>
      </c>
      <c r="L2" s="4" t="str">
        <f>IF(ISBLANK(VLOOKUP($E2,어펙터인자!$1:$1048576,MATCH(L$1,어펙터인자!$1:$1,0),0)),"",VLOOKUP($E2,어펙터인자!$1:$1048576,MATCH(L$1,어펙터인자!$1:$1,0),0))</f>
        <v>회피율 덧셈 값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>매번 이동 시작 시
단타 이펙트</v>
      </c>
      <c r="V2" s="4" t="str">
        <f>IF(ISBLANK(VLOOKUP($E2,어펙터인자!$1:$1048576,MATCH(V$1,어펙터인자!$1:$1,0),0)),"",VLOOKUP($E2,어펙터인자!$1:$1048576,MATCH(V$1,어펙터인자!$1:$1,0),0))</f>
        <v>버프 시간 동안의
루프 이펙트</v>
      </c>
      <c r="W2" s="4" t="str">
        <f>IF(ISBLANK(VLOOKUP($E2,어펙터인자!$1:$1048576,MATCH(W$1,어펙터인자!$1:$1,0),0)),"",VLOOKUP($E2,어펙터인자!$1:$1048576,MATCH(W$1,어펙터인자!$1:$1,0),0))</f>
        <v>이동 중에만 실행될
루프 이펙트</v>
      </c>
      <c r="Y2" s="1" t="s">
        <v>144</v>
      </c>
      <c r="Z2" s="1">
        <v>0</v>
      </c>
      <c r="AB2" s="1" t="s">
        <v>217</v>
      </c>
      <c r="AC2" s="1">
        <v>1</v>
      </c>
    </row>
    <row r="3" spans="1:29" collapsed="1" x14ac:dyDescent="0.3">
      <c r="A3" s="1" t="str">
        <f t="shared" ref="A3:A242" si="0">B3&amp;"_"&amp;TEXT(D3,"00")</f>
        <v>NormalAttack0.4_01</v>
      </c>
      <c r="B3" s="1" t="s">
        <v>752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244" ca="1" si="1">IF(NOT(ISBLANK(N3)),N3,
IF(ISBLANK(M3),"",
VLOOKUP(M3,OFFSET(INDIRECT("$A:$B"),0,MATCH(M$1&amp;"_Verify",INDIRECT("$1:$1"),0)-1),2,0)
))</f>
        <v/>
      </c>
      <c r="S3" s="7" t="str">
        <f t="shared" ref="S3:S302" ca="1" si="2">IF(NOT(ISBLANK(R3)),R3,
IF(ISBLANK(Q3),"",
VLOOKUP(Q3,OFFSET(INDIRECT("$A:$B"),0,MATCH(Q$1&amp;"_Verify",INDIRECT("$1:$1"),0)-1),2,0)
))</f>
        <v/>
      </c>
      <c r="Y3" s="1" t="s">
        <v>145</v>
      </c>
      <c r="Z3" s="1">
        <v>1</v>
      </c>
      <c r="AB3" s="1" t="s">
        <v>218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751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146</v>
      </c>
      <c r="Z4" s="1">
        <v>2</v>
      </c>
      <c r="AB4" s="1" t="s">
        <v>219</v>
      </c>
      <c r="AC4" s="1">
        <v>3</v>
      </c>
    </row>
    <row r="5" spans="1:29" x14ac:dyDescent="0.3">
      <c r="A5" s="1" t="str">
        <f t="shared" si="0"/>
        <v>NormalAttack0.8_01</v>
      </c>
      <c r="B5" s="1" t="s">
        <v>567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147</v>
      </c>
      <c r="Z5" s="1">
        <v>3</v>
      </c>
      <c r="AB5" s="1" t="s">
        <v>220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148</v>
      </c>
      <c r="Z6" s="1">
        <v>4</v>
      </c>
      <c r="AB6" s="1" t="s">
        <v>221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541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149</v>
      </c>
      <c r="Z7" s="1">
        <v>5</v>
      </c>
      <c r="AB7" s="1" t="s">
        <v>222</v>
      </c>
      <c r="AC7" s="1">
        <v>6</v>
      </c>
    </row>
    <row r="8" spans="1:29" x14ac:dyDescent="0.3">
      <c r="A8" s="1" t="str">
        <f t="shared" si="6"/>
        <v>NormalAttack1.5_01</v>
      </c>
      <c r="B8" s="1" t="s">
        <v>542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150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563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151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564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152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997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153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568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154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532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155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543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156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544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157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565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158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566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159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861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160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862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633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627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161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628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162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629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533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630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631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632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412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416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635</v>
      </c>
    </row>
    <row r="28" spans="1:26" x14ac:dyDescent="0.3">
      <c r="A28" s="1" t="str">
        <f t="shared" si="0"/>
        <v>NormalAttackYuki_01</v>
      </c>
      <c r="B28" t="s">
        <v>754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755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419</v>
      </c>
    </row>
    <row r="30" spans="1:26" x14ac:dyDescent="0.3">
      <c r="A30" s="1" t="str">
        <f t="shared" si="30"/>
        <v>UltimateCreateYuki_01</v>
      </c>
      <c r="B30" t="s">
        <v>756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420</v>
      </c>
    </row>
    <row r="31" spans="1:26" x14ac:dyDescent="0.3">
      <c r="A31" s="1" t="str">
        <f t="shared" ref="A31" si="33">B31&amp;"_"&amp;TEXT(D31,"00")</f>
        <v>UltimateAttackYuki_01</v>
      </c>
      <c r="B31" t="s">
        <v>757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117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570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2.5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UltimateCannotMoveBei_01</v>
      </c>
      <c r="B35" s="10" t="s">
        <v>1133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CannotMove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0.33329999999999999</v>
      </c>
      <c r="O35" s="7" t="str">
        <f t="shared" ca="1" si="1"/>
        <v/>
      </c>
      <c r="S35" s="7" t="str">
        <f t="shared" ca="1" si="2"/>
        <v/>
      </c>
    </row>
    <row r="36" spans="1:23" x14ac:dyDescent="0.3">
      <c r="A36" s="1" t="str">
        <f t="shared" ref="A36" si="36">B36&amp;"_"&amp;TEXT(D36,"00")</f>
        <v>NormalAttackJellyFishGirl_01</v>
      </c>
      <c r="B36" s="10" t="s">
        <v>430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0.47</v>
      </c>
      <c r="O36" s="7" t="str">
        <f t="shared" ref="O36" ca="1" si="37">IF(NOT(ISBLANK(N36)),N36,
IF(ISBLANK(M36),"",
VLOOKUP(M36,OFFSET(INDIRECT("$A:$B"),0,MATCH(M$1&amp;"_Verify",INDIRECT("$1:$1"),0)-1),2,0)
))</f>
        <v/>
      </c>
      <c r="S36" s="7" t="str">
        <f t="shared" ref="S36" ca="1" si="38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ref="A37:A40" si="39">B37&amp;"_"&amp;TEXT(D37,"00")</f>
        <v>NormalAttackEarthMage_01</v>
      </c>
      <c r="B37" s="10" t="s">
        <v>431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0.42499999999999999</v>
      </c>
      <c r="O37" s="7" t="str">
        <f t="shared" ref="O37:O40" ca="1" si="40">IF(NOT(ISBLANK(N37)),N37,
IF(ISBLANK(M37),"",
VLOOKUP(M37,OFFSET(INDIRECT("$A:$B"),0,MATCH(M$1&amp;"_Verify",INDIRECT("$1:$1"),0)-1),2,0)
))</f>
        <v/>
      </c>
      <c r="S37" s="7" t="str">
        <f t="shared" ref="S37:S40" ca="1" si="41">IF(NOT(ISBLANK(R37)),R37,
IF(ISBLANK(Q37),"",
VLOOKUP(Q37,OFFSET(INDIRECT("$A:$B"),0,MATCH(Q$1&amp;"_Verify",INDIRECT("$1:$1"),0)-1),2,0)
))</f>
        <v/>
      </c>
    </row>
    <row r="38" spans="1:23" x14ac:dyDescent="0.3">
      <c r="A38" s="1" t="str">
        <f t="shared" si="39"/>
        <v>UltimateCreateEarthMage_01</v>
      </c>
      <c r="B38" s="10" t="s">
        <v>1144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CreateHitObject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O38" s="7" t="str">
        <f t="shared" ca="1" si="40"/>
        <v/>
      </c>
      <c r="S38" s="7" t="str">
        <f t="shared" ca="1" si="41"/>
        <v/>
      </c>
      <c r="T38" s="1" t="s">
        <v>1049</v>
      </c>
    </row>
    <row r="39" spans="1:23" x14ac:dyDescent="0.3">
      <c r="A39" s="1" t="str">
        <f t="shared" si="39"/>
        <v>UltimateAttackEarthMage_01</v>
      </c>
      <c r="B39" s="10" t="s">
        <v>1062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1.05</v>
      </c>
      <c r="O39" s="7" t="str">
        <f t="shared" ca="1" si="40"/>
        <v/>
      </c>
      <c r="S39" s="7" t="str">
        <f t="shared" ca="1" si="41"/>
        <v/>
      </c>
      <c r="W39" s="1">
        <v>1</v>
      </c>
    </row>
    <row r="40" spans="1:23" x14ac:dyDescent="0.3">
      <c r="A40" s="1" t="str">
        <f t="shared" si="39"/>
        <v>NormalAttackDynaMob_01</v>
      </c>
      <c r="B40" s="10" t="s">
        <v>433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0.60299999999999998</v>
      </c>
      <c r="O40" s="7" t="str">
        <f t="shared" ca="1" si="40"/>
        <v/>
      </c>
      <c r="S40" s="7" t="str">
        <f t="shared" ca="1" si="41"/>
        <v/>
      </c>
    </row>
    <row r="41" spans="1:23" x14ac:dyDescent="0.3">
      <c r="A41" s="1" t="str">
        <f t="shared" ref="A41" si="42">B41&amp;"_"&amp;TEXT(D41,"00")</f>
        <v>UltimateRangeDynaMob_01</v>
      </c>
      <c r="B41" s="10" t="s">
        <v>1030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AddAttackRange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15.1</v>
      </c>
      <c r="J41" s="1">
        <v>2.7</v>
      </c>
      <c r="O41" s="7" t="str">
        <f t="shared" ref="O41" ca="1" si="43">IF(NOT(ISBLANK(N41)),N41,
IF(ISBLANK(M41),"",
VLOOKUP(M41,OFFSET(INDIRECT("$A:$B"),0,MATCH(M$1&amp;"_Verify",INDIRECT("$1:$1"),0)-1),2,0)
))</f>
        <v/>
      </c>
      <c r="S41" s="7" t="str">
        <f t="shared" ref="S41" ca="1" si="44">IF(NOT(ISBLANK(R41)),R41,
IF(ISBLANK(Q41),"",
VLOOKUP(Q41,OFFSET(INDIRECT("$A:$B"),0,MATCH(Q$1&amp;"_Verify",INDIRECT("$1:$1"),0)-1),2,0)
))</f>
        <v/>
      </c>
      <c r="V41" s="1" t="s">
        <v>1134</v>
      </c>
      <c r="W41" s="1" t="s">
        <v>1032</v>
      </c>
    </row>
    <row r="42" spans="1:23" x14ac:dyDescent="0.3">
      <c r="A42" s="1" t="str">
        <f t="shared" ref="A42:A62" si="45">B42&amp;"_"&amp;TEXT(D42,"00")</f>
        <v>NormalAttackPreSciFiWarrior_01</v>
      </c>
      <c r="B42" s="10" t="s">
        <v>772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0.79500000000000004</v>
      </c>
      <c r="O42" s="7" t="str">
        <f t="shared" ref="O42:O62" ca="1" si="46">IF(NOT(ISBLANK(N42)),N42,
IF(ISBLANK(M42),"",
VLOOKUP(M42,OFFSET(INDIRECT("$A:$B"),0,MATCH(M$1&amp;"_Verify",INDIRECT("$1:$1"),0)-1),2,0)
))</f>
        <v/>
      </c>
      <c r="S42" s="7" t="str">
        <f t="shared" ref="S42:S62" ca="1" si="47">IF(NOT(ISBLANK(R42)),R42,
IF(ISBLANK(Q42),"",
VLOOKUP(Q42,OFFSET(INDIRECT("$A:$B"),0,MATCH(Q$1&amp;"_Verify",INDIRECT("$1:$1"),0)-1),2,0)
))</f>
        <v/>
      </c>
    </row>
    <row r="43" spans="1:23" x14ac:dyDescent="0.3">
      <c r="A43" s="1" t="str">
        <f t="shared" ref="A43:A44" si="48">B43&amp;"_"&amp;TEXT(D43,"00")</f>
        <v>NormalAttackSciFiWarrior_01</v>
      </c>
      <c r="B43" s="10" t="s">
        <v>435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1.45</v>
      </c>
      <c r="O43" s="7" t="str">
        <f t="shared" ref="O43:O44" ca="1" si="49">IF(NOT(ISBLANK(N43)),N43,
IF(ISBLANK(M43),"",
VLOOKUP(M43,OFFSET(INDIRECT("$A:$B"),0,MATCH(M$1&amp;"_Verify",INDIRECT("$1:$1"),0)-1),2,0)
))</f>
        <v/>
      </c>
      <c r="S43" s="7" t="str">
        <f t="shared" ref="S43:S44" ca="1" si="50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8"/>
        <v>ChangeAttackStateSciFiWarrior_01</v>
      </c>
      <c r="B44" s="10" t="s">
        <v>965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ChangeAttackState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N44" s="1">
        <v>3</v>
      </c>
      <c r="O44" s="7">
        <f t="shared" ca="1" si="49"/>
        <v>3</v>
      </c>
      <c r="R44" s="1">
        <v>1</v>
      </c>
      <c r="S44" s="7">
        <f t="shared" ca="1" si="50"/>
        <v>1</v>
      </c>
      <c r="T44" s="1" t="s">
        <v>958</v>
      </c>
      <c r="U44" s="1" t="s">
        <v>967</v>
      </c>
    </row>
    <row r="45" spans="1:23" x14ac:dyDescent="0.3">
      <c r="A45" s="1" t="str">
        <f t="shared" ref="A45:A46" si="51">B45&amp;"_"&amp;TEXT(D45,"00")</f>
        <v>LP_ContainerSciFiWarriorCharging_01</v>
      </c>
      <c r="B45" s="10" t="s">
        <v>970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DefaultContainer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  <c r="T45" s="1" t="s">
        <v>967</v>
      </c>
    </row>
    <row r="46" spans="1:23" x14ac:dyDescent="0.3">
      <c r="A46" s="1" t="str">
        <f t="shared" si="51"/>
        <v>UltimateTransportSummonSciFiWarrior_01</v>
      </c>
      <c r="B46" s="10" t="s">
        <v>1126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TransportSummon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4</v>
      </c>
      <c r="O46" s="7" t="str">
        <f t="shared" ca="1" si="52"/>
        <v/>
      </c>
      <c r="S46" s="7" t="str">
        <f t="shared" ca="1" si="53"/>
        <v/>
      </c>
      <c r="T46" s="1" t="s">
        <v>1049</v>
      </c>
      <c r="U46" s="1" t="s">
        <v>1125</v>
      </c>
    </row>
    <row r="47" spans="1:23" x14ac:dyDescent="0.3">
      <c r="A47" s="1" t="str">
        <f t="shared" ref="A47" si="54">B47&amp;"_"&amp;TEXT(D47,"00")</f>
        <v>UltimateTransportAttackSciFiWarrior_01</v>
      </c>
      <c r="B47" s="10" t="s">
        <v>1109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TransportAttack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10.1</v>
      </c>
      <c r="O47" s="7" t="str">
        <f t="shared" ref="O47" ca="1" si="55">IF(NOT(ISBLANK(N47)),N47,
IF(ISBLANK(M47),"",
VLOOKUP(M47,OFFSET(INDIRECT("$A:$B"),0,MATCH(M$1&amp;"_Verify",INDIRECT("$1:$1"),0)-1),2,0)
))</f>
        <v/>
      </c>
      <c r="S47" s="7" t="str">
        <f t="shared" ref="S47" ca="1" si="56">IF(NOT(ISBLANK(R47)),R47,
IF(ISBLANK(Q47),"",
VLOOKUP(Q47,OFFSET(INDIRECT("$A:$B"),0,MATCH(Q$1&amp;"_Verify",INDIRECT("$1:$1"),0)-1),2,0)
))</f>
        <v/>
      </c>
      <c r="W47" s="1">
        <v>1</v>
      </c>
    </row>
    <row r="48" spans="1:23" x14ac:dyDescent="0.3">
      <c r="A48" s="1" t="str">
        <f t="shared" si="45"/>
        <v>NormalAttackChaosElemental_01</v>
      </c>
      <c r="B48" s="10" t="s">
        <v>440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0.88800000000000001</v>
      </c>
      <c r="O48" s="7" t="str">
        <f t="shared" ca="1" si="46"/>
        <v/>
      </c>
      <c r="S48" s="7" t="str">
        <f t="shared" ca="1" si="47"/>
        <v/>
      </c>
    </row>
    <row r="49" spans="1:23" x14ac:dyDescent="0.3">
      <c r="A49" s="1" t="str">
        <f t="shared" ref="A49:A51" si="57">B49&amp;"_"&amp;TEXT(D49,"00")</f>
        <v>NormalAttackSecondChaosElemental_01</v>
      </c>
      <c r="B49" s="10" t="s">
        <v>650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0.57499999999999996</v>
      </c>
      <c r="O49" s="7" t="str">
        <f t="shared" ref="O49:O51" ca="1" si="58">IF(NOT(ISBLANK(N49)),N49,
IF(ISBLANK(M49),"",
VLOOKUP(M49,OFFSET(INDIRECT("$A:$B"),0,MATCH(M$1&amp;"_Verify",INDIRECT("$1:$1"),0)-1),2,0)
))</f>
        <v/>
      </c>
      <c r="S49" s="7" t="str">
        <f t="shared" ref="S49:S51" ca="1" si="59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57"/>
        <v>UltimateChargingChaosElemental_01</v>
      </c>
      <c r="B50" s="10" t="s">
        <v>1015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ChargingAction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1.8</v>
      </c>
      <c r="N50" s="1">
        <v>1</v>
      </c>
      <c r="O50" s="7">
        <f t="shared" ca="1" si="58"/>
        <v>1</v>
      </c>
      <c r="S50" s="7" t="str">
        <f t="shared" ca="1" si="59"/>
        <v/>
      </c>
      <c r="T50" s="1" t="s">
        <v>1016</v>
      </c>
      <c r="V50" s="1" t="s">
        <v>1018</v>
      </c>
    </row>
    <row r="51" spans="1:23" x14ac:dyDescent="0.3">
      <c r="A51" s="1" t="str">
        <f t="shared" si="57"/>
        <v>UltimateAttackChaosElemental_01</v>
      </c>
      <c r="B51" s="10" t="s">
        <v>1019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13.8</v>
      </c>
      <c r="O51" s="7" t="str">
        <f t="shared" ca="1" si="58"/>
        <v/>
      </c>
      <c r="S51" s="7" t="str">
        <f t="shared" ca="1" si="59"/>
        <v/>
      </c>
      <c r="W51" s="1">
        <v>1</v>
      </c>
    </row>
    <row r="52" spans="1:23" x14ac:dyDescent="0.3">
      <c r="A52" s="1" t="str">
        <f t="shared" si="45"/>
        <v>NormalAttackSuperHero_01</v>
      </c>
      <c r="B52" s="10" t="s">
        <v>441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0.35199999999999998</v>
      </c>
      <c r="O52" s="7" t="str">
        <f t="shared" ca="1" si="46"/>
        <v/>
      </c>
      <c r="S52" s="7" t="str">
        <f t="shared" ca="1" si="47"/>
        <v/>
      </c>
    </row>
    <row r="53" spans="1:23" x14ac:dyDescent="0.3">
      <c r="A53" s="1" t="str">
        <f t="shared" ref="A53:A54" si="60">B53&amp;"_"&amp;TEXT(D53,"00")</f>
        <v>UltimateAttackSuperHero_01</v>
      </c>
      <c r="B53" s="10" t="s">
        <v>1060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8.1999999999999993</v>
      </c>
      <c r="O53" s="7" t="str">
        <f t="shared" ref="O53:O54" ca="1" si="61">IF(NOT(ISBLANK(N53)),N53,
IF(ISBLANK(M53),"",
VLOOKUP(M53,OFFSET(INDIRECT("$A:$B"),0,MATCH(M$1&amp;"_Verify",INDIRECT("$1:$1"),0)-1),2,0)
))</f>
        <v/>
      </c>
      <c r="S53" s="7" t="str">
        <f t="shared" ref="S53:S54" ca="1" si="62">IF(NOT(ISBLANK(R53)),R53,
IF(ISBLANK(Q53),"",
VLOOKUP(Q53,OFFSET(INDIRECT("$A:$B"),0,MATCH(Q$1&amp;"_Verify",INDIRECT("$1:$1"),0)-1),2,0)
))</f>
        <v/>
      </c>
      <c r="W53" s="1">
        <v>1</v>
      </c>
    </row>
    <row r="54" spans="1:23" x14ac:dyDescent="0.3">
      <c r="A54" s="1" t="str">
        <f t="shared" si="60"/>
        <v>InvincibleSuperHero_01</v>
      </c>
      <c r="B54" s="10" t="s">
        <v>1061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Invincible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1.7</v>
      </c>
      <c r="O54" s="7" t="str">
        <f t="shared" ca="1" si="61"/>
        <v/>
      </c>
      <c r="S54" s="7" t="str">
        <f t="shared" ca="1" si="62"/>
        <v/>
      </c>
    </row>
    <row r="55" spans="1:23" x14ac:dyDescent="0.3">
      <c r="A55" s="1" t="str">
        <f t="shared" si="45"/>
        <v>NormalAttackMeryl_01</v>
      </c>
      <c r="B55" s="10" t="s">
        <v>442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1.03</v>
      </c>
      <c r="O55" s="7" t="str">
        <f t="shared" ca="1" si="46"/>
        <v/>
      </c>
      <c r="S55" s="7" t="str">
        <f t="shared" ca="1" si="47"/>
        <v/>
      </c>
    </row>
    <row r="56" spans="1:23" x14ac:dyDescent="0.3">
      <c r="A56" s="1" t="str">
        <f t="shared" ref="A56:A57" si="63">B56&amp;"_"&amp;TEXT(D56,"00")</f>
        <v>TimeSlowMeryl_01</v>
      </c>
      <c r="B56" s="10" t="s">
        <v>710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TimeSlow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4.7</v>
      </c>
      <c r="J56" s="1">
        <v>0.4</v>
      </c>
      <c r="O56" s="7" t="str">
        <f t="shared" ref="O56:O57" ca="1" si="64">IF(NOT(ISBLANK(N56)),N56,
IF(ISBLANK(M56),"",
VLOOKUP(M56,OFFSET(INDIRECT("$A:$B"),0,MATCH(M$1&amp;"_Verify",INDIRECT("$1:$1"),0)-1),2,0)
))</f>
        <v/>
      </c>
      <c r="S56" s="7" t="str">
        <f t="shared" ref="S56:S57" ca="1" si="65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si="63"/>
        <v>MoveSpeedUpMeryl_01</v>
      </c>
      <c r="B57" s="1" t="s">
        <v>711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ChangeActorStatus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f>I56*J56</f>
        <v>1.8800000000000001</v>
      </c>
      <c r="J57" s="1">
        <v>1</v>
      </c>
      <c r="M57" s="1" t="s">
        <v>545</v>
      </c>
      <c r="O57" s="7">
        <f t="shared" ca="1" si="64"/>
        <v>5</v>
      </c>
      <c r="S57" s="7" t="str">
        <f t="shared" ca="1" si="65"/>
        <v/>
      </c>
      <c r="W57" s="1" t="s">
        <v>714</v>
      </c>
    </row>
    <row r="58" spans="1:23" x14ac:dyDescent="0.3">
      <c r="A58" s="1" t="str">
        <f t="shared" ref="A58" si="66">B58&amp;"_"&amp;TEXT(D58,"00")</f>
        <v>LP_HealSpOnDamageMeryl_01</v>
      </c>
      <c r="B58" s="10" t="s">
        <v>1191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HealSpOnDamage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v>0.5</v>
      </c>
      <c r="N58" s="1">
        <v>1</v>
      </c>
      <c r="O58" s="7">
        <f ca="1">IF(NOT(ISBLANK(N58)),N58,
IF(ISBLANK(M58),"",
VLOOKUP(M58,OFFSET(INDIRECT("$A:$B"),0,MATCH(M$1&amp;"_Verify",INDIRECT("$1:$1"),0)-1),2,0)
))</f>
        <v>1</v>
      </c>
      <c r="S58" s="7" t="str">
        <f ca="1">IF(NOT(ISBLANK(R58)),R58,
IF(ISBLANK(Q58),"",
VLOOKUP(Q58,OFFSET(INDIRECT("$A:$B"),0,MATCH(Q$1&amp;"_Verify",INDIRECT("$1:$1"),0)-1),2,0)
))</f>
        <v/>
      </c>
    </row>
    <row r="59" spans="1:23" x14ac:dyDescent="0.3">
      <c r="A59" s="1" t="str">
        <f t="shared" ref="A59" si="67">B59&amp;"_"&amp;TEXT(D59,"00")</f>
        <v>LP_AtkUpOnFoeHpMeryl_01</v>
      </c>
      <c r="B59" s="1" t="s">
        <v>1192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AddAttackByHp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0.65</v>
      </c>
      <c r="K59" s="1">
        <v>0.75</v>
      </c>
      <c r="N59" s="1">
        <v>2</v>
      </c>
      <c r="O59" s="7">
        <f t="shared" ref="O59" ca="1" si="68">IF(NOT(ISBLANK(N59)),N59,
IF(ISBLANK(M59),"",
VLOOKUP(M59,OFFSET(INDIRECT("$A:$B"),0,MATCH(M$1&amp;"_Verify",INDIRECT("$1:$1"),0)-1),2,0)
))</f>
        <v>2</v>
      </c>
      <c r="S59" s="7" t="str">
        <f t="shared" ref="S59" ca="1" si="69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45"/>
        <v>NormalAttackGreekWarrior_01</v>
      </c>
      <c r="B60" s="10" t="s">
        <v>443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1.1000000000000001</v>
      </c>
      <c r="O60" s="7" t="str">
        <f t="shared" ca="1" si="46"/>
        <v/>
      </c>
      <c r="R60" s="1">
        <v>1</v>
      </c>
      <c r="S60" s="7">
        <f t="shared" ca="1" si="47"/>
        <v>1</v>
      </c>
    </row>
    <row r="61" spans="1:23" x14ac:dyDescent="0.3">
      <c r="A61" s="1" t="str">
        <f t="shared" si="45"/>
        <v>IgnoreEvadeVisualGreekWarrior_01</v>
      </c>
      <c r="B61" s="10" t="s">
        <v>960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IgnoreEvadeVisual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K61" s="1">
        <v>0.56999999999999995</v>
      </c>
      <c r="O61" s="7" t="str">
        <f t="shared" ca="1" si="46"/>
        <v/>
      </c>
      <c r="S61" s="7" t="str">
        <f t="shared" ca="1" si="47"/>
        <v/>
      </c>
    </row>
    <row r="62" spans="1:23" x14ac:dyDescent="0.3">
      <c r="A62" s="1" t="str">
        <f t="shared" si="45"/>
        <v>UltimateImmortalGreekWarrior_01</v>
      </c>
      <c r="B62" s="10" t="s">
        <v>1023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ImmortalWill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7.4</v>
      </c>
      <c r="N62" s="1">
        <v>1</v>
      </c>
      <c r="O62" s="7">
        <f t="shared" ca="1" si="46"/>
        <v>1</v>
      </c>
      <c r="S62" s="7" t="str">
        <f t="shared" ca="1" si="47"/>
        <v/>
      </c>
    </row>
    <row r="63" spans="1:23" x14ac:dyDescent="0.3">
      <c r="A63" s="1" t="str">
        <f t="shared" ref="A63:A72" si="70">B63&amp;"_"&amp;TEXT(D63,"00")</f>
        <v>NormalAttackAkai_01</v>
      </c>
      <c r="B63" s="10" t="s">
        <v>444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0.39500000000000002</v>
      </c>
      <c r="O63" s="7" t="str">
        <f t="shared" ref="O63:O72" ca="1" si="71">IF(NOT(ISBLANK(N63)),N63,
IF(ISBLANK(M63),"",
VLOOKUP(M63,OFFSET(INDIRECT("$A:$B"),0,MATCH(M$1&amp;"_Verify",INDIRECT("$1:$1"),0)-1),2,0)
))</f>
        <v/>
      </c>
      <c r="S63" s="7" t="str">
        <f t="shared" ref="S63:S72" ca="1" si="72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ref="A64:A66" si="73">B64&amp;"_"&amp;TEXT(D64,"00")</f>
        <v>LP_ArcFormAkai_01</v>
      </c>
      <c r="B64" s="10" t="s">
        <v>659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ArcFormHitObject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0.1</v>
      </c>
      <c r="N64" s="1">
        <v>4</v>
      </c>
      <c r="O64" s="7">
        <f t="shared" ref="O64:O66" ca="1" si="74">IF(NOT(ISBLANK(N64)),N64,
IF(ISBLANK(M64),"",
VLOOKUP(M64,OFFSET(INDIRECT("$A:$B"),0,MATCH(M$1&amp;"_Verify",INDIRECT("$1:$1"),0)-1),2,0)
))</f>
        <v>4</v>
      </c>
      <c r="S64" s="7" t="str">
        <f t="shared" ref="S64:S66" ca="1" si="75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73"/>
        <v>UltimateRemoveAkai_01</v>
      </c>
      <c r="B65" s="10" t="s">
        <v>1146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RemoveColliderHitObject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0.45</v>
      </c>
      <c r="J65" s="1">
        <v>0.5</v>
      </c>
      <c r="O65" s="7" t="str">
        <f t="shared" ca="1" si="74"/>
        <v/>
      </c>
      <c r="R65" s="1">
        <v>0</v>
      </c>
      <c r="S65" s="7">
        <f t="shared" ca="1" si="75"/>
        <v>0</v>
      </c>
    </row>
    <row r="66" spans="1:23" x14ac:dyDescent="0.3">
      <c r="A66" s="1" t="str">
        <f t="shared" si="73"/>
        <v>UltimateAttackAkai_01</v>
      </c>
      <c r="B66" s="10" t="s">
        <v>1145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5.4</v>
      </c>
      <c r="O66" s="7" t="str">
        <f t="shared" ca="1" si="74"/>
        <v/>
      </c>
      <c r="S66" s="7" t="str">
        <f t="shared" ca="1" si="75"/>
        <v/>
      </c>
      <c r="W66" s="1">
        <v>1</v>
      </c>
    </row>
    <row r="67" spans="1:23" x14ac:dyDescent="0.3">
      <c r="A67" s="1" t="str">
        <f t="shared" si="70"/>
        <v>NormalAttackYuka_01</v>
      </c>
      <c r="B67" s="10" t="s">
        <v>446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0.57999999999999996</v>
      </c>
      <c r="O67" s="7" t="str">
        <f t="shared" ca="1" si="71"/>
        <v/>
      </c>
      <c r="S67" s="7" t="str">
        <f t="shared" ca="1" si="72"/>
        <v/>
      </c>
    </row>
    <row r="68" spans="1:23" x14ac:dyDescent="0.3">
      <c r="A68" s="1" t="str">
        <f t="shared" si="70"/>
        <v>UltimateCreateYuka_01</v>
      </c>
      <c r="B68" s="10" t="s">
        <v>1129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CreateHitObject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O68" s="7" t="str">
        <f t="shared" ca="1" si="71"/>
        <v/>
      </c>
      <c r="S68" s="7" t="str">
        <f t="shared" ca="1" si="72"/>
        <v/>
      </c>
      <c r="T68" s="1" t="s">
        <v>1049</v>
      </c>
    </row>
    <row r="69" spans="1:23" x14ac:dyDescent="0.3">
      <c r="A69" s="1" t="str">
        <f t="shared" si="70"/>
        <v>UltimateCreateYukaBig_01</v>
      </c>
      <c r="B69" s="10" t="s">
        <v>1130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CreateHitObject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O69" s="7" t="str">
        <f t="shared" ca="1" si="71"/>
        <v/>
      </c>
      <c r="S69" s="7" t="str">
        <f t="shared" ca="1" si="72"/>
        <v/>
      </c>
      <c r="T69" s="1" t="s">
        <v>1128</v>
      </c>
    </row>
    <row r="70" spans="1:23" x14ac:dyDescent="0.3">
      <c r="A70" s="1" t="str">
        <f t="shared" si="70"/>
        <v>UltimateAttackYuka_01</v>
      </c>
      <c r="B70" s="10" t="s">
        <v>1131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1.3</v>
      </c>
      <c r="O70" s="7" t="str">
        <f t="shared" ca="1" si="71"/>
        <v/>
      </c>
      <c r="S70" s="7" t="str">
        <f t="shared" ca="1" si="72"/>
        <v/>
      </c>
      <c r="W70" s="1">
        <v>1</v>
      </c>
    </row>
    <row r="71" spans="1:23" x14ac:dyDescent="0.3">
      <c r="A71" s="1" t="str">
        <f t="shared" si="70"/>
        <v>UltimateAttackYukaBig_01</v>
      </c>
      <c r="B71" s="10" t="s">
        <v>1132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4.4000000000000004</v>
      </c>
      <c r="O71" s="7" t="str">
        <f t="shared" ca="1" si="71"/>
        <v/>
      </c>
      <c r="S71" s="7" t="str">
        <f t="shared" ca="1" si="72"/>
        <v/>
      </c>
      <c r="W71" s="1">
        <v>1</v>
      </c>
    </row>
    <row r="72" spans="1:23" x14ac:dyDescent="0.3">
      <c r="A72" s="1" t="str">
        <f t="shared" si="70"/>
        <v>NormalAttackSteampunkRobot_01</v>
      </c>
      <c r="B72" s="10" t="s">
        <v>448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0.38200000000000001</v>
      </c>
      <c r="O72" s="7" t="str">
        <f t="shared" ca="1" si="71"/>
        <v/>
      </c>
      <c r="S72" s="7" t="str">
        <f t="shared" ca="1" si="72"/>
        <v/>
      </c>
    </row>
    <row r="73" spans="1:23" x14ac:dyDescent="0.3">
      <c r="A73" s="1" t="str">
        <f t="shared" ref="A73" si="76">B73&amp;"_"&amp;TEXT(D73,"00")</f>
        <v>CallHealSpSteampunkRobot_01</v>
      </c>
      <c r="B73" s="10" t="s">
        <v>685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CallAffectorValue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O73" s="7" t="str">
        <f t="shared" ref="O73" ca="1" si="77">IF(NOT(ISBLANK(N73)),N73,
IF(ISBLANK(M73),"",
VLOOKUP(M73,OFFSET(INDIRECT("$A:$B"),0,MATCH(M$1&amp;"_Verify",INDIRECT("$1:$1"),0)-1),2,0)
))</f>
        <v/>
      </c>
      <c r="R73" s="1">
        <v>1</v>
      </c>
      <c r="S73" s="7">
        <f t="shared" ref="S73" ca="1" si="78">IF(NOT(ISBLANK(R73)),R73,
IF(ISBLANK(Q73),"",
VLOOKUP(Q73,OFFSET(INDIRECT("$A:$B"),0,MATCH(Q$1&amp;"_Verify",INDIRECT("$1:$1"),0)-1),2,0)
))</f>
        <v>1</v>
      </c>
      <c r="U73" s="1" t="s">
        <v>691</v>
      </c>
    </row>
    <row r="74" spans="1:23" x14ac:dyDescent="0.3">
      <c r="A74" s="1" t="str">
        <f t="shared" ref="A74:A75" si="79">B74&amp;"_"&amp;TEXT(D74,"00")</f>
        <v>CallHealSpSteampunkRobot_HealSp_01</v>
      </c>
      <c r="B74" s="10" t="s">
        <v>688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Heal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K74" s="1">
        <v>1</v>
      </c>
      <c r="N74" s="1">
        <v>1</v>
      </c>
      <c r="O74" s="7">
        <f t="shared" ref="O74:O75" ca="1" si="80">IF(NOT(ISBLANK(N74)),N74,
IF(ISBLANK(M74),"",
VLOOKUP(M74,OFFSET(INDIRECT("$A:$B"),0,MATCH(M$1&amp;"_Verify",INDIRECT("$1:$1"),0)-1),2,0)
))</f>
        <v>1</v>
      </c>
      <c r="S74" s="7" t="str">
        <f t="shared" ref="S74:S75" ca="1" si="81">IF(NOT(ISBLANK(R74)),R74,
IF(ISBLANK(Q74),"",
VLOOKUP(Q74,OFFSET(INDIRECT("$A:$B"),0,MATCH(Q$1&amp;"_Verify",INDIRECT("$1:$1"),0)-1),2,0)
))</f>
        <v/>
      </c>
    </row>
    <row r="75" spans="1:23" x14ac:dyDescent="0.3">
      <c r="A75" s="1" t="str">
        <f t="shared" si="79"/>
        <v>LP_PaybackSpFullSteampunkRobot_01</v>
      </c>
      <c r="B75" s="10" t="s">
        <v>1113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PaybackSpFull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O75" s="7" t="str">
        <f t="shared" ca="1" si="80"/>
        <v/>
      </c>
      <c r="S75" s="7" t="str">
        <f t="shared" ca="1" si="81"/>
        <v/>
      </c>
    </row>
    <row r="76" spans="1:23" x14ac:dyDescent="0.3">
      <c r="A76" s="1" t="str">
        <f t="shared" ref="A76" si="82">B76&amp;"_"&amp;TEXT(D76,"00")</f>
        <v>LP_FastLoadingSteampunkRobot_01</v>
      </c>
      <c r="B76" s="10" t="s">
        <v>1175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ChangeAttackState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v>1</v>
      </c>
      <c r="O76" s="7" t="str">
        <f t="shared" ref="O76" ca="1" si="83">IF(NOT(ISBLANK(N76)),N76,
IF(ISBLANK(M76),"",
VLOOKUP(M76,OFFSET(INDIRECT("$A:$B"),0,MATCH(M$1&amp;"_Verify",INDIRECT("$1:$1"),0)-1),2,0)
))</f>
        <v/>
      </c>
      <c r="P76" s="1">
        <v>1</v>
      </c>
      <c r="S76" s="7" t="str">
        <f t="shared" ref="S76" ca="1" si="84">IF(NOT(ISBLANK(R76)),R76,
IF(ISBLANK(Q76),"",
VLOOKUP(Q76,OFFSET(INDIRECT("$A:$B"),0,MATCH(Q$1&amp;"_Verify",INDIRECT("$1:$1"),0)-1),2,0)
))</f>
        <v/>
      </c>
      <c r="T76" s="1" t="s">
        <v>1176</v>
      </c>
    </row>
    <row r="77" spans="1:23" x14ac:dyDescent="0.3">
      <c r="A77" s="1" t="str">
        <f t="shared" ref="A77:A164" si="85">B77&amp;"_"&amp;TEXT(D77,"00")</f>
        <v>NormalAttackKachujin_01</v>
      </c>
      <c r="B77" s="10" t="s">
        <v>450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0.82499999999999996</v>
      </c>
      <c r="O77" s="7" t="str">
        <f t="shared" ref="O77:O164" ca="1" si="86">IF(NOT(ISBLANK(N77)),N77,
IF(ISBLANK(M77),"",
VLOOKUP(M77,OFFSET(INDIRECT("$A:$B"),0,MATCH(M$1&amp;"_Verify",INDIRECT("$1:$1"),0)-1),2,0)
))</f>
        <v/>
      </c>
      <c r="S77" s="7" t="str">
        <f t="shared" ref="S77:S164" ca="1" si="87">IF(NOT(ISBLANK(R77)),R77,
IF(ISBLANK(Q77),"",
VLOOKUP(Q77,OFFSET(INDIRECT("$A:$B"),0,MATCH(Q$1&amp;"_Verify",INDIRECT("$1:$1"),0)-1),2,0)
))</f>
        <v/>
      </c>
    </row>
    <row r="78" spans="1:23" x14ac:dyDescent="0.3">
      <c r="A78" s="1" t="str">
        <f t="shared" ref="A78" si="88">B78&amp;"_"&amp;TEXT(D78,"00")</f>
        <v>UltimateLifeTimeKachujin_01</v>
      </c>
      <c r="B78" s="10" t="s">
        <v>1037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LifeTimeHitObject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13</v>
      </c>
      <c r="J78" s="1">
        <f>1.3*3</f>
        <v>3.9000000000000004</v>
      </c>
      <c r="O78" s="7" t="str">
        <f t="shared" ref="O78" ca="1" si="89">IF(NOT(ISBLANK(N78)),N78,
IF(ISBLANK(M78),"",
VLOOKUP(M78,OFFSET(INDIRECT("$A:$B"),0,MATCH(M$1&amp;"_Verify",INDIRECT("$1:$1"),0)-1),2,0)
))</f>
        <v/>
      </c>
      <c r="S78" s="7" t="str">
        <f t="shared" ref="S78" ca="1" si="90">IF(NOT(ISBLANK(R78)),R78,
IF(ISBLANK(Q78),"",
VLOOKUP(Q78,OFFSET(INDIRECT("$A:$B"),0,MATCH(Q$1&amp;"_Verify",INDIRECT("$1:$1"),0)-1),2,0)
))</f>
        <v/>
      </c>
      <c r="W78" s="1" t="s">
        <v>1039</v>
      </c>
    </row>
    <row r="79" spans="1:23" x14ac:dyDescent="0.3">
      <c r="A79" s="1" t="str">
        <f t="shared" si="85"/>
        <v>NormalAttackMedea_01</v>
      </c>
      <c r="B79" s="10" t="s">
        <v>451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0.34899999999999998</v>
      </c>
      <c r="O79" s="7" t="str">
        <f t="shared" ca="1" si="86"/>
        <v/>
      </c>
      <c r="S79" s="7" t="str">
        <f t="shared" ca="1" si="87"/>
        <v/>
      </c>
    </row>
    <row r="80" spans="1:23" x14ac:dyDescent="0.3">
      <c r="A80" s="1" t="str">
        <f t="shared" si="85"/>
        <v>UltimateCreateMedea_01</v>
      </c>
      <c r="B80" s="10" t="s">
        <v>1167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CreateHitObject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O80" s="7" t="str">
        <f t="shared" ca="1" si="86"/>
        <v/>
      </c>
      <c r="S80" s="7" t="str">
        <f t="shared" ca="1" si="87"/>
        <v/>
      </c>
      <c r="T80" s="1" t="s">
        <v>1049</v>
      </c>
    </row>
    <row r="81" spans="1:23" x14ac:dyDescent="0.3">
      <c r="A81" s="1" t="str">
        <f t="shared" si="85"/>
        <v>UltimateCreateMedeaLast_01</v>
      </c>
      <c r="B81" s="10" t="s">
        <v>1169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CreateHitObject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O81" s="7" t="str">
        <f t="shared" ca="1" si="86"/>
        <v/>
      </c>
      <c r="S81" s="7" t="str">
        <f t="shared" ca="1" si="87"/>
        <v/>
      </c>
      <c r="T81" s="1" t="s">
        <v>1165</v>
      </c>
    </row>
    <row r="82" spans="1:23" x14ac:dyDescent="0.3">
      <c r="A82" s="1" t="str">
        <f t="shared" si="85"/>
        <v>UltimateAttackMedea_01</v>
      </c>
      <c r="B82" s="10" t="s">
        <v>1171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2.85</v>
      </c>
      <c r="O82" s="7" t="str">
        <f t="shared" ca="1" si="86"/>
        <v/>
      </c>
      <c r="S82" s="7" t="str">
        <f t="shared" ca="1" si="87"/>
        <v/>
      </c>
      <c r="W82" s="1">
        <v>1</v>
      </c>
    </row>
    <row r="83" spans="1:23" x14ac:dyDescent="0.3">
      <c r="A83" s="1" t="str">
        <f t="shared" si="85"/>
        <v>UltimateHealMedea_01</v>
      </c>
      <c r="B83" s="10" t="s">
        <v>1173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Heal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J83" s="1">
        <v>-0.2</v>
      </c>
      <c r="O83" s="7" t="str">
        <f t="shared" ca="1" si="86"/>
        <v/>
      </c>
      <c r="S83" s="7" t="str">
        <f t="shared" ca="1" si="87"/>
        <v/>
      </c>
    </row>
    <row r="84" spans="1:23" x14ac:dyDescent="0.3">
      <c r="A84" s="1" t="str">
        <f t="shared" si="85"/>
        <v>NormalAttackLola_01</v>
      </c>
      <c r="B84" s="10" t="s">
        <v>452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0.95499999999999996</v>
      </c>
      <c r="O84" s="7" t="str">
        <f t="shared" ca="1" si="86"/>
        <v/>
      </c>
      <c r="S84" s="7" t="str">
        <f t="shared" ca="1" si="87"/>
        <v/>
      </c>
    </row>
    <row r="85" spans="1:23" x14ac:dyDescent="0.3">
      <c r="A85" s="1" t="str">
        <f t="shared" si="85"/>
        <v>UltimateRemoveLola_01</v>
      </c>
      <c r="B85" s="10" t="s">
        <v>1147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RemoveColliderHitObject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0.15</v>
      </c>
      <c r="J85" s="1">
        <v>0.5</v>
      </c>
      <c r="O85" s="7" t="str">
        <f t="shared" ca="1" si="86"/>
        <v/>
      </c>
      <c r="R85" s="1">
        <v>0</v>
      </c>
      <c r="S85" s="7">
        <f t="shared" ca="1" si="87"/>
        <v>0</v>
      </c>
    </row>
    <row r="86" spans="1:23" x14ac:dyDescent="0.3">
      <c r="A86" s="1" t="str">
        <f t="shared" si="85"/>
        <v>NormalAttackRockElemental_01</v>
      </c>
      <c r="B86" s="10" t="s">
        <v>453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0.88500000000000001</v>
      </c>
      <c r="O86" s="7" t="str">
        <f t="shared" ca="1" si="86"/>
        <v/>
      </c>
      <c r="S86" s="7" t="str">
        <f t="shared" ca="1" si="87"/>
        <v/>
      </c>
    </row>
    <row r="87" spans="1:23" x14ac:dyDescent="0.3">
      <c r="A87" s="1" t="str">
        <f t="shared" si="85"/>
        <v>ChangeAttackStateRockElemental_01</v>
      </c>
      <c r="B87" s="10" t="s">
        <v>957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ChangeAttackStateByTime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J87" s="1">
        <v>1.2</v>
      </c>
      <c r="O87" s="7" t="str">
        <f t="shared" ca="1" si="86"/>
        <v/>
      </c>
      <c r="S87" s="7" t="str">
        <f t="shared" ca="1" si="87"/>
        <v/>
      </c>
      <c r="T87" s="1" t="s">
        <v>958</v>
      </c>
    </row>
    <row r="88" spans="1:23" x14ac:dyDescent="0.3">
      <c r="A88" s="1" t="str">
        <f t="shared" ref="A88:A91" si="91">B88&amp;"_"&amp;TEXT(D88,"00")</f>
        <v>UltimateRollRockElemental_01</v>
      </c>
      <c r="B88" s="10" t="s">
        <v>1081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Roll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7.2</v>
      </c>
      <c r="J88" s="1">
        <v>3.8</v>
      </c>
      <c r="O88" s="7" t="str">
        <f t="shared" ref="O88:O91" ca="1" si="92">IF(NOT(ISBLANK(N88)),N88,
IF(ISBLANK(M88),"",
VLOOKUP(M88,OFFSET(INDIRECT("$A:$B"),0,MATCH(M$1&amp;"_Verify",INDIRECT("$1:$1"),0)-1),2,0)
))</f>
        <v/>
      </c>
      <c r="S88" s="7" t="str">
        <f t="shared" ref="S88:S91" ca="1" si="93">IF(NOT(ISBLANK(R88)),R88,
IF(ISBLANK(Q88),"",
VLOOKUP(Q88,OFFSET(INDIRECT("$A:$B"),0,MATCH(Q$1&amp;"_Verify",INDIRECT("$1:$1"),0)-1),2,0)
))</f>
        <v/>
      </c>
      <c r="T88" s="1" t="s">
        <v>1083</v>
      </c>
    </row>
    <row r="89" spans="1:23" x14ac:dyDescent="0.3">
      <c r="A89" s="1" t="str">
        <f t="shared" si="91"/>
        <v>UltimateReduceRockElemental_01</v>
      </c>
      <c r="B89" s="10" t="s">
        <v>1089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ReduceDamage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12.6</v>
      </c>
      <c r="J89" s="1">
        <v>12.6</v>
      </c>
      <c r="K89" s="1">
        <v>12.6</v>
      </c>
      <c r="L89" s="1">
        <v>12.6</v>
      </c>
      <c r="N89" s="1">
        <v>9300</v>
      </c>
      <c r="O89" s="7">
        <f t="shared" ca="1" si="92"/>
        <v>9300</v>
      </c>
      <c r="S89" s="7" t="str">
        <f t="shared" ca="1" si="93"/>
        <v/>
      </c>
    </row>
    <row r="90" spans="1:23" x14ac:dyDescent="0.3">
      <c r="A90" s="1" t="str">
        <f t="shared" ref="A90" si="94">B90&amp;"_"&amp;TEXT(D90,"00")</f>
        <v>UltimatePreAttackRockElemental_01</v>
      </c>
      <c r="B90" s="10" t="s">
        <v>1087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0.55000000000000004</v>
      </c>
      <c r="O90" s="7" t="str">
        <f t="shared" ref="O90" ca="1" si="95">IF(NOT(ISBLANK(N90)),N90,
IF(ISBLANK(M90),"",
VLOOKUP(M90,OFFSET(INDIRECT("$A:$B"),0,MATCH(M$1&amp;"_Verify",INDIRECT("$1:$1"),0)-1),2,0)
))</f>
        <v/>
      </c>
      <c r="S90" s="7" t="str">
        <f t="shared" ref="S90" ca="1" si="96">IF(NOT(ISBLANK(R90)),R90,
IF(ISBLANK(Q90),"",
VLOOKUP(Q90,OFFSET(INDIRECT("$A:$B"),0,MATCH(Q$1&amp;"_Verify",INDIRECT("$1:$1"),0)-1),2,0)
))</f>
        <v/>
      </c>
      <c r="W90" s="1">
        <v>1</v>
      </c>
    </row>
    <row r="91" spans="1:23" x14ac:dyDescent="0.3">
      <c r="A91" s="1" t="str">
        <f t="shared" si="91"/>
        <v>UltimateAttackRockElemental_01</v>
      </c>
      <c r="B91" s="10" t="s">
        <v>1084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1.2</v>
      </c>
      <c r="O91" s="7" t="str">
        <f t="shared" ca="1" si="92"/>
        <v/>
      </c>
      <c r="S91" s="7" t="str">
        <f t="shared" ca="1" si="93"/>
        <v/>
      </c>
      <c r="W91" s="1">
        <v>1</v>
      </c>
    </row>
    <row r="92" spans="1:23" x14ac:dyDescent="0.3">
      <c r="A92" s="1" t="str">
        <f t="shared" si="85"/>
        <v>NormalAttackSoldier_01</v>
      </c>
      <c r="B92" s="10" t="s">
        <v>454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0.83499999999999996</v>
      </c>
      <c r="O92" s="7" t="str">
        <f t="shared" ca="1" si="86"/>
        <v/>
      </c>
      <c r="S92" s="7" t="str">
        <f t="shared" ca="1" si="87"/>
        <v/>
      </c>
    </row>
    <row r="93" spans="1:23" x14ac:dyDescent="0.3">
      <c r="A93" s="1" t="str">
        <f t="shared" ref="A93" si="97">B93&amp;"_"&amp;TEXT(D93,"00")</f>
        <v>UltimateOnMoveBuffSoldier_01</v>
      </c>
      <c r="B93" s="10" t="s">
        <v>1004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OnMoveBuff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17</v>
      </c>
      <c r="L93" s="1">
        <v>0.8</v>
      </c>
      <c r="O93" s="7" t="str">
        <f t="shared" ref="O93" ca="1" si="98">IF(NOT(ISBLANK(N93)),N93,
IF(ISBLANK(M93),"",
VLOOKUP(M93,OFFSET(INDIRECT("$A:$B"),0,MATCH(M$1&amp;"_Verify",INDIRECT("$1:$1"),0)-1),2,0)
))</f>
        <v/>
      </c>
      <c r="S93" s="7" t="str">
        <f t="shared" ref="S93" ca="1" si="99">IF(NOT(ISBLANK(R93)),R93,
IF(ISBLANK(Q93),"",
VLOOKUP(Q93,OFFSET(INDIRECT("$A:$B"),0,MATCH(Q$1&amp;"_Verify",INDIRECT("$1:$1"),0)-1),2,0)
))</f>
        <v/>
      </c>
      <c r="U93" s="1" t="s">
        <v>1009</v>
      </c>
      <c r="V93" s="1" t="s">
        <v>1006</v>
      </c>
      <c r="W93" s="1" t="s">
        <v>1007</v>
      </c>
    </row>
    <row r="94" spans="1:23" x14ac:dyDescent="0.3">
      <c r="A94" s="1" t="str">
        <f t="shared" si="85"/>
        <v>NormalAttackDualWarrior_01</v>
      </c>
      <c r="B94" s="10" t="s">
        <v>455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0.753</v>
      </c>
      <c r="O94" s="7" t="str">
        <f t="shared" ca="1" si="86"/>
        <v/>
      </c>
      <c r="S94" s="7" t="str">
        <f t="shared" ca="1" si="87"/>
        <v/>
      </c>
    </row>
    <row r="95" spans="1:23" x14ac:dyDescent="0.3">
      <c r="A95" s="1" t="str">
        <f t="shared" si="85"/>
        <v>UltimatePositionBuffDualWarrior_01</v>
      </c>
      <c r="B95" s="10" t="s">
        <v>1001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PositionBuff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10.5</v>
      </c>
      <c r="J95" s="1">
        <v>4.5</v>
      </c>
      <c r="L95" s="1">
        <v>0.66659999999999997</v>
      </c>
      <c r="O95" s="7" t="str">
        <f t="shared" ca="1" si="86"/>
        <v/>
      </c>
      <c r="P95" s="1">
        <v>8</v>
      </c>
      <c r="S95" s="7" t="str">
        <f t="shared" ca="1" si="87"/>
        <v/>
      </c>
      <c r="V95" s="1" t="s">
        <v>1002</v>
      </c>
    </row>
    <row r="96" spans="1:23" x14ac:dyDescent="0.3">
      <c r="A96" s="1" t="str">
        <f t="shared" si="85"/>
        <v>NormalAttackPreGloryArmor_01</v>
      </c>
      <c r="B96" s="10" t="s">
        <v>651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0.72</v>
      </c>
      <c r="O96" s="7" t="str">
        <f t="shared" ca="1" si="86"/>
        <v/>
      </c>
      <c r="S96" s="7" t="str">
        <f t="shared" ca="1" si="87"/>
        <v/>
      </c>
    </row>
    <row r="97" spans="1:23" x14ac:dyDescent="0.3">
      <c r="A97" s="1" t="str">
        <f t="shared" ref="A97:A98" si="100">B97&amp;"_"&amp;TEXT(D97,"00")</f>
        <v>NormalAttackGloryArmor_01</v>
      </c>
      <c r="B97" s="10" t="s">
        <v>652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1.585</v>
      </c>
      <c r="O97" s="7" t="str">
        <f t="shared" ref="O97:O98" ca="1" si="101">IF(NOT(ISBLANK(N97)),N97,
IF(ISBLANK(M97),"",
VLOOKUP(M97,OFFSET(INDIRECT("$A:$B"),0,MATCH(M$1&amp;"_Verify",INDIRECT("$1:$1"),0)-1),2,0)
))</f>
        <v/>
      </c>
      <c r="S97" s="7" t="str">
        <f t="shared" ref="S97:S98" ca="1" si="102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100"/>
        <v>UltimateAttackGloryArmor_01</v>
      </c>
      <c r="B98" s="10" t="s">
        <v>1052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1.25</v>
      </c>
      <c r="O98" s="7" t="str">
        <f t="shared" ca="1" si="101"/>
        <v/>
      </c>
      <c r="S98" s="7" t="str">
        <f t="shared" ca="1" si="102"/>
        <v/>
      </c>
      <c r="W98" s="1">
        <v>1</v>
      </c>
    </row>
    <row r="99" spans="1:23" x14ac:dyDescent="0.3">
      <c r="A99" s="1" t="str">
        <f t="shared" si="85"/>
        <v>NormalAttackRpgKnight_01</v>
      </c>
      <c r="B99" s="10" t="s">
        <v>456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1.024</v>
      </c>
      <c r="O99" s="7" t="str">
        <f t="shared" ca="1" si="86"/>
        <v/>
      </c>
      <c r="S99" s="7" t="str">
        <f t="shared" ca="1" si="87"/>
        <v/>
      </c>
    </row>
    <row r="100" spans="1:23" x14ac:dyDescent="0.3">
      <c r="A100" s="1" t="str">
        <f t="shared" ref="A100" si="103">B100&amp;"_"&amp;TEXT(D100,"00")</f>
        <v>NormalAttackCreateRpgKnight_01</v>
      </c>
      <c r="B100" s="10" t="s">
        <v>668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CreateHitObject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N100" s="1">
        <v>1</v>
      </c>
      <c r="O100" s="7">
        <f t="shared" ref="O100" ca="1" si="104">IF(NOT(ISBLANK(N100)),N100,
IF(ISBLANK(M100),"",
VLOOKUP(M100,OFFSET(INDIRECT("$A:$B"),0,MATCH(M$1&amp;"_Verify",INDIRECT("$1:$1"),0)-1),2,0)
))</f>
        <v>1</v>
      </c>
      <c r="P100" s="1">
        <v>1</v>
      </c>
      <c r="S100" s="7" t="str">
        <f t="shared" ref="S100" ca="1" si="105">IF(NOT(ISBLANK(R100)),R100,
IF(ISBLANK(Q100),"",
VLOOKUP(Q100,OFFSET(INDIRECT("$A:$B"),0,MATCH(Q$1&amp;"_Verify",INDIRECT("$1:$1"),0)-1),2,0)
))</f>
        <v/>
      </c>
      <c r="T100" s="1" t="s">
        <v>669</v>
      </c>
    </row>
    <row r="101" spans="1:23" x14ac:dyDescent="0.3">
      <c r="A101" s="1" t="str">
        <f t="shared" ref="A101:A102" si="106">B101&amp;"_"&amp;TEXT(D101,"00")</f>
        <v>NormalAttackPostRpgKnight_01</v>
      </c>
      <c r="B101" s="10" t="s">
        <v>667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BaseDamage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0.38</v>
      </c>
      <c r="O101" s="7" t="str">
        <f t="shared" ref="O101:O102" ca="1" si="107">IF(NOT(ISBLANK(N101)),N101,
IF(ISBLANK(M101),"",
VLOOKUP(M101,OFFSET(INDIRECT("$A:$B"),0,MATCH(M$1&amp;"_Verify",INDIRECT("$1:$1"),0)-1),2,0)
))</f>
        <v/>
      </c>
      <c r="S101" s="7" t="str">
        <f t="shared" ref="S101:S102" ca="1" si="108">IF(NOT(ISBLANK(R101)),R101,
IF(ISBLANK(Q101),"",
VLOOKUP(Q101,OFFSET(INDIRECT("$A:$B"),0,MATCH(Q$1&amp;"_Verify",INDIRECT("$1:$1"),0)-1),2,0)
))</f>
        <v/>
      </c>
    </row>
    <row r="102" spans="1:23" x14ac:dyDescent="0.3">
      <c r="A102" s="1" t="str">
        <f t="shared" si="106"/>
        <v>UltimateRemoveRpgKnight_01</v>
      </c>
      <c r="B102" s="10" t="s">
        <v>998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RemoveColliderHitObject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10</v>
      </c>
      <c r="J102" s="1">
        <v>1.9</v>
      </c>
      <c r="O102" s="7" t="str">
        <f t="shared" ca="1" si="107"/>
        <v/>
      </c>
      <c r="P102" s="1">
        <v>1</v>
      </c>
      <c r="R102" s="1">
        <v>1</v>
      </c>
      <c r="S102" s="7">
        <f t="shared" ca="1" si="108"/>
        <v>1</v>
      </c>
      <c r="W102" s="1" t="s">
        <v>999</v>
      </c>
    </row>
    <row r="103" spans="1:23" x14ac:dyDescent="0.3">
      <c r="A103" s="1" t="str">
        <f t="shared" si="85"/>
        <v>NormalAttackDemonHuntress_01</v>
      </c>
      <c r="B103" s="10" t="s">
        <v>457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BaseDamage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0.45500000000000002</v>
      </c>
      <c r="O103" s="7" t="str">
        <f t="shared" ca="1" si="86"/>
        <v/>
      </c>
      <c r="S103" s="7" t="str">
        <f t="shared" ca="1" si="87"/>
        <v/>
      </c>
    </row>
    <row r="104" spans="1:23" x14ac:dyDescent="0.3">
      <c r="A104" s="1" t="str">
        <f t="shared" ref="A104" si="109">B104&amp;"_"&amp;TEXT(D104,"00")</f>
        <v>LP_EnhanceRicoDemonHuntress_01</v>
      </c>
      <c r="B104" s="10" t="s">
        <v>1198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RicochetDistanceHitObject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J104" s="1">
        <v>6</v>
      </c>
      <c r="O104" s="7" t="str">
        <f t="shared" ref="O104" ca="1" si="110">IF(NOT(ISBLANK(N104)),N104,
IF(ISBLANK(M104),"",
VLOOKUP(M104,OFFSET(INDIRECT("$A:$B"),0,MATCH(M$1&amp;"_Verify",INDIRECT("$1:$1"),0)-1),2,0)
))</f>
        <v/>
      </c>
      <c r="S104" s="7" t="str">
        <f t="shared" ref="S104" ca="1" si="111">IF(NOT(ISBLANK(R104)),R104,
IF(ISBLANK(Q104),"",
VLOOKUP(Q104,OFFSET(INDIRECT("$A:$B"),0,MATCH(Q$1&amp;"_Verify",INDIRECT("$1:$1"),0)-1),2,0)
))</f>
        <v/>
      </c>
    </row>
    <row r="105" spans="1:23" x14ac:dyDescent="0.3">
      <c r="A105" s="1" t="str">
        <f t="shared" si="85"/>
        <v>UltimateAttackDemonHuntress_01</v>
      </c>
      <c r="B105" s="10" t="s">
        <v>683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12.7</v>
      </c>
      <c r="O105" s="7" t="str">
        <f t="shared" ca="1" si="86"/>
        <v/>
      </c>
      <c r="S105" s="7" t="str">
        <f t="shared" ca="1" si="87"/>
        <v/>
      </c>
      <c r="W105" s="1">
        <v>1</v>
      </c>
    </row>
    <row r="106" spans="1:23" x14ac:dyDescent="0.3">
      <c r="A106" s="1" t="str">
        <f t="shared" si="85"/>
        <v>NormalAttackMobileFemale_01</v>
      </c>
      <c r="B106" s="10" t="s">
        <v>458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BaseDamage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0.85499999999999998</v>
      </c>
      <c r="O106" s="7" t="str">
        <f t="shared" ca="1" si="86"/>
        <v/>
      </c>
      <c r="S106" s="7" t="str">
        <f t="shared" ca="1" si="87"/>
        <v/>
      </c>
    </row>
    <row r="107" spans="1:23" x14ac:dyDescent="0.3">
      <c r="A107" s="1" t="str">
        <f t="shared" ref="A107:A109" si="112">B107&amp;"_"&amp;TEXT(D107,"00")</f>
        <v>LP_RicochetBetterMobileFemale_01</v>
      </c>
      <c r="B107" s="10" t="s">
        <v>660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RicochetHitObject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N107" s="1">
        <v>2</v>
      </c>
      <c r="O107" s="7">
        <f t="shared" ref="O107:O109" ca="1" si="113">IF(NOT(ISBLANK(N107)),N107,
IF(ISBLANK(M107),"",
VLOOKUP(M107,OFFSET(INDIRECT("$A:$B"),0,MATCH(M$1&amp;"_Verify",INDIRECT("$1:$1"),0)-1),2,0)
))</f>
        <v>2</v>
      </c>
      <c r="S107" s="7" t="str">
        <f t="shared" ref="S107:S109" ca="1" si="114">IF(NOT(ISBLANK(R107)),R107,
IF(ISBLANK(Q107),"",
VLOOKUP(Q107,OFFSET(INDIRECT("$A:$B"),0,MATCH(Q$1&amp;"_Verify",INDIRECT("$1:$1"),0)-1),2,0)
))</f>
        <v/>
      </c>
    </row>
    <row r="108" spans="1:23" x14ac:dyDescent="0.3">
      <c r="A108" s="1" t="str">
        <f t="shared" si="112"/>
        <v>UltimateCreateMobileFemale_01</v>
      </c>
      <c r="B108" s="10" t="s">
        <v>1141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CreateHitObject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O108" s="7" t="str">
        <f t="shared" ca="1" si="113"/>
        <v/>
      </c>
      <c r="S108" s="7" t="str">
        <f t="shared" ca="1" si="114"/>
        <v/>
      </c>
      <c r="T108" s="1" t="s">
        <v>1049</v>
      </c>
    </row>
    <row r="109" spans="1:23" x14ac:dyDescent="0.3">
      <c r="A109" s="1" t="str">
        <f t="shared" si="112"/>
        <v>UltimateMoveSpeedDownMobileFemale_01</v>
      </c>
      <c r="B109" s="10" t="s">
        <v>1143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23</v>
      </c>
      <c r="J109" s="1">
        <v>-0.5</v>
      </c>
      <c r="M109" s="1" t="s">
        <v>154</v>
      </c>
      <c r="O109" s="7">
        <f t="shared" ca="1" si="113"/>
        <v>10</v>
      </c>
      <c r="S109" s="7" t="str">
        <f t="shared" ca="1" si="114"/>
        <v/>
      </c>
    </row>
    <row r="110" spans="1:23" x14ac:dyDescent="0.3">
      <c r="A110" s="1" t="str">
        <f t="shared" si="85"/>
        <v>NormalAttackCyborgCharacter_01</v>
      </c>
      <c r="B110" s="10" t="s">
        <v>459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BaseDamage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0.65</v>
      </c>
      <c r="O110" s="7" t="str">
        <f t="shared" ca="1" si="86"/>
        <v/>
      </c>
      <c r="S110" s="7" t="str">
        <f t="shared" ca="1" si="87"/>
        <v/>
      </c>
    </row>
    <row r="111" spans="1:23" x14ac:dyDescent="0.3">
      <c r="A111" s="1" t="str">
        <f t="shared" si="85"/>
        <v>NormalAttackSandWarrior_01</v>
      </c>
      <c r="B111" s="10" t="s">
        <v>460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BaseDamage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1.125</v>
      </c>
      <c r="O111" s="7" t="str">
        <f t="shared" ca="1" si="86"/>
        <v/>
      </c>
      <c r="S111" s="7" t="str">
        <f t="shared" ca="1" si="87"/>
        <v/>
      </c>
    </row>
    <row r="112" spans="1:23" x14ac:dyDescent="0.3">
      <c r="A112" s="1" t="str">
        <f t="shared" si="85"/>
        <v>UltimateCreateSandWarrior_01</v>
      </c>
      <c r="B112" s="10" t="s">
        <v>1136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CreateHitObject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O112" s="7" t="str">
        <f t="shared" ca="1" si="86"/>
        <v/>
      </c>
      <c r="S112" s="7" t="str">
        <f t="shared" ca="1" si="87"/>
        <v/>
      </c>
      <c r="T112" s="1" t="s">
        <v>1049</v>
      </c>
    </row>
    <row r="113" spans="1:23" x14ac:dyDescent="0.3">
      <c r="A113" s="1" t="str">
        <f t="shared" si="85"/>
        <v>UltimateAttackSandWarrior_01</v>
      </c>
      <c r="B113" s="10" t="s">
        <v>1137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BaseDamage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6.2</v>
      </c>
      <c r="O113" s="7" t="str">
        <f t="shared" ca="1" si="86"/>
        <v/>
      </c>
      <c r="S113" s="7" t="str">
        <f t="shared" ca="1" si="87"/>
        <v/>
      </c>
      <c r="W113" s="1">
        <v>1</v>
      </c>
    </row>
    <row r="114" spans="1:23" x14ac:dyDescent="0.3">
      <c r="A114" s="1" t="str">
        <f t="shared" ref="A114" si="115">B114&amp;"_"&amp;TEXT(D114,"00")</f>
        <v>NormalAttackPreBladeFanDancer_01</v>
      </c>
      <c r="B114" s="10" t="s">
        <v>680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BaseDamage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0.65500000000000003</v>
      </c>
      <c r="O114" s="7" t="str">
        <f t="shared" ref="O114" ca="1" si="116">IF(NOT(ISBLANK(N114)),N114,
IF(ISBLANK(M114),"",
VLOOKUP(M114,OFFSET(INDIRECT("$A:$B"),0,MATCH(M$1&amp;"_Verify",INDIRECT("$1:$1"),0)-1),2,0)
))</f>
        <v/>
      </c>
      <c r="S114" s="7" t="str">
        <f t="shared" ref="S114" ca="1" si="117">IF(NOT(ISBLANK(R114)),R114,
IF(ISBLANK(Q114),"",
VLOOKUP(Q114,OFFSET(INDIRECT("$A:$B"),0,MATCH(Q$1&amp;"_Verify",INDIRECT("$1:$1"),0)-1),2,0)
))</f>
        <v/>
      </c>
    </row>
    <row r="115" spans="1:23" x14ac:dyDescent="0.3">
      <c r="A115" s="1" t="str">
        <f t="shared" si="85"/>
        <v>NormalAttackBladeFanDancer_01</v>
      </c>
      <c r="B115" s="10" t="s">
        <v>461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BaseDamage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1.4</v>
      </c>
      <c r="O115" s="7" t="str">
        <f t="shared" ca="1" si="86"/>
        <v/>
      </c>
      <c r="S115" s="7" t="str">
        <f t="shared" ca="1" si="87"/>
        <v/>
      </c>
    </row>
    <row r="116" spans="1:23" x14ac:dyDescent="0.3">
      <c r="A116" s="1" t="str">
        <f t="shared" si="85"/>
        <v>ChangeAttackStateBladeFanDancer_01</v>
      </c>
      <c r="B116" s="10" t="s">
        <v>682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ChangeAttackStateByDistance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2.5</v>
      </c>
      <c r="N116" s="1">
        <v>1</v>
      </c>
      <c r="O116" s="7">
        <f t="shared" ca="1" si="86"/>
        <v>1</v>
      </c>
      <c r="S116" s="7" t="str">
        <f t="shared" ca="1" si="87"/>
        <v/>
      </c>
      <c r="T116" s="1" t="s">
        <v>664</v>
      </c>
    </row>
    <row r="117" spans="1:23" x14ac:dyDescent="0.3">
      <c r="A117" s="1" t="str">
        <f t="shared" si="85"/>
        <v>LP_EvadeBladeFanDancer_01</v>
      </c>
      <c r="B117" s="10" t="s">
        <v>1188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v>0.11</v>
      </c>
      <c r="M117" s="1" t="s">
        <v>148</v>
      </c>
      <c r="O117" s="7">
        <f t="shared" ca="1" si="86"/>
        <v>4</v>
      </c>
      <c r="S117" s="7" t="str">
        <f t="shared" ca="1" si="87"/>
        <v/>
      </c>
    </row>
    <row r="118" spans="1:23" x14ac:dyDescent="0.3">
      <c r="A118" s="1" t="str">
        <f t="shared" si="85"/>
        <v>UltimateCreateBladeFanDancer_01</v>
      </c>
      <c r="B118" s="10" t="s">
        <v>1097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CreateHitObject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O118" s="7" t="str">
        <f t="shared" ca="1" si="86"/>
        <v/>
      </c>
      <c r="S118" s="7" t="str">
        <f t="shared" ca="1" si="87"/>
        <v/>
      </c>
      <c r="T118" s="1" t="s">
        <v>1049</v>
      </c>
    </row>
    <row r="119" spans="1:23" x14ac:dyDescent="0.3">
      <c r="A119" s="1" t="str">
        <f t="shared" ref="A119:A121" si="118">B119&amp;"_"&amp;TEXT(D119,"00")</f>
        <v>UltimateDelayedCreateBladeFanDancer_01</v>
      </c>
      <c r="B119" s="10" t="s">
        <v>1095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DelayedCreateHitObject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0.6</v>
      </c>
      <c r="O119" s="7" t="str">
        <f t="shared" ref="O119:O121" ca="1" si="119">IF(NOT(ISBLANK(N119)),N119,
IF(ISBLANK(M119),"",
VLOOKUP(M119,OFFSET(INDIRECT("$A:$B"),0,MATCH(M$1&amp;"_Verify",INDIRECT("$1:$1"),0)-1),2,0)
))</f>
        <v/>
      </c>
      <c r="R119" s="1">
        <v>1</v>
      </c>
      <c r="S119" s="7">
        <f t="shared" ref="S119:S121" ca="1" si="120">IF(NOT(ISBLANK(R119)),R119,
IF(ISBLANK(Q119),"",
VLOOKUP(Q119,OFFSET(INDIRECT("$A:$B"),0,MATCH(Q$1&amp;"_Verify",INDIRECT("$1:$1"),0)-1),2,0)
))</f>
        <v>1</v>
      </c>
      <c r="T119" s="1" t="s">
        <v>1098</v>
      </c>
    </row>
    <row r="120" spans="1:23" x14ac:dyDescent="0.3">
      <c r="A120" s="1" t="str">
        <f t="shared" si="118"/>
        <v>UltimateAttackBladeFanDancer_01</v>
      </c>
      <c r="B120" s="10" t="s">
        <v>1092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BaseDamage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5.4</v>
      </c>
      <c r="O120" s="7" t="str">
        <f t="shared" ca="1" si="119"/>
        <v/>
      </c>
      <c r="S120" s="7" t="str">
        <f t="shared" ca="1" si="120"/>
        <v/>
      </c>
      <c r="W120" s="1">
        <v>1</v>
      </c>
    </row>
    <row r="121" spans="1:23" x14ac:dyDescent="0.3">
      <c r="A121" s="1" t="str">
        <f t="shared" si="118"/>
        <v>UltimateAttackBladeFanDancerRound_01</v>
      </c>
      <c r="B121" s="10" t="s">
        <v>1100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BaseDamage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0.51</v>
      </c>
      <c r="O121" s="7" t="str">
        <f t="shared" ca="1" si="119"/>
        <v/>
      </c>
      <c r="S121" s="7" t="str">
        <f t="shared" ca="1" si="120"/>
        <v/>
      </c>
      <c r="W121" s="1">
        <v>1</v>
      </c>
    </row>
    <row r="122" spans="1:23" x14ac:dyDescent="0.3">
      <c r="A122" s="1" t="str">
        <f t="shared" si="85"/>
        <v>NormalAttackPreSyria_01</v>
      </c>
      <c r="B122" s="10" t="s">
        <v>715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BaseDamage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0.495</v>
      </c>
      <c r="O122" s="7" t="str">
        <f t="shared" ca="1" si="86"/>
        <v/>
      </c>
      <c r="S122" s="7" t="str">
        <f t="shared" ca="1" si="87"/>
        <v/>
      </c>
    </row>
    <row r="123" spans="1:23" x14ac:dyDescent="0.3">
      <c r="A123" s="1" t="str">
        <f t="shared" ref="A123:A124" si="121">B123&amp;"_"&amp;TEXT(D123,"00")</f>
        <v>NormalAttackRemoveSyria_01</v>
      </c>
      <c r="B123" s="10" t="s">
        <v>671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RemoveColliderHitObject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0.17</v>
      </c>
      <c r="J123" s="1">
        <v>1.9</v>
      </c>
      <c r="K123" s="1">
        <v>160</v>
      </c>
      <c r="O123" s="7" t="str">
        <f t="shared" ref="O123:O124" ca="1" si="122">IF(NOT(ISBLANK(N123)),N123,
IF(ISBLANK(M123),"",
VLOOKUP(M123,OFFSET(INDIRECT("$A:$B"),0,MATCH(M$1&amp;"_Verify",INDIRECT("$1:$1"),0)-1),2,0)
))</f>
        <v/>
      </c>
      <c r="S123" s="7" t="str">
        <f t="shared" ref="S123:S124" ca="1" si="123">IF(NOT(ISBLANK(R123)),R123,
IF(ISBLANK(Q123),"",
VLOOKUP(Q123,OFFSET(INDIRECT("$A:$B"),0,MATCH(Q$1&amp;"_Verify",INDIRECT("$1:$1"),0)-1),2,0)
))</f>
        <v/>
      </c>
      <c r="T123" s="1" t="s">
        <v>717</v>
      </c>
    </row>
    <row r="124" spans="1:23" x14ac:dyDescent="0.3">
      <c r="A124" s="1" t="str">
        <f t="shared" si="121"/>
        <v>NormalAttackSyria_01</v>
      </c>
      <c r="B124" s="10" t="s">
        <v>462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BaseDamage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2.57</v>
      </c>
      <c r="O124" s="7" t="str">
        <f t="shared" ca="1" si="122"/>
        <v/>
      </c>
      <c r="S124" s="7" t="str">
        <f t="shared" ca="1" si="123"/>
        <v/>
      </c>
    </row>
    <row r="125" spans="1:23" x14ac:dyDescent="0.3">
      <c r="A125" s="1" t="str">
        <f t="shared" ref="A125:A131" si="124">B125&amp;"_"&amp;TEXT(D125,"00")</f>
        <v>HitFlagSyria_01</v>
      </c>
      <c r="B125" s="10" t="s">
        <v>795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HitFlag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N125" s="1">
        <v>2</v>
      </c>
      <c r="O125" s="7">
        <f t="shared" ref="O125:O131" ca="1" si="125">IF(NOT(ISBLANK(N125)),N125,
IF(ISBLANK(M125),"",
VLOOKUP(M125,OFFSET(INDIRECT("$A:$B"),0,MATCH(M$1&amp;"_Verify",INDIRECT("$1:$1"),0)-1),2,0)
))</f>
        <v>2</v>
      </c>
      <c r="P125" s="1">
        <v>1</v>
      </c>
      <c r="S125" s="7" t="str">
        <f t="shared" ref="S125:S131" ca="1" si="126">IF(NOT(ISBLANK(R125)),R125,
IF(ISBLANK(Q125),"",
VLOOKUP(Q125,OFFSET(INDIRECT("$A:$B"),0,MATCH(Q$1&amp;"_Verify",INDIRECT("$1:$1"),0)-1),2,0)
))</f>
        <v/>
      </c>
    </row>
    <row r="126" spans="1:23" x14ac:dyDescent="0.3">
      <c r="A126" s="1" t="str">
        <f t="shared" ref="A126" si="127">B126&amp;"_"&amp;TEXT(D126,"00")</f>
        <v>CallChangeOnEncounterSyria_01</v>
      </c>
      <c r="B126" s="10" t="s">
        <v>1214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CallAffectorValue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O126" s="7" t="str">
        <f t="shared" ref="O126" ca="1" si="128">IF(NOT(ISBLANK(N126)),N126,
IF(ISBLANK(M126),"",
VLOOKUP(M126,OFFSET(INDIRECT("$A:$B"),0,MATCH(M$1&amp;"_Verify",INDIRECT("$1:$1"),0)-1),2,0)
))</f>
        <v/>
      </c>
      <c r="R126" s="1">
        <v>1</v>
      </c>
      <c r="S126" s="7">
        <f t="shared" ref="S126" ca="1" si="129">IF(NOT(ISBLANK(R126)),R126,
IF(ISBLANK(Q126),"",
VLOOKUP(Q126,OFFSET(INDIRECT("$A:$B"),0,MATCH(Q$1&amp;"_Verify",INDIRECT("$1:$1"),0)-1),2,0)
))</f>
        <v>1</v>
      </c>
      <c r="U126" s="1" t="s">
        <v>1209</v>
      </c>
    </row>
    <row r="127" spans="1:23" x14ac:dyDescent="0.3">
      <c r="A127" s="1" t="str">
        <f t="shared" si="124"/>
        <v>CallChangeOnHitAreaSyria_01</v>
      </c>
      <c r="B127" s="10" t="s">
        <v>1215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CallAffectorValue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N127" s="1">
        <v>1</v>
      </c>
      <c r="O127" s="7">
        <f t="shared" ca="1" si="125"/>
        <v>1</v>
      </c>
      <c r="R127" s="1">
        <v>5</v>
      </c>
      <c r="S127" s="7">
        <f t="shared" ca="1" si="126"/>
        <v>5</v>
      </c>
      <c r="U127" s="1" t="s">
        <v>1209</v>
      </c>
    </row>
    <row r="128" spans="1:23" x14ac:dyDescent="0.3">
      <c r="A128" s="1" t="str">
        <f t="shared" si="124"/>
        <v>ChangeAttackStateSyria_01</v>
      </c>
      <c r="B128" s="10" t="s">
        <v>1210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ChangeAttackState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15</v>
      </c>
      <c r="O128" s="7" t="str">
        <f t="shared" ca="1" si="125"/>
        <v/>
      </c>
      <c r="R128" s="1">
        <v>0</v>
      </c>
      <c r="S128" s="7">
        <f t="shared" ca="1" si="126"/>
        <v>0</v>
      </c>
      <c r="T128" s="1" t="s">
        <v>1218</v>
      </c>
      <c r="V128" s="1" t="s">
        <v>1219</v>
      </c>
      <c r="W128" s="1">
        <v>1</v>
      </c>
    </row>
    <row r="129" spans="1:23" x14ac:dyDescent="0.3">
      <c r="A129" s="1" t="str">
        <f t="shared" si="124"/>
        <v>AddForcePreSyria_01</v>
      </c>
      <c r="B129" s="10" t="s">
        <v>1208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AddForce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4</v>
      </c>
      <c r="L129" s="1">
        <v>0.16</v>
      </c>
      <c r="N129" s="1">
        <v>0</v>
      </c>
      <c r="O129" s="7">
        <f t="shared" ca="1" si="125"/>
        <v>0</v>
      </c>
      <c r="R129" s="1">
        <v>1</v>
      </c>
      <c r="S129" s="7">
        <f t="shared" ca="1" si="126"/>
        <v>1</v>
      </c>
    </row>
    <row r="130" spans="1:23" x14ac:dyDescent="0.3">
      <c r="A130" s="1" t="str">
        <f t="shared" si="124"/>
        <v>LP_ReduceDmgCloseBestSyria_01</v>
      </c>
      <c r="B130" s="10" t="s">
        <v>1197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ReduceDamage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K130" s="1">
        <v>0.9</v>
      </c>
      <c r="O130" s="7" t="str">
        <f t="shared" ca="1" si="125"/>
        <v/>
      </c>
      <c r="S130" s="7" t="str">
        <f t="shared" ca="1" si="126"/>
        <v/>
      </c>
    </row>
    <row r="131" spans="1:23" x14ac:dyDescent="0.3">
      <c r="A131" s="1" t="str">
        <f t="shared" si="124"/>
        <v>InvincibleSyria_01</v>
      </c>
      <c r="B131" s="10" t="s">
        <v>1043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Invincible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4.9000000000000004</v>
      </c>
      <c r="O131" s="7" t="str">
        <f t="shared" ca="1" si="125"/>
        <v/>
      </c>
      <c r="S131" s="7" t="str">
        <f t="shared" ca="1" si="126"/>
        <v/>
      </c>
    </row>
    <row r="132" spans="1:23" x14ac:dyDescent="0.3">
      <c r="A132" s="1" t="str">
        <f t="shared" ref="A132:A133" si="130">B132&amp;"_"&amp;TEXT(D132,"00")</f>
        <v>DelayedCreateSyria_01</v>
      </c>
      <c r="B132" s="10" t="s">
        <v>1045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DelayedCreateHitObject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4.5</v>
      </c>
      <c r="O132" s="7" t="str">
        <f t="shared" ref="O132:O133" ca="1" si="131">IF(NOT(ISBLANK(N132)),N132,
IF(ISBLANK(M132),"",
VLOOKUP(M132,OFFSET(INDIRECT("$A:$B"),0,MATCH(M$1&amp;"_Verify",INDIRECT("$1:$1"),0)-1),2,0)
))</f>
        <v/>
      </c>
      <c r="S132" s="7" t="str">
        <f t="shared" ref="S132:S133" ca="1" si="132">IF(NOT(ISBLANK(R132)),R132,
IF(ISBLANK(Q132),"",
VLOOKUP(Q132,OFFSET(INDIRECT("$A:$B"),0,MATCH(Q$1&amp;"_Verify",INDIRECT("$1:$1"),0)-1),2,0)
))</f>
        <v/>
      </c>
      <c r="T132" s="1" t="s">
        <v>1050</v>
      </c>
    </row>
    <row r="133" spans="1:23" x14ac:dyDescent="0.3">
      <c r="A133" s="1" t="str">
        <f t="shared" si="130"/>
        <v>CannotActionSyria_01</v>
      </c>
      <c r="B133" s="10" t="s">
        <v>1047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CannotAction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5.9</v>
      </c>
      <c r="O133" s="7" t="str">
        <f t="shared" ca="1" si="131"/>
        <v/>
      </c>
      <c r="S133" s="7" t="str">
        <f t="shared" ca="1" si="132"/>
        <v/>
      </c>
    </row>
    <row r="134" spans="1:23" x14ac:dyDescent="0.3">
      <c r="A134" s="1" t="str">
        <f t="shared" si="85"/>
        <v>NormalAttackLinhi_01</v>
      </c>
      <c r="B134" s="10" t="s">
        <v>463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BaseDamage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0.82499999999999996</v>
      </c>
      <c r="O134" s="7" t="str">
        <f t="shared" ca="1" si="86"/>
        <v/>
      </c>
      <c r="R134" s="1">
        <v>1</v>
      </c>
      <c r="S134" s="7">
        <f t="shared" ca="1" si="87"/>
        <v>1</v>
      </c>
    </row>
    <row r="135" spans="1:23" x14ac:dyDescent="0.3">
      <c r="A135" s="1" t="str">
        <f t="shared" si="85"/>
        <v>IgnoreEvadeVisualLinhi_01</v>
      </c>
      <c r="B135" s="10" t="s">
        <v>678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IgnoreEvadeVisual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K135" s="1">
        <v>0.28000000000000003</v>
      </c>
      <c r="O135" s="7" t="str">
        <f t="shared" ca="1" si="86"/>
        <v/>
      </c>
      <c r="S135" s="7" t="str">
        <f t="shared" ca="1" si="87"/>
        <v/>
      </c>
    </row>
    <row r="136" spans="1:23" x14ac:dyDescent="0.3">
      <c r="A136" s="1" t="str">
        <f t="shared" si="85"/>
        <v>LP_ParallelBetterLinhi_01</v>
      </c>
      <c r="B136" s="10" t="s">
        <v>785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ParallelHitObject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N136" s="1">
        <v>2</v>
      </c>
      <c r="O136" s="7">
        <f t="shared" ca="1" si="86"/>
        <v>2</v>
      </c>
      <c r="S136" s="7" t="str">
        <f t="shared" ca="1" si="87"/>
        <v/>
      </c>
    </row>
    <row r="137" spans="1:23" x14ac:dyDescent="0.3">
      <c r="A137" s="1" t="str">
        <f t="shared" ref="A137:A141" si="133">B137&amp;"_"&amp;TEXT(D137,"00")</f>
        <v>LP_WallThroughLinhi_01</v>
      </c>
      <c r="B137" s="10" t="s">
        <v>784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WallThroughHitObject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1</v>
      </c>
      <c r="J137" s="1">
        <v>0</v>
      </c>
      <c r="K137" s="1">
        <v>1</v>
      </c>
      <c r="L137" s="1">
        <v>0</v>
      </c>
      <c r="N137" s="1">
        <v>1</v>
      </c>
      <c r="O137" s="7">
        <f t="shared" ref="O137:O141" ca="1" si="134">IF(NOT(ISBLANK(N137)),N137,
IF(ISBLANK(M137),"",
VLOOKUP(M137,OFFSET(INDIRECT("$A:$B"),0,MATCH(M$1&amp;"_Verify",INDIRECT("$1:$1"),0)-1),2,0)
))</f>
        <v>1</v>
      </c>
      <c r="P137" s="1">
        <v>1</v>
      </c>
      <c r="S137" s="7" t="str">
        <f t="shared" ref="S137:S141" ca="1" si="135">IF(NOT(ISBLANK(R137)),R137,
IF(ISBLANK(Q137),"",
VLOOKUP(Q137,OFFSET(INDIRECT("$A:$B"),0,MATCH(Q$1&amp;"_Verify",INDIRECT("$1:$1"),0)-1),2,0)
))</f>
        <v/>
      </c>
    </row>
    <row r="138" spans="1:23" x14ac:dyDescent="0.3">
      <c r="A138" s="1" t="str">
        <f t="shared" si="133"/>
        <v>UltimateRemoveLinhi_01</v>
      </c>
      <c r="B138" s="10" t="s">
        <v>1149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RemoveColliderHitObject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0.5</v>
      </c>
      <c r="J138" s="1">
        <v>0.5</v>
      </c>
      <c r="O138" s="7" t="str">
        <f t="shared" ca="1" si="134"/>
        <v/>
      </c>
      <c r="R138" s="1">
        <v>0</v>
      </c>
      <c r="S138" s="7">
        <f t="shared" ca="1" si="135"/>
        <v>0</v>
      </c>
    </row>
    <row r="139" spans="1:23" x14ac:dyDescent="0.3">
      <c r="A139" s="1" t="str">
        <f t="shared" si="133"/>
        <v>UltimateCreateLinhi_01</v>
      </c>
      <c r="B139" s="10" t="s">
        <v>1151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CreateHitObject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O139" s="7" t="str">
        <f t="shared" ca="1" si="134"/>
        <v/>
      </c>
      <c r="S139" s="7" t="str">
        <f t="shared" ca="1" si="135"/>
        <v/>
      </c>
      <c r="T139" s="1" t="s">
        <v>1049</v>
      </c>
    </row>
    <row r="140" spans="1:23" x14ac:dyDescent="0.3">
      <c r="A140" s="1" t="str">
        <f t="shared" ref="A140" si="136">B140&amp;"_"&amp;TEXT(D140,"00")</f>
        <v>UltimateCreateLinhiLast_01</v>
      </c>
      <c r="B140" s="10" t="s">
        <v>1163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CreateHitObject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O140" s="7" t="str">
        <f t="shared" ref="O140" ca="1" si="137">IF(NOT(ISBLANK(N140)),N140,
IF(ISBLANK(M140),"",
VLOOKUP(M140,OFFSET(INDIRECT("$A:$B"),0,MATCH(M$1&amp;"_Verify",INDIRECT("$1:$1"),0)-1),2,0)
))</f>
        <v/>
      </c>
      <c r="S140" s="7" t="str">
        <f t="shared" ref="S140" ca="1" si="138">IF(NOT(ISBLANK(R140)),R140,
IF(ISBLANK(Q140),"",
VLOOKUP(Q140,OFFSET(INDIRECT("$A:$B"),0,MATCH(Q$1&amp;"_Verify",INDIRECT("$1:$1"),0)-1),2,0)
))</f>
        <v/>
      </c>
      <c r="T140" s="1" t="s">
        <v>1154</v>
      </c>
    </row>
    <row r="141" spans="1:23" x14ac:dyDescent="0.3">
      <c r="A141" s="1" t="str">
        <f t="shared" si="133"/>
        <v>UltimateAttackLinhi_01</v>
      </c>
      <c r="B141" s="10" t="s">
        <v>1153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BaseDamage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7.6</v>
      </c>
      <c r="O141" s="7" t="str">
        <f t="shared" ca="1" si="134"/>
        <v/>
      </c>
      <c r="S141" s="7" t="str">
        <f t="shared" ca="1" si="135"/>
        <v/>
      </c>
      <c r="W141" s="1">
        <v>1</v>
      </c>
    </row>
    <row r="142" spans="1:23" x14ac:dyDescent="0.3">
      <c r="A142" s="1" t="str">
        <f t="shared" ref="A142" si="139">B142&amp;"_"&amp;TEXT(D142,"00")</f>
        <v>UltimateHealForAttackerLinhi_01</v>
      </c>
      <c r="B142" s="10" t="s">
        <v>1162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HealForAttacker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J142" s="1">
        <v>4.9000000000000004</v>
      </c>
      <c r="K142" s="1">
        <v>0.27</v>
      </c>
      <c r="O142" s="7" t="str">
        <f t="shared" ref="O142" ca="1" si="140">IF(NOT(ISBLANK(N142)),N142,
IF(ISBLANK(M142),"",
VLOOKUP(M142,OFFSET(INDIRECT("$A:$B"),0,MATCH(M$1&amp;"_Verify",INDIRECT("$1:$1"),0)-1),2,0)
))</f>
        <v/>
      </c>
      <c r="S142" s="7" t="str">
        <f t="shared" ref="S142" ca="1" si="141">IF(NOT(ISBLANK(R142)),R142,
IF(ISBLANK(Q142),"",
VLOOKUP(Q142,OFFSET(INDIRECT("$A:$B"),0,MATCH(Q$1&amp;"_Verify",INDIRECT("$1:$1"),0)-1),2,0)
))</f>
        <v/>
      </c>
      <c r="W142" s="1" t="s">
        <v>1174</v>
      </c>
    </row>
    <row r="143" spans="1:23" x14ac:dyDescent="0.3">
      <c r="A143" s="1" t="str">
        <f t="shared" si="85"/>
        <v>NormalAttackNecromancerFour_01</v>
      </c>
      <c r="B143" s="10" t="s">
        <v>464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BaseDamage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1.05</v>
      </c>
      <c r="O143" s="7" t="str">
        <f t="shared" ca="1" si="86"/>
        <v/>
      </c>
      <c r="S143" s="7" t="str">
        <f t="shared" ca="1" si="87"/>
        <v/>
      </c>
    </row>
    <row r="144" spans="1:23" x14ac:dyDescent="0.3">
      <c r="A144" s="1" t="str">
        <f t="shared" ref="A144" si="142">B144&amp;"_"&amp;TEXT(D144,"00")</f>
        <v>NormalAttackMovingNecromancerFour_01</v>
      </c>
      <c r="B144" s="10" t="s">
        <v>705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BaseDamage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0.25</v>
      </c>
      <c r="O144" s="7" t="str">
        <f t="shared" ref="O144" ca="1" si="143">IF(NOT(ISBLANK(N144)),N144,
IF(ISBLANK(M144),"",
VLOOKUP(M144,OFFSET(INDIRECT("$A:$B"),0,MATCH(M$1&amp;"_Verify",INDIRECT("$1:$1"),0)-1),2,0)
))</f>
        <v/>
      </c>
      <c r="S144" s="7" t="str">
        <f t="shared" ref="S144" ca="1" si="144">IF(NOT(ISBLANK(R144)),R144,
IF(ISBLANK(Q144),"",
VLOOKUP(Q144,OFFSET(INDIRECT("$A:$B"),0,MATCH(Q$1&amp;"_Verify",INDIRECT("$1:$1"),0)-1),2,0)
))</f>
        <v/>
      </c>
    </row>
    <row r="145" spans="1:23" x14ac:dyDescent="0.3">
      <c r="A145" s="1" t="str">
        <f t="shared" ref="A145:A148" si="145">B145&amp;"_"&amp;TEXT(D145,"00")</f>
        <v>AttackOnMovingNecromancerFour_01</v>
      </c>
      <c r="B145" s="10" t="s">
        <v>698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AttackOnMoving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v>0.31</v>
      </c>
      <c r="K145" s="1">
        <v>0.6</v>
      </c>
      <c r="O145" s="7" t="str">
        <f t="shared" ref="O145:O148" ca="1" si="146">IF(NOT(ISBLANK(N145)),N145,
IF(ISBLANK(M145),"",
VLOOKUP(M145,OFFSET(INDIRECT("$A:$B"),0,MATCH(M$1&amp;"_Verify",INDIRECT("$1:$1"),0)-1),2,0)
))</f>
        <v/>
      </c>
      <c r="S145" s="7" t="str">
        <f t="shared" ref="S145:S148" ca="1" si="147">IF(NOT(ISBLANK(R145)),R145,
IF(ISBLANK(Q145),"",
VLOOKUP(Q145,OFFSET(INDIRECT("$A:$B"),0,MATCH(Q$1&amp;"_Verify",INDIRECT("$1:$1"),0)-1),2,0)
))</f>
        <v/>
      </c>
      <c r="T145" s="1" t="s">
        <v>700</v>
      </c>
      <c r="U145" s="1" t="s">
        <v>704</v>
      </c>
      <c r="V145" s="1" t="s">
        <v>702</v>
      </c>
      <c r="W145" s="1" t="s">
        <v>701</v>
      </c>
    </row>
    <row r="146" spans="1:23" x14ac:dyDescent="0.3">
      <c r="A146" s="1" t="str">
        <f t="shared" si="145"/>
        <v>LP_OnMoveBuffNecromancerFour_01</v>
      </c>
      <c r="B146" s="10" t="s">
        <v>1196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OnMoveBuff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K146" s="1">
        <v>0.5</v>
      </c>
      <c r="O146" s="7" t="str">
        <f t="shared" ca="1" si="146"/>
        <v/>
      </c>
      <c r="S146" s="7" t="str">
        <f t="shared" ca="1" si="147"/>
        <v/>
      </c>
    </row>
    <row r="147" spans="1:23" x14ac:dyDescent="0.3">
      <c r="A147" s="1" t="str">
        <f t="shared" si="145"/>
        <v>UltimateAttackNecromancerFour_01</v>
      </c>
      <c r="B147" s="10" t="s">
        <v>1059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BaseDamage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16.399999999999999</v>
      </c>
      <c r="O147" s="7" t="str">
        <f t="shared" ca="1" si="146"/>
        <v/>
      </c>
      <c r="S147" s="7" t="str">
        <f t="shared" ca="1" si="147"/>
        <v/>
      </c>
      <c r="W147" s="1">
        <v>1</v>
      </c>
    </row>
    <row r="148" spans="1:23" x14ac:dyDescent="0.3">
      <c r="A148" s="1" t="str">
        <f t="shared" si="145"/>
        <v>InvincibleNecromancerFour_01</v>
      </c>
      <c r="B148" s="10" t="s">
        <v>1110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Invincible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1.71</v>
      </c>
      <c r="O148" s="7" t="str">
        <f t="shared" ca="1" si="146"/>
        <v/>
      </c>
      <c r="R148" s="1">
        <v>1</v>
      </c>
      <c r="S148" s="7">
        <f t="shared" ca="1" si="147"/>
        <v>1</v>
      </c>
    </row>
    <row r="149" spans="1:23" x14ac:dyDescent="0.3">
      <c r="A149" s="1" t="str">
        <f t="shared" si="85"/>
        <v>NormalAttackGirlWarrior_01</v>
      </c>
      <c r="B149" s="10" t="s">
        <v>465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BaseDamage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0.84499999999999997</v>
      </c>
      <c r="O149" s="7" t="str">
        <f t="shared" ca="1" si="86"/>
        <v/>
      </c>
      <c r="S149" s="7" t="str">
        <f t="shared" ca="1" si="87"/>
        <v/>
      </c>
    </row>
    <row r="150" spans="1:23" x14ac:dyDescent="0.3">
      <c r="A150" s="1" t="str">
        <f t="shared" ref="A150" si="148">B150&amp;"_"&amp;TEXT(D150,"00")</f>
        <v>UltimateAttackGirlWarrior_01</v>
      </c>
      <c r="B150" s="10" t="s">
        <v>1057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BaseDamage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5.8</v>
      </c>
      <c r="O150" s="7" t="str">
        <f t="shared" ref="O150" ca="1" si="149">IF(NOT(ISBLANK(N150)),N150,
IF(ISBLANK(M150),"",
VLOOKUP(M150,OFFSET(INDIRECT("$A:$B"),0,MATCH(M$1&amp;"_Verify",INDIRECT("$1:$1"),0)-1),2,0)
))</f>
        <v/>
      </c>
      <c r="S150" s="7" t="str">
        <f t="shared" ref="S150" ca="1" si="150">IF(NOT(ISBLANK(R150)),R150,
IF(ISBLANK(Q150),"",
VLOOKUP(Q150,OFFSET(INDIRECT("$A:$B"),0,MATCH(Q$1&amp;"_Verify",INDIRECT("$1:$1"),0)-1),2,0)
))</f>
        <v/>
      </c>
      <c r="W150" s="1">
        <v>1</v>
      </c>
    </row>
    <row r="151" spans="1:23" x14ac:dyDescent="0.3">
      <c r="A151" s="1" t="str">
        <f t="shared" si="85"/>
        <v>NormalAttackPreGirlArcher_01</v>
      </c>
      <c r="B151" s="10" t="s">
        <v>673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BaseDamage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0.76300000000000001</v>
      </c>
      <c r="O151" s="7" t="str">
        <f t="shared" ca="1" si="86"/>
        <v/>
      </c>
      <c r="S151" s="7" t="str">
        <f t="shared" ca="1" si="87"/>
        <v/>
      </c>
    </row>
    <row r="152" spans="1:23" x14ac:dyDescent="0.3">
      <c r="A152" s="1" t="str">
        <f t="shared" ref="A152:A154" si="151">B152&amp;"_"&amp;TEXT(D152,"00")</f>
        <v>NormalAttackGirlArcher_01</v>
      </c>
      <c r="B152" s="10" t="s">
        <v>466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BaseDamage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0.52500000000000002</v>
      </c>
      <c r="O152" s="7" t="str">
        <f t="shared" ref="O152:O154" ca="1" si="152">IF(NOT(ISBLANK(N152)),N152,
IF(ISBLANK(M152),"",
VLOOKUP(M152,OFFSET(INDIRECT("$A:$B"),0,MATCH(M$1&amp;"_Verify",INDIRECT("$1:$1"),0)-1),2,0)
))</f>
        <v/>
      </c>
      <c r="S152" s="7" t="str">
        <f t="shared" ref="S152" ca="1" si="153">IF(NOT(ISBLANK(R152)),R152,
IF(ISBLANK(Q152),"",
VLOOKUP(Q152,OFFSET(INDIRECT("$A:$B"),0,MATCH(Q$1&amp;"_Verify",INDIRECT("$1:$1"),0)-1),2,0)
))</f>
        <v/>
      </c>
    </row>
    <row r="153" spans="1:23" x14ac:dyDescent="0.3">
      <c r="A153" s="1" t="str">
        <f t="shared" si="151"/>
        <v>LP_AddGeneratorCreateCountGirlArcher_01</v>
      </c>
      <c r="B153" s="10" t="s">
        <v>675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AddGeneratorCreateCount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N153" s="1">
        <v>2</v>
      </c>
      <c r="O153" s="7">
        <f t="shared" ca="1" si="152"/>
        <v>2</v>
      </c>
      <c r="S153" s="7" t="str">
        <f t="shared" ref="S153:S155" ca="1" si="154">IF(NOT(ISBLANK(R153)),R153,
IF(ISBLANK(Q153),"",
VLOOKUP(Q153,OFFSET(INDIRECT("$A:$B"),0,MATCH(Q$1&amp;"_Verify",INDIRECT("$1:$1"),0)-1),2,0)
))</f>
        <v/>
      </c>
    </row>
    <row r="154" spans="1:23" x14ac:dyDescent="0.3">
      <c r="A154" s="1" t="str">
        <f t="shared" si="151"/>
        <v>UltimateCreateGirlArcher_01</v>
      </c>
      <c r="B154" s="10" t="s">
        <v>1093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CreateHitObject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O154" s="7" t="str">
        <f t="shared" ca="1" si="152"/>
        <v/>
      </c>
      <c r="S154" s="7" t="str">
        <f t="shared" ca="1" si="154"/>
        <v/>
      </c>
      <c r="T154" s="1" t="s">
        <v>1049</v>
      </c>
    </row>
    <row r="155" spans="1:23" x14ac:dyDescent="0.3">
      <c r="A155" s="1" t="str">
        <f t="shared" ref="A155" si="155">B155&amp;"_"&amp;TEXT(D155,"00")</f>
        <v>NormalAttackWeakEnergyShieldRobot_01</v>
      </c>
      <c r="B155" s="10" t="s">
        <v>648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BaseDamage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0.1</v>
      </c>
      <c r="O155" s="7" t="str">
        <f t="shared" ref="O155" ca="1" si="156">IF(NOT(ISBLANK(N155)),N155,
IF(ISBLANK(M155),"",
VLOOKUP(M155,OFFSET(INDIRECT("$A:$B"),0,MATCH(M$1&amp;"_Verify",INDIRECT("$1:$1"),0)-1),2,0)
))</f>
        <v/>
      </c>
      <c r="R155" s="1">
        <v>1</v>
      </c>
      <c r="S155" s="7">
        <f t="shared" ca="1" si="154"/>
        <v>1</v>
      </c>
    </row>
    <row r="156" spans="1:23" x14ac:dyDescent="0.3">
      <c r="A156" s="1" t="str">
        <f t="shared" si="85"/>
        <v>NormalAttackEnergyShieldRobot_01</v>
      </c>
      <c r="B156" s="10" t="s">
        <v>467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DelayedBasedDamage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1.3</v>
      </c>
      <c r="J156" s="1">
        <v>2.8</v>
      </c>
      <c r="O156" s="7" t="str">
        <f t="shared" ca="1" si="86"/>
        <v/>
      </c>
      <c r="R156" s="1">
        <v>1</v>
      </c>
      <c r="S156" s="7">
        <f t="shared" ca="1" si="87"/>
        <v>1</v>
      </c>
      <c r="W156" s="1" t="s">
        <v>649</v>
      </c>
    </row>
    <row r="157" spans="1:23" x14ac:dyDescent="0.3">
      <c r="A157" s="1" t="str">
        <f t="shared" si="85"/>
        <v>IgnoreEvadeVisualEnergyShieldRobot_01</v>
      </c>
      <c r="B157" s="10" t="s">
        <v>959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IgnoreEvadeVisual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K157" s="1">
        <v>0.36</v>
      </c>
      <c r="O157" s="7" t="str">
        <f t="shared" ca="1" si="86"/>
        <v/>
      </c>
      <c r="S157" s="7" t="str">
        <f t="shared" ca="1" si="87"/>
        <v/>
      </c>
    </row>
    <row r="158" spans="1:23" x14ac:dyDescent="0.3">
      <c r="A158" s="1" t="str">
        <f t="shared" si="85"/>
        <v>UltimateAttackEnergyShieldRobot_01</v>
      </c>
      <c r="B158" s="10" t="s">
        <v>1054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BaseDamage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0.28999999999999998</v>
      </c>
      <c r="O158" s="7" t="str">
        <f t="shared" ca="1" si="86"/>
        <v/>
      </c>
      <c r="S158" s="7" t="str">
        <f t="shared" ca="1" si="87"/>
        <v/>
      </c>
      <c r="W158" s="1">
        <v>1</v>
      </c>
    </row>
    <row r="159" spans="1:23" x14ac:dyDescent="0.3">
      <c r="A159" s="1" t="str">
        <f t="shared" si="85"/>
        <v>NormalAttackIceMagician_01</v>
      </c>
      <c r="B159" s="10" t="s">
        <v>468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BaseDamage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0.224</v>
      </c>
      <c r="O159" s="7" t="str">
        <f t="shared" ca="1" si="86"/>
        <v/>
      </c>
      <c r="S159" s="7" t="str">
        <f t="shared" ca="1" si="87"/>
        <v/>
      </c>
    </row>
    <row r="160" spans="1:23" x14ac:dyDescent="0.3">
      <c r="A160" s="1" t="str">
        <f t="shared" ref="A160" si="157">B160&amp;"_"&amp;TEXT(D160,"00")</f>
        <v>AddForceIceMagicianWeak_01</v>
      </c>
      <c r="B160" s="10" t="s">
        <v>1184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AddForce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2.5</v>
      </c>
      <c r="N160" s="1">
        <v>1</v>
      </c>
      <c r="O160" s="7">
        <f t="shared" ref="O160" ca="1" si="158">IF(NOT(ISBLANK(N160)),N160,
IF(ISBLANK(M160),"",
VLOOKUP(M160,OFFSET(INDIRECT("$A:$B"),0,MATCH(M$1&amp;"_Verify",INDIRECT("$1:$1"),0)-1),2,0)
))</f>
        <v>1</v>
      </c>
      <c r="S160" s="7" t="str">
        <f t="shared" ref="S160" ca="1" si="159">IF(NOT(ISBLANK(R160)),R160,
IF(ISBLANK(Q160),"",
VLOOKUP(Q160,OFFSET(INDIRECT("$A:$B"),0,MATCH(Q$1&amp;"_Verify",INDIRECT("$1:$1"),0)-1),2,0)
))</f>
        <v/>
      </c>
    </row>
    <row r="161" spans="1:23" x14ac:dyDescent="0.3">
      <c r="A161" s="1" t="str">
        <f t="shared" si="85"/>
        <v>AddForceIceMagician_01</v>
      </c>
      <c r="B161" s="10" t="s">
        <v>1119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AddForce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5</v>
      </c>
      <c r="N161" s="1">
        <v>1</v>
      </c>
      <c r="O161" s="7">
        <f t="shared" ca="1" si="86"/>
        <v>1</v>
      </c>
      <c r="S161" s="7" t="str">
        <f t="shared" ca="1" si="87"/>
        <v/>
      </c>
    </row>
    <row r="162" spans="1:23" x14ac:dyDescent="0.3">
      <c r="A162" s="1" t="str">
        <f t="shared" si="85"/>
        <v>LP_PushEnhanceIceMagician_01</v>
      </c>
      <c r="B162" s="10" t="s">
        <v>1185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ChangeAttackState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O162" s="7" t="str">
        <f t="shared" ca="1" si="86"/>
        <v/>
      </c>
      <c r="R162" s="1">
        <v>0</v>
      </c>
      <c r="S162" s="7">
        <f t="shared" ca="1" si="87"/>
        <v>0</v>
      </c>
      <c r="T162" s="1" t="s">
        <v>958</v>
      </c>
    </row>
    <row r="163" spans="1:23" x14ac:dyDescent="0.3">
      <c r="A163" s="1" t="str">
        <f t="shared" si="85"/>
        <v>UltimateCreateIceMagician_01</v>
      </c>
      <c r="B163" s="10" t="s">
        <v>1058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CreateHitObject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O163" s="7" t="str">
        <f t="shared" ca="1" si="86"/>
        <v/>
      </c>
      <c r="S163" s="7" t="str">
        <f t="shared" ca="1" si="87"/>
        <v/>
      </c>
      <c r="T163" s="1" t="s">
        <v>1049</v>
      </c>
    </row>
    <row r="164" spans="1:23" x14ac:dyDescent="0.3">
      <c r="A164" s="1" t="str">
        <f t="shared" si="85"/>
        <v>UltimateCannotActionIceMagician_01</v>
      </c>
      <c r="B164" s="10" t="s">
        <v>1075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CannotAction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0.33329999999999999</v>
      </c>
      <c r="O164" s="7" t="str">
        <f t="shared" ca="1" si="86"/>
        <v/>
      </c>
      <c r="S164" s="7" t="str">
        <f t="shared" ca="1" si="87"/>
        <v/>
      </c>
    </row>
    <row r="165" spans="1:23" x14ac:dyDescent="0.3">
      <c r="A165" s="1" t="str">
        <f t="shared" ref="A165" si="160">B165&amp;"_"&amp;TEXT(D165,"00")</f>
        <v>NormalAttackAngelicWarrior_01</v>
      </c>
      <c r="B165" s="10" t="s">
        <v>469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BaseDamage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0.495</v>
      </c>
      <c r="O165" s="7" t="str">
        <f t="shared" ref="O165" ca="1" si="161">IF(NOT(ISBLANK(N165)),N165,
IF(ISBLANK(M165),"",
VLOOKUP(M165,OFFSET(INDIRECT("$A:$B"),0,MATCH(M$1&amp;"_Verify",INDIRECT("$1:$1"),0)-1),2,0)
))</f>
        <v/>
      </c>
      <c r="S165" s="7" t="str">
        <f t="shared" ref="S165" ca="1" si="162">IF(NOT(ISBLANK(R165)),R165,
IF(ISBLANK(Q165),"",
VLOOKUP(Q165,OFFSET(INDIRECT("$A:$B"),0,MATCH(Q$1&amp;"_Verify",INDIRECT("$1:$1"),0)-1),2,0)
))</f>
        <v/>
      </c>
    </row>
    <row r="166" spans="1:23" x14ac:dyDescent="0.3">
      <c r="A166" s="1" t="str">
        <f t="shared" ref="A166:A167" si="163">B166&amp;"_"&amp;TEXT(D166,"00")</f>
        <v>UltimateRemoveAngelicWarrior_01</v>
      </c>
      <c r="B166" s="10" t="s">
        <v>1069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RemoveCannotAction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8.8000000000000007</v>
      </c>
      <c r="O166" s="7" t="str">
        <f t="shared" ref="O166:O167" ca="1" si="164">IF(NOT(ISBLANK(N166)),N166,
IF(ISBLANK(M166),"",
VLOOKUP(M166,OFFSET(INDIRECT("$A:$B"),0,MATCH(M$1&amp;"_Verify",INDIRECT("$1:$1"),0)-1),2,0)
))</f>
        <v/>
      </c>
      <c r="S166" s="7" t="str">
        <f t="shared" ref="S166:S167" ca="1" si="165">IF(NOT(ISBLANK(R166)),R166,
IF(ISBLANK(Q166),"",
VLOOKUP(Q166,OFFSET(INDIRECT("$A:$B"),0,MATCH(Q$1&amp;"_Verify",INDIRECT("$1:$1"),0)-1),2,0)
))</f>
        <v/>
      </c>
      <c r="V166" s="1" t="s">
        <v>1072</v>
      </c>
      <c r="W166" s="1" t="s">
        <v>1073</v>
      </c>
    </row>
    <row r="167" spans="1:23" x14ac:dyDescent="0.3">
      <c r="A167" s="1" t="str">
        <f t="shared" si="163"/>
        <v>UltimateAttackSpeedUpAngelicWarrior_01</v>
      </c>
      <c r="B167" s="10" t="s">
        <v>1071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8.8000000000000007</v>
      </c>
      <c r="J167" s="1">
        <v>1.5</v>
      </c>
      <c r="M167" s="1" t="s">
        <v>147</v>
      </c>
      <c r="O167" s="7">
        <f t="shared" ca="1" si="164"/>
        <v>3</v>
      </c>
      <c r="S167" s="7" t="str">
        <f t="shared" ca="1" si="165"/>
        <v/>
      </c>
    </row>
    <row r="168" spans="1:23" x14ac:dyDescent="0.3">
      <c r="A168" s="1" t="str">
        <f t="shared" ref="A168:A174" si="166">B168&amp;"_"&amp;TEXT(D168,"00")</f>
        <v>NormalAttackUnicornCharacter_01</v>
      </c>
      <c r="B168" s="10" t="s">
        <v>677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BaseDamage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0.54500000000000004</v>
      </c>
      <c r="O168" s="7" t="str">
        <f t="shared" ref="O168:O174" ca="1" si="167">IF(NOT(ISBLANK(N168)),N168,
IF(ISBLANK(M168),"",
VLOOKUP(M168,OFFSET(INDIRECT("$A:$B"),0,MATCH(M$1&amp;"_Verify",INDIRECT("$1:$1"),0)-1),2,0)
))</f>
        <v/>
      </c>
      <c r="S168" s="7" t="str">
        <f t="shared" ref="S168:S174" ca="1" si="168">IF(NOT(ISBLANK(R168)),R168,
IF(ISBLANK(Q168),"",
VLOOKUP(Q168,OFFSET(INDIRECT("$A:$B"),0,MATCH(Q$1&amp;"_Verify",INDIRECT("$1:$1"),0)-1),2,0)
))</f>
        <v/>
      </c>
    </row>
    <row r="169" spans="1:23" x14ac:dyDescent="0.3">
      <c r="A169" s="1" t="str">
        <f t="shared" ref="A169" si="169">B169&amp;"_"&amp;TEXT(D169,"00")</f>
        <v>NormalAttackUnicornCharacterCritBoss_01</v>
      </c>
      <c r="B169" s="10" t="s">
        <v>1206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BaseDamage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0.54500000000000004</v>
      </c>
      <c r="K169" s="1">
        <v>1</v>
      </c>
      <c r="O169" s="7" t="str">
        <f t="shared" ref="O169" ca="1" si="170">IF(NOT(ISBLANK(N169)),N169,
IF(ISBLANK(M169),"",
VLOOKUP(M169,OFFSET(INDIRECT("$A:$B"),0,MATCH(M$1&amp;"_Verify",INDIRECT("$1:$1"),0)-1),2,0)
))</f>
        <v/>
      </c>
      <c r="S169" s="7" t="str">
        <f t="shared" ref="S169" ca="1" si="171">IF(NOT(ISBLANK(R169)),R169,
IF(ISBLANK(Q169),"",
VLOOKUP(Q169,OFFSET(INDIRECT("$A:$B"),0,MATCH(Q$1&amp;"_Verify",INDIRECT("$1:$1"),0)-1),2,0)
))</f>
        <v/>
      </c>
    </row>
    <row r="170" spans="1:23" x14ac:dyDescent="0.3">
      <c r="A170" s="1" t="str">
        <f t="shared" ref="A170" si="172">B170&amp;"_"&amp;TEXT(D170,"00")</f>
        <v>LP_CritBossUnicornCharacter_01</v>
      </c>
      <c r="B170" s="10" t="s">
        <v>1199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ChangeAttackState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O170" s="7" t="str">
        <f t="shared" ref="O170" ca="1" si="173">IF(NOT(ISBLANK(N170)),N170,
IF(ISBLANK(M170),"",
VLOOKUP(M170,OFFSET(INDIRECT("$A:$B"),0,MATCH(M$1&amp;"_Verify",INDIRECT("$1:$1"),0)-1),2,0)
))</f>
        <v/>
      </c>
      <c r="R170" s="1">
        <v>0</v>
      </c>
      <c r="S170" s="7">
        <f t="shared" ref="S170" ca="1" si="174">IF(NOT(ISBLANK(R170)),R170,
IF(ISBLANK(Q170),"",
VLOOKUP(Q170,OFFSET(INDIRECT("$A:$B"),0,MATCH(Q$1&amp;"_Verify",INDIRECT("$1:$1"),0)-1),2,0)
))</f>
        <v>0</v>
      </c>
      <c r="T170" s="1" t="s">
        <v>958</v>
      </c>
    </row>
    <row r="171" spans="1:23" x14ac:dyDescent="0.3">
      <c r="A171" s="1" t="str">
        <f t="shared" si="166"/>
        <v>UltimateRemoveUnicornCharacter_01</v>
      </c>
      <c r="B171" s="10" t="s">
        <v>1063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RemoveColliderHitObject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0.8</v>
      </c>
      <c r="J171" s="1">
        <v>3.3</v>
      </c>
      <c r="O171" s="7" t="str">
        <f t="shared" ca="1" si="167"/>
        <v/>
      </c>
      <c r="S171" s="7" t="str">
        <f t="shared" ca="1" si="168"/>
        <v/>
      </c>
    </row>
    <row r="172" spans="1:23" x14ac:dyDescent="0.3">
      <c r="A172" s="1" t="str">
        <f t="shared" si="166"/>
        <v>UltimateCreateUnicornCharacter_01</v>
      </c>
      <c r="B172" s="10" t="s">
        <v>1064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CreateHitObject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O172" s="7" t="str">
        <f t="shared" ca="1" si="167"/>
        <v/>
      </c>
      <c r="S172" s="7" t="str">
        <f t="shared" ca="1" si="168"/>
        <v/>
      </c>
      <c r="T172" s="1" t="s">
        <v>1049</v>
      </c>
    </row>
    <row r="173" spans="1:23" x14ac:dyDescent="0.3">
      <c r="A173" s="1" t="str">
        <f t="shared" si="166"/>
        <v>UltimateAttackUnicornCharacter_01</v>
      </c>
      <c r="B173" s="10" t="s">
        <v>1065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BaseDamage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10.8</v>
      </c>
      <c r="O173" s="7" t="str">
        <f t="shared" ca="1" si="167"/>
        <v/>
      </c>
      <c r="S173" s="7" t="str">
        <f t="shared" ca="1" si="168"/>
        <v/>
      </c>
      <c r="W173" s="1">
        <v>1</v>
      </c>
    </row>
    <row r="174" spans="1:23" x14ac:dyDescent="0.3">
      <c r="A174" s="1" t="str">
        <f t="shared" si="166"/>
        <v>NormalAttackKeepSeries_01</v>
      </c>
      <c r="B174" s="10" t="s">
        <v>758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BaseDamage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f>(1/0.8)*0.45</f>
        <v>0.5625</v>
      </c>
      <c r="O174" s="7" t="str">
        <f t="shared" ca="1" si="167"/>
        <v/>
      </c>
      <c r="S174" s="7" t="str">
        <f t="shared" ca="1" si="168"/>
        <v/>
      </c>
    </row>
    <row r="175" spans="1:23" x14ac:dyDescent="0.3">
      <c r="A175" s="1" t="str">
        <f t="shared" ref="A175" si="175">B175&amp;"_"&amp;TEXT(D175,"00")</f>
        <v>NormalAttackAyuko_01</v>
      </c>
      <c r="B175" s="10" t="s">
        <v>759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BaseDamage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f>(1/0.8)*0.45</f>
        <v>0.5625</v>
      </c>
      <c r="O175" s="7" t="str">
        <f t="shared" ref="O175" ca="1" si="176">IF(NOT(ISBLANK(N175)),N175,
IF(ISBLANK(M175),"",
VLOOKUP(M175,OFFSET(INDIRECT("$A:$B"),0,MATCH(M$1&amp;"_Verify",INDIRECT("$1:$1"),0)-1),2,0)
))</f>
        <v/>
      </c>
      <c r="S175" s="7" t="str">
        <f t="shared" ref="S175" ca="1" si="177">IF(NOT(ISBLANK(R175)),R175,
IF(ISBLANK(Q175),"",
VLOOKUP(Q175,OFFSET(INDIRECT("$A:$B"),0,MATCH(Q$1&amp;"_Verify",INDIRECT("$1:$1"),0)-1),2,0)
))</f>
        <v/>
      </c>
    </row>
    <row r="176" spans="1:23" x14ac:dyDescent="0.3">
      <c r="A176" s="1" t="str">
        <f t="shared" si="0"/>
        <v>CallInvincibleTortoise_01</v>
      </c>
      <c r="B176" t="s">
        <v>106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CallAffectorValue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O176" s="7" t="str">
        <f t="shared" ca="1" si="1"/>
        <v/>
      </c>
      <c r="Q176" s="1" t="s">
        <v>223</v>
      </c>
      <c r="S176" s="7">
        <f t="shared" ca="1" si="2"/>
        <v>4</v>
      </c>
      <c r="U176" s="1" t="s">
        <v>105</v>
      </c>
    </row>
    <row r="177" spans="1:23" x14ac:dyDescent="0.3">
      <c r="A177" s="1" t="str">
        <f t="shared" si="0"/>
        <v>InvincibleTortoise_01</v>
      </c>
      <c r="B177" t="s">
        <v>105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InvincibleTortoise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3</v>
      </c>
      <c r="O177" s="7" t="str">
        <f t="shared" ca="1" si="1"/>
        <v/>
      </c>
      <c r="S177" s="7" t="str">
        <f t="shared" ca="1" si="2"/>
        <v/>
      </c>
      <c r="T177" s="1" t="s">
        <v>107</v>
      </c>
      <c r="U177" s="1" t="s">
        <v>108</v>
      </c>
    </row>
    <row r="178" spans="1:23" x14ac:dyDescent="0.3">
      <c r="A178" s="1" t="str">
        <f t="shared" si="0"/>
        <v>CountBarrier5Times_01</v>
      </c>
      <c r="B178" t="s">
        <v>113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CountBarrier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O178" s="7" t="str">
        <f t="shared" ca="1" si="1"/>
        <v/>
      </c>
      <c r="P178" s="1">
        <v>5</v>
      </c>
      <c r="S178" s="7" t="str">
        <f t="shared" ca="1" si="2"/>
        <v/>
      </c>
      <c r="V178" s="1" t="s">
        <v>114</v>
      </c>
    </row>
    <row r="179" spans="1:23" x14ac:dyDescent="0.3">
      <c r="A179" s="1" t="str">
        <f t="shared" si="0"/>
        <v>CallBurrowNinjaAssassin_01</v>
      </c>
      <c r="B179" t="s">
        <v>118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CallAffectorValue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O179" s="7" t="str">
        <f t="shared" ca="1" si="1"/>
        <v/>
      </c>
      <c r="Q179" s="1" t="s">
        <v>223</v>
      </c>
      <c r="S179" s="7">
        <f t="shared" ca="1" si="2"/>
        <v>4</v>
      </c>
      <c r="U179" s="1" t="s">
        <v>115</v>
      </c>
    </row>
    <row r="180" spans="1:23" x14ac:dyDescent="0.3">
      <c r="A180" s="1" t="str">
        <f t="shared" si="0"/>
        <v>BurrowNinjaAssassin_01</v>
      </c>
      <c r="B180" t="s">
        <v>115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Burrow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3</v>
      </c>
      <c r="K180" s="1">
        <v>0.5</v>
      </c>
      <c r="L180" s="1">
        <v>1</v>
      </c>
      <c r="O180" s="7" t="str">
        <f t="shared" ca="1" si="1"/>
        <v/>
      </c>
      <c r="P180" s="1">
        <v>2</v>
      </c>
      <c r="S180" s="7" t="str">
        <f t="shared" ca="1" si="2"/>
        <v/>
      </c>
      <c r="T180" s="1" t="s">
        <v>128</v>
      </c>
      <c r="U180" s="1" t="s">
        <v>129</v>
      </c>
      <c r="V180" s="1" t="s">
        <v>130</v>
      </c>
      <c r="W180" s="1" t="s">
        <v>131</v>
      </c>
    </row>
    <row r="181" spans="1:23" x14ac:dyDescent="0.3">
      <c r="A181" s="1" t="str">
        <f t="shared" si="0"/>
        <v>RushPigPet_01</v>
      </c>
      <c r="B181" s="10" t="s">
        <v>539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Rush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5</v>
      </c>
      <c r="J181" s="1">
        <v>1.5</v>
      </c>
      <c r="K181" s="1">
        <v>-1</v>
      </c>
      <c r="L181" s="1">
        <v>0</v>
      </c>
      <c r="N181" s="1">
        <v>1</v>
      </c>
      <c r="O181" s="7">
        <f t="shared" ca="1" si="1"/>
        <v>1</v>
      </c>
      <c r="P181" s="1">
        <v>-1</v>
      </c>
      <c r="S181" s="7" t="str">
        <f t="shared" ca="1" si="2"/>
        <v/>
      </c>
      <c r="T181" s="1" t="s">
        <v>540</v>
      </c>
      <c r="U181" s="1">
        <f>1/1.25*(3/2)*1.25</f>
        <v>1.5000000000000002</v>
      </c>
    </row>
    <row r="182" spans="1:23" x14ac:dyDescent="0.3">
      <c r="A182" s="1" t="str">
        <f t="shared" ref="A182" si="178">B182&amp;"_"&amp;TEXT(D182,"00")</f>
        <v>RushPigPet_Purple_01</v>
      </c>
      <c r="B182" s="10" t="s">
        <v>585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Rush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5</v>
      </c>
      <c r="J182" s="1">
        <v>1.5</v>
      </c>
      <c r="K182" s="1">
        <v>-1</v>
      </c>
      <c r="L182" s="1">
        <v>100</v>
      </c>
      <c r="N182" s="1">
        <v>3</v>
      </c>
      <c r="O182" s="7">
        <f t="shared" ref="O182" ca="1" si="179">IF(NOT(ISBLANK(N182)),N182,
IF(ISBLANK(M182),"",
VLOOKUP(M182,OFFSET(INDIRECT("$A:$B"),0,MATCH(M$1&amp;"_Verify",INDIRECT("$1:$1"),0)-1),2,0)
))</f>
        <v>3</v>
      </c>
      <c r="P182" s="1">
        <v>-1</v>
      </c>
      <c r="S182" s="7" t="str">
        <f t="shared" ref="S182" ca="1" si="180">IF(NOT(ISBLANK(R182)),R182,
IF(ISBLANK(Q182),"",
VLOOKUP(Q182,OFFSET(INDIRECT("$A:$B"),0,MATCH(Q$1&amp;"_Verify",INDIRECT("$1:$1"),0)-1),2,0)
))</f>
        <v/>
      </c>
      <c r="T182" s="1" t="s">
        <v>540</v>
      </c>
      <c r="U182" s="1">
        <f>1/1.25*(3/2)*1.25</f>
        <v>1.5000000000000002</v>
      </c>
    </row>
    <row r="183" spans="1:23" x14ac:dyDescent="0.3">
      <c r="A183" s="1" t="str">
        <f t="shared" ref="A183" si="181">B183&amp;"_"&amp;TEXT(D183,"00")</f>
        <v>RushPolygonalMetalon_Green_01</v>
      </c>
      <c r="B183" s="10" t="s">
        <v>555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Rush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8</v>
      </c>
      <c r="J183" s="1">
        <v>1</v>
      </c>
      <c r="K183" s="1">
        <v>0</v>
      </c>
      <c r="L183" s="1">
        <v>0</v>
      </c>
      <c r="N183" s="1">
        <v>1</v>
      </c>
      <c r="O183" s="7">
        <f t="shared" ref="O183" ca="1" si="182">IF(NOT(ISBLANK(N183)),N183,
IF(ISBLANK(M183),"",
VLOOKUP(M183,OFFSET(INDIRECT("$A:$B"),0,MATCH(M$1&amp;"_Verify",INDIRECT("$1:$1"),0)-1),2,0)
))</f>
        <v>1</v>
      </c>
      <c r="P183" s="1">
        <v>250</v>
      </c>
      <c r="S183" s="7" t="str">
        <f t="shared" ref="S183" ca="1" si="183">IF(NOT(ISBLANK(R183)),R183,
IF(ISBLANK(Q183),"",
VLOOKUP(Q183,OFFSET(INDIRECT("$A:$B"),0,MATCH(Q$1&amp;"_Verify",INDIRECT("$1:$1"),0)-1),2,0)
))</f>
        <v/>
      </c>
      <c r="T183" s="1" t="s">
        <v>540</v>
      </c>
      <c r="U183" s="1">
        <f>1/1.25*(6/5)*1.25</f>
        <v>1.2</v>
      </c>
    </row>
    <row r="184" spans="1:23" x14ac:dyDescent="0.3">
      <c r="A184" s="1" t="str">
        <f t="shared" ref="A184" si="184">B184&amp;"_"&amp;TEXT(D184,"00")</f>
        <v>RushCuteUniq_01</v>
      </c>
      <c r="B184" s="10" t="s">
        <v>552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Rush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6.5</v>
      </c>
      <c r="J184" s="1">
        <v>2.5</v>
      </c>
      <c r="K184" s="1">
        <v>1</v>
      </c>
      <c r="L184" s="1">
        <v>0</v>
      </c>
      <c r="N184" s="1">
        <v>0</v>
      </c>
      <c r="O184" s="7">
        <f t="shared" ref="O184" ca="1" si="185">IF(NOT(ISBLANK(N184)),N184,
IF(ISBLANK(M184),"",
VLOOKUP(M184,OFFSET(INDIRECT("$A:$B"),0,MATCH(M$1&amp;"_Verify",INDIRECT("$1:$1"),0)-1),2,0)
))</f>
        <v>0</v>
      </c>
      <c r="P184" s="1">
        <v>-1</v>
      </c>
      <c r="S184" s="7" t="str">
        <f t="shared" ref="S184" ca="1" si="186">IF(NOT(ISBLANK(R184)),R184,
IF(ISBLANK(Q184),"",
VLOOKUP(Q184,OFFSET(INDIRECT("$A:$B"),0,MATCH(Q$1&amp;"_Verify",INDIRECT("$1:$1"),0)-1),2,0)
))</f>
        <v/>
      </c>
      <c r="T184" s="1" t="s">
        <v>540</v>
      </c>
      <c r="U184" s="1">
        <f>1/1.25*(6/5)*1.25</f>
        <v>1.2</v>
      </c>
    </row>
    <row r="185" spans="1:23" x14ac:dyDescent="0.3">
      <c r="A185" s="1" t="str">
        <f t="shared" ref="A185:A187" si="187">B185&amp;"_"&amp;TEXT(D185,"00")</f>
        <v>RushRobotSphere_01</v>
      </c>
      <c r="B185" s="10" t="s">
        <v>553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Rush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8</v>
      </c>
      <c r="J185" s="1">
        <v>2</v>
      </c>
      <c r="K185" s="1">
        <v>5</v>
      </c>
      <c r="L185" s="1">
        <v>0</v>
      </c>
      <c r="N185" s="1">
        <v>0</v>
      </c>
      <c r="O185" s="7">
        <f t="shared" ref="O185:O187" ca="1" si="188">IF(NOT(ISBLANK(N185)),N185,
IF(ISBLANK(M185),"",
VLOOKUP(M185,OFFSET(INDIRECT("$A:$B"),0,MATCH(M$1&amp;"_Verify",INDIRECT("$1:$1"),0)-1),2,0)
))</f>
        <v>0</v>
      </c>
      <c r="P185" s="1">
        <v>-1</v>
      </c>
      <c r="S185" s="7" t="str">
        <f t="shared" ref="S185:S187" ca="1" si="189">IF(NOT(ISBLANK(R185)),R185,
IF(ISBLANK(Q185),"",
VLOOKUP(Q185,OFFSET(INDIRECT("$A:$B"),0,MATCH(Q$1&amp;"_Verify",INDIRECT("$1:$1"),0)-1),2,0)
))</f>
        <v/>
      </c>
      <c r="T185" s="1" t="s">
        <v>540</v>
      </c>
      <c r="U185" s="1">
        <f>1/1.25*(6/5)*1.25</f>
        <v>1.2</v>
      </c>
    </row>
    <row r="186" spans="1:23" x14ac:dyDescent="0.3">
      <c r="A186" s="1" t="str">
        <f t="shared" si="187"/>
        <v>SlowDebuffCyc_01</v>
      </c>
      <c r="B186" s="10" t="s">
        <v>572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AddActorState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O186" s="7" t="str">
        <f t="shared" ca="1" si="188"/>
        <v/>
      </c>
      <c r="S186" s="7" t="str">
        <f t="shared" ca="1" si="189"/>
        <v/>
      </c>
      <c r="T186" s="1" t="s">
        <v>573</v>
      </c>
    </row>
    <row r="187" spans="1:23" x14ac:dyDescent="0.3">
      <c r="A187" s="1" t="str">
        <f t="shared" si="187"/>
        <v>AS_SlowCyc_01</v>
      </c>
      <c r="B187" s="1" t="s">
        <v>574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5</v>
      </c>
      <c r="J187" s="1">
        <v>-0.5</v>
      </c>
      <c r="M187" s="1" t="s">
        <v>154</v>
      </c>
      <c r="O187" s="7">
        <f t="shared" ca="1" si="188"/>
        <v>10</v>
      </c>
      <c r="R187" s="1">
        <v>1</v>
      </c>
      <c r="S187" s="7">
        <f t="shared" ca="1" si="189"/>
        <v>1</v>
      </c>
      <c r="W187" s="1" t="s">
        <v>583</v>
      </c>
    </row>
    <row r="188" spans="1:23" x14ac:dyDescent="0.3">
      <c r="A188" s="1" t="str">
        <f t="shared" ref="A188" si="190">B188&amp;"_"&amp;TEXT(D188,"00")</f>
        <v>TeleportWarAssassin_01</v>
      </c>
      <c r="B188" s="1" t="s">
        <v>580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TeleportTargetPosition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0.8</v>
      </c>
      <c r="J188" s="1">
        <v>1.5</v>
      </c>
      <c r="N188" s="1">
        <v>0</v>
      </c>
      <c r="O188" s="7">
        <f t="shared" ref="O188" ca="1" si="191">IF(NOT(ISBLANK(N188)),N188,
IF(ISBLANK(M188),"",
VLOOKUP(M188,OFFSET(INDIRECT("$A:$B"),0,MATCH(M$1&amp;"_Verify",INDIRECT("$1:$1"),0)-1),2,0)
))</f>
        <v>0</v>
      </c>
      <c r="S188" s="7" t="str">
        <f t="shared" ref="S188" ca="1" si="192">IF(NOT(ISBLANK(R188)),R188,
IF(ISBLANK(Q188),"",
VLOOKUP(Q188,OFFSET(INDIRECT("$A:$B"),0,MATCH(Q$1&amp;"_Verify",INDIRECT("$1:$1"),0)-1),2,0)
))</f>
        <v/>
      </c>
      <c r="T188" s="1" t="s">
        <v>577</v>
      </c>
      <c r="W188" s="1" t="s">
        <v>582</v>
      </c>
    </row>
    <row r="189" spans="1:23" x14ac:dyDescent="0.3">
      <c r="A189" s="1" t="str">
        <f t="shared" ref="A189" si="193">B189&amp;"_"&amp;TEXT(D189,"00")</f>
        <v>TeleportWarAssassin_Red_01</v>
      </c>
      <c r="B189" s="1" t="s">
        <v>895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TeleportTargetPosition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0.3</v>
      </c>
      <c r="J189" s="1">
        <v>1.5</v>
      </c>
      <c r="N189" s="1">
        <v>0</v>
      </c>
      <c r="O189" s="7">
        <f t="shared" ref="O189" ca="1" si="194">IF(NOT(ISBLANK(N189)),N189,
IF(ISBLANK(M189),"",
VLOOKUP(M189,OFFSET(INDIRECT("$A:$B"),0,MATCH(M$1&amp;"_Verify",INDIRECT("$1:$1"),0)-1),2,0)
))</f>
        <v>0</v>
      </c>
      <c r="S189" s="7" t="str">
        <f t="shared" ref="S189" ca="1" si="195">IF(NOT(ISBLANK(R189)),R189,
IF(ISBLANK(Q189),"",
VLOOKUP(Q189,OFFSET(INDIRECT("$A:$B"),0,MATCH(Q$1&amp;"_Verify",INDIRECT("$1:$1"),0)-1),2,0)
))</f>
        <v/>
      </c>
      <c r="T189" s="1" t="s">
        <v>896</v>
      </c>
      <c r="W189" s="1" t="s">
        <v>833</v>
      </c>
    </row>
    <row r="190" spans="1:23" x14ac:dyDescent="0.3">
      <c r="A190" s="1" t="str">
        <f t="shared" ref="A190" si="196">B190&amp;"_"&amp;TEXT(D190,"00")</f>
        <v>TeleportWarAssassin_RedRandom_01</v>
      </c>
      <c r="B190" s="1" t="s">
        <v>898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TeleportTargetPosition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0.3</v>
      </c>
      <c r="J190" s="1">
        <v>2.2000000000000002</v>
      </c>
      <c r="N190" s="1">
        <v>4</v>
      </c>
      <c r="O190" s="7">
        <f t="shared" ref="O190" ca="1" si="197">IF(NOT(ISBLANK(N190)),N190,
IF(ISBLANK(M190),"",
VLOOKUP(M190,OFFSET(INDIRECT("$A:$B"),0,MATCH(M$1&amp;"_Verify",INDIRECT("$1:$1"),0)-1),2,0)
))</f>
        <v>4</v>
      </c>
      <c r="S190" s="7" t="str">
        <f t="shared" ref="S190" ca="1" si="198">IF(NOT(ISBLANK(R190)),R190,
IF(ISBLANK(Q190),"",
VLOOKUP(Q190,OFFSET(INDIRECT("$A:$B"),0,MATCH(Q$1&amp;"_Verify",INDIRECT("$1:$1"),0)-1),2,0)
))</f>
        <v/>
      </c>
      <c r="T190" s="1" t="s">
        <v>897</v>
      </c>
      <c r="W190" s="1" t="s">
        <v>833</v>
      </c>
    </row>
    <row r="191" spans="1:23" x14ac:dyDescent="0.3">
      <c r="A191" s="1" t="str">
        <f t="shared" ref="A191" si="199">B191&amp;"_"&amp;TEXT(D191,"00")</f>
        <v>TeleportWarAssassin_RedRandom2_01</v>
      </c>
      <c r="B191" s="1" t="s">
        <v>900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TeleportTargetPosition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0.3</v>
      </c>
      <c r="J191" s="1">
        <v>2.2000000000000002</v>
      </c>
      <c r="N191" s="1">
        <v>4</v>
      </c>
      <c r="O191" s="7">
        <f t="shared" ref="O191" ca="1" si="200">IF(NOT(ISBLANK(N191)),N191,
IF(ISBLANK(M191),"",
VLOOKUP(M191,OFFSET(INDIRECT("$A:$B"),0,MATCH(M$1&amp;"_Verify",INDIRECT("$1:$1"),0)-1),2,0)
))</f>
        <v>4</v>
      </c>
      <c r="S191" s="7" t="str">
        <f t="shared" ref="S191" ca="1" si="201">IF(NOT(ISBLANK(R191)),R191,
IF(ISBLANK(Q191),"",
VLOOKUP(Q191,OFFSET(INDIRECT("$A:$B"),0,MATCH(Q$1&amp;"_Verify",INDIRECT("$1:$1"),0)-1),2,0)
))</f>
        <v/>
      </c>
      <c r="T191" s="1" t="s">
        <v>899</v>
      </c>
      <c r="W191" s="1" t="s">
        <v>833</v>
      </c>
    </row>
    <row r="192" spans="1:23" x14ac:dyDescent="0.3">
      <c r="A192" s="1" t="str">
        <f t="shared" ref="A192" si="202">B192&amp;"_"&amp;TEXT(D192,"00")</f>
        <v>TeleportZippermouth_Green_01</v>
      </c>
      <c r="B192" s="1" t="s">
        <v>593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TeleportTargetPosition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0.8</v>
      </c>
      <c r="K192" s="1">
        <v>0</v>
      </c>
      <c r="L192" s="1">
        <v>0</v>
      </c>
      <c r="N192" s="1">
        <v>1</v>
      </c>
      <c r="O192" s="7">
        <f t="shared" ref="O192" ca="1" si="203">IF(NOT(ISBLANK(N192)),N192,
IF(ISBLANK(M192),"",
VLOOKUP(M192,OFFSET(INDIRECT("$A:$B"),0,MATCH(M$1&amp;"_Verify",INDIRECT("$1:$1"),0)-1),2,0)
))</f>
        <v>1</v>
      </c>
      <c r="S192" s="7" t="str">
        <f t="shared" ref="S192" ca="1" si="204">IF(NOT(ISBLANK(R192)),R192,
IF(ISBLANK(Q192),"",
VLOOKUP(Q192,OFFSET(INDIRECT("$A:$B"),0,MATCH(Q$1&amp;"_Verify",INDIRECT("$1:$1"),0)-1),2,0)
))</f>
        <v/>
      </c>
      <c r="T192" s="1" t="s">
        <v>577</v>
      </c>
      <c r="W192" s="1" t="s">
        <v>582</v>
      </c>
    </row>
    <row r="193" spans="1:23" x14ac:dyDescent="0.3">
      <c r="A193" s="1" t="str">
        <f t="shared" ref="A193:A195" si="205">B193&amp;"_"&amp;TEXT(D193,"00")</f>
        <v>RotateZippermouth_Green_01</v>
      </c>
      <c r="B193" s="1" t="s">
        <v>595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Rotate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6</v>
      </c>
      <c r="J193" s="1">
        <v>360</v>
      </c>
      <c r="O193" s="7" t="str">
        <f t="shared" ref="O193:O195" ca="1" si="206">IF(NOT(ISBLANK(N193)),N193,
IF(ISBLANK(M193),"",
VLOOKUP(M193,OFFSET(INDIRECT("$A:$B"),0,MATCH(M$1&amp;"_Verify",INDIRECT("$1:$1"),0)-1),2,0)
))</f>
        <v/>
      </c>
      <c r="S193" s="7" t="str">
        <f t="shared" ref="S193" ca="1" si="207">IF(NOT(ISBLANK(R193)),R193,
IF(ISBLANK(Q193),"",
VLOOKUP(Q193,OFFSET(INDIRECT("$A:$B"),0,MATCH(Q$1&amp;"_Verify",INDIRECT("$1:$1"),0)-1),2,0)
))</f>
        <v/>
      </c>
      <c r="T193" s="1" t="s">
        <v>597</v>
      </c>
    </row>
    <row r="194" spans="1:23" x14ac:dyDescent="0.3">
      <c r="A194" s="1" t="str">
        <f t="shared" ref="A194" si="208">B194&amp;"_"&amp;TEXT(D194,"00")</f>
        <v>RotateZippermouth_Black_01</v>
      </c>
      <c r="B194" s="1" t="s">
        <v>749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Rotate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5</v>
      </c>
      <c r="J194" s="1">
        <v>360</v>
      </c>
      <c r="O194" s="7" t="str">
        <f t="shared" ref="O194" ca="1" si="209">IF(NOT(ISBLANK(N194)),N194,
IF(ISBLANK(M194),"",
VLOOKUP(M194,OFFSET(INDIRECT("$A:$B"),0,MATCH(M$1&amp;"_Verify",INDIRECT("$1:$1"),0)-1),2,0)
))</f>
        <v/>
      </c>
      <c r="S194" s="7" t="str">
        <f t="shared" ref="S194" ca="1" si="210">IF(NOT(ISBLANK(R194)),R194,
IF(ISBLANK(Q194),"",
VLOOKUP(Q194,OFFSET(INDIRECT("$A:$B"),0,MATCH(Q$1&amp;"_Verify",INDIRECT("$1:$1"),0)-1),2,0)
))</f>
        <v/>
      </c>
      <c r="T194" s="1" t="s">
        <v>597</v>
      </c>
    </row>
    <row r="195" spans="1:23" x14ac:dyDescent="0.3">
      <c r="A195" s="1" t="str">
        <f t="shared" si="205"/>
        <v>TeleportOneEyedWizard_BlueClose_01</v>
      </c>
      <c r="B195" s="1" t="s">
        <v>601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TeleportTargetPosition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0.3</v>
      </c>
      <c r="J195" s="1">
        <v>1</v>
      </c>
      <c r="N195" s="1">
        <v>2</v>
      </c>
      <c r="O195" s="7">
        <f t="shared" ca="1" si="206"/>
        <v>2</v>
      </c>
      <c r="S195" s="7" t="str">
        <f t="shared" ca="1" si="2"/>
        <v/>
      </c>
      <c r="T195" s="1" t="s">
        <v>603</v>
      </c>
      <c r="U195" s="1" t="s">
        <v>614</v>
      </c>
      <c r="W195" s="1" t="s">
        <v>582</v>
      </c>
    </row>
    <row r="196" spans="1:23" x14ac:dyDescent="0.3">
      <c r="A196" s="1" t="str">
        <f t="shared" ref="A196:A199" si="211">B196&amp;"_"&amp;TEXT(D196,"00")</f>
        <v>TeleportOneEyedWizard_BlueFar_01</v>
      </c>
      <c r="B196" s="1" t="s">
        <v>602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TeleportTargetPosition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0.3</v>
      </c>
      <c r="J196" s="1">
        <v>1</v>
      </c>
      <c r="N196" s="1">
        <v>3</v>
      </c>
      <c r="O196" s="7">
        <f t="shared" ref="O196:O199" ca="1" si="212">IF(NOT(ISBLANK(N196)),N196,
IF(ISBLANK(M196),"",
VLOOKUP(M196,OFFSET(INDIRECT("$A:$B"),0,MATCH(M$1&amp;"_Verify",INDIRECT("$1:$1"),0)-1),2,0)
))</f>
        <v>3</v>
      </c>
      <c r="S196" s="7" t="str">
        <f t="shared" ca="1" si="2"/>
        <v/>
      </c>
      <c r="T196" s="1" t="s">
        <v>604</v>
      </c>
      <c r="U196" s="1" t="s">
        <v>614</v>
      </c>
      <c r="W196" s="1" t="s">
        <v>582</v>
      </c>
    </row>
    <row r="197" spans="1:23" x14ac:dyDescent="0.3">
      <c r="A197" s="1" t="str">
        <f t="shared" si="211"/>
        <v>TeleportOneEyedWizard_GreenClose_01</v>
      </c>
      <c r="B197" s="1" t="s">
        <v>891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TeleportTargetPosition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0.3</v>
      </c>
      <c r="J197" s="1">
        <v>1</v>
      </c>
      <c r="N197" s="1">
        <v>2</v>
      </c>
      <c r="O197" s="7">
        <f t="shared" ca="1" si="212"/>
        <v>2</v>
      </c>
      <c r="S197" s="7" t="str">
        <f t="shared" ref="S197:S198" ca="1" si="213">IF(NOT(ISBLANK(R197)),R197,
IF(ISBLANK(Q197),"",
VLOOKUP(Q197,OFFSET(INDIRECT("$A:$B"),0,MATCH(Q$1&amp;"_Verify",INDIRECT("$1:$1"),0)-1),2,0)
))</f>
        <v/>
      </c>
      <c r="T197" s="1" t="s">
        <v>889</v>
      </c>
      <c r="U197" s="1" t="s">
        <v>893</v>
      </c>
      <c r="W197" s="1" t="s">
        <v>833</v>
      </c>
    </row>
    <row r="198" spans="1:23" x14ac:dyDescent="0.3">
      <c r="A198" s="1" t="str">
        <f t="shared" ref="A198" si="214">B198&amp;"_"&amp;TEXT(D198,"00")</f>
        <v>TeleportOneEyedWizard_GreenFar_01</v>
      </c>
      <c r="B198" s="1" t="s">
        <v>892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TeleportTargetPosition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0.3</v>
      </c>
      <c r="J198" s="1">
        <v>1</v>
      </c>
      <c r="N198" s="1">
        <v>3</v>
      </c>
      <c r="O198" s="7">
        <f t="shared" ref="O198" ca="1" si="215">IF(NOT(ISBLANK(N198)),N198,
IF(ISBLANK(M198),"",
VLOOKUP(M198,OFFSET(INDIRECT("$A:$B"),0,MATCH(M$1&amp;"_Verify",INDIRECT("$1:$1"),0)-1),2,0)
))</f>
        <v>3</v>
      </c>
      <c r="S198" s="7" t="str">
        <f t="shared" ca="1" si="213"/>
        <v/>
      </c>
      <c r="T198" s="1" t="s">
        <v>890</v>
      </c>
      <c r="U198" s="1" t="s">
        <v>893</v>
      </c>
      <c r="W198" s="1" t="s">
        <v>833</v>
      </c>
    </row>
    <row r="199" spans="1:23" x14ac:dyDescent="0.3">
      <c r="A199" s="1" t="str">
        <f t="shared" si="211"/>
        <v>RushHeavyKnight_YellowFirst_01</v>
      </c>
      <c r="B199" s="10" t="s">
        <v>606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Rush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4.2</v>
      </c>
      <c r="J199" s="1">
        <v>1.5</v>
      </c>
      <c r="K199" s="1">
        <v>2</v>
      </c>
      <c r="L199" s="1">
        <v>0</v>
      </c>
      <c r="N199" s="1">
        <v>1</v>
      </c>
      <c r="O199" s="7">
        <f t="shared" ca="1" si="212"/>
        <v>1</v>
      </c>
      <c r="P199" s="1">
        <v>-1</v>
      </c>
      <c r="S199" s="7" t="str">
        <f t="shared" ca="1" si="2"/>
        <v/>
      </c>
      <c r="T199" s="1" t="s">
        <v>612</v>
      </c>
      <c r="U199" s="1">
        <f>1/1.25*(6/5)*1.5625</f>
        <v>1.5</v>
      </c>
    </row>
    <row r="200" spans="1:23" x14ac:dyDescent="0.3">
      <c r="A200" s="1" t="str">
        <f t="shared" ref="A200:A234" si="216">B200&amp;"_"&amp;TEXT(D200,"00")</f>
        <v>RushHeavyKnight_YellowSecond_01</v>
      </c>
      <c r="B200" s="10" t="s">
        <v>610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Rush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4.2</v>
      </c>
      <c r="J200" s="1">
        <v>1.5</v>
      </c>
      <c r="K200" s="1">
        <v>1</v>
      </c>
      <c r="L200" s="1">
        <v>0</v>
      </c>
      <c r="N200" s="1">
        <v>1</v>
      </c>
      <c r="O200" s="7">
        <f t="shared" ref="O200:O234" ca="1" si="217">IF(NOT(ISBLANK(N200)),N200,
IF(ISBLANK(M200),"",
VLOOKUP(M200,OFFSET(INDIRECT("$A:$B"),0,MATCH(M$1&amp;"_Verify",INDIRECT("$1:$1"),0)-1),2,0)
))</f>
        <v>1</v>
      </c>
      <c r="P200" s="1">
        <v>-1</v>
      </c>
      <c r="S200" s="7" t="str">
        <f t="shared" ca="1" si="2"/>
        <v/>
      </c>
      <c r="T200" s="1" t="s">
        <v>613</v>
      </c>
      <c r="U200" s="1">
        <f t="shared" ref="U200:U201" si="218">1/1.25*(6/5)*1.5625</f>
        <v>1.5</v>
      </c>
    </row>
    <row r="201" spans="1:23" x14ac:dyDescent="0.3">
      <c r="A201" s="1" t="str">
        <f t="shared" si="216"/>
        <v>RushHeavyKnight_YellowThird_01</v>
      </c>
      <c r="B201" s="10" t="s">
        <v>611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Rush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4.2</v>
      </c>
      <c r="J201" s="1">
        <v>0.2</v>
      </c>
      <c r="K201" s="1">
        <v>-3</v>
      </c>
      <c r="L201" s="1">
        <v>0</v>
      </c>
      <c r="N201" s="1">
        <v>1</v>
      </c>
      <c r="O201" s="7">
        <f t="shared" ca="1" si="217"/>
        <v>1</v>
      </c>
      <c r="P201" s="1">
        <v>200</v>
      </c>
      <c r="S201" s="7" t="str">
        <f t="shared" ca="1" si="2"/>
        <v/>
      </c>
      <c r="T201" s="1" t="s">
        <v>540</v>
      </c>
      <c r="U201" s="1">
        <f t="shared" si="218"/>
        <v>1.5</v>
      </c>
    </row>
    <row r="202" spans="1:23" x14ac:dyDescent="0.3">
      <c r="A202" s="1" t="str">
        <f>B202&amp;"_"&amp;TEXT(D202,"00")</f>
        <v>SuicidePolygonalMagma_Blue_01</v>
      </c>
      <c r="B202" s="10" t="s">
        <v>641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Suicide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N202" s="1">
        <v>1</v>
      </c>
      <c r="O202" s="7">
        <f ca="1">IF(NOT(ISBLANK(N202)),N202,
IF(ISBLANK(M202),"",
VLOOKUP(M202,OFFSET(INDIRECT("$A:$B"),0,MATCH(M$1&amp;"_Verify",INDIRECT("$1:$1"),0)-1),2,0)
))</f>
        <v>1</v>
      </c>
      <c r="S202" s="7" t="str">
        <f t="shared" ca="1" si="2"/>
        <v/>
      </c>
      <c r="T202" s="1" t="s">
        <v>637</v>
      </c>
    </row>
    <row r="203" spans="1:23" x14ac:dyDescent="0.3">
      <c r="A203" s="1" t="str">
        <f>B203&amp;"_"&amp;TEXT(D203,"00")</f>
        <v>SleepingDragonTerrorBringer_Red_01</v>
      </c>
      <c r="B203" s="10" t="s">
        <v>725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MonsterSleeping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v>3</v>
      </c>
      <c r="O203" s="7" t="str">
        <f ca="1">IF(NOT(ISBLANK(N203)),N203,
IF(ISBLANK(M203),"",
VLOOKUP(M203,OFFSET(INDIRECT("$A:$B"),0,MATCH(M$1&amp;"_Verify",INDIRECT("$1:$1"),0)-1),2,0)
))</f>
        <v/>
      </c>
      <c r="S203" s="7" t="str">
        <f t="shared" ca="1" si="2"/>
        <v/>
      </c>
      <c r="T203" s="1" t="s">
        <v>727</v>
      </c>
      <c r="U203" s="1" t="s">
        <v>728</v>
      </c>
    </row>
    <row r="204" spans="1:23" x14ac:dyDescent="0.3">
      <c r="A204" s="1" t="str">
        <f>B204&amp;"_"&amp;TEXT(D204,"00")</f>
        <v>BurrowOnStartRtsTurret_01</v>
      </c>
      <c r="B204" s="10" t="s">
        <v>733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BurrowOnStart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O204" s="7" t="str">
        <f ca="1">IF(NOT(ISBLANK(N204)),N204,
IF(ISBLANK(M204),"",
VLOOKUP(M204,OFFSET(INDIRECT("$A:$B"),0,MATCH(M$1&amp;"_Verify",INDIRECT("$1:$1"),0)-1),2,0)
))</f>
        <v/>
      </c>
      <c r="S204" s="7" t="str">
        <f t="shared" ca="1" si="2"/>
        <v/>
      </c>
    </row>
    <row r="205" spans="1:23" x14ac:dyDescent="0.3">
      <c r="A205" s="1" t="str">
        <f t="shared" ref="A205" si="219">B205&amp;"_"&amp;TEXT(D205,"00")</f>
        <v>AddForceDragonTerrorBringer_Red_01</v>
      </c>
      <c r="B205" s="10" t="s">
        <v>729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AddForce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8</v>
      </c>
      <c r="N205" s="1">
        <v>0</v>
      </c>
      <c r="O205" s="7">
        <f t="shared" ref="O205" ca="1" si="220">IF(NOT(ISBLANK(N205)),N205,
IF(ISBLANK(M205),"",
VLOOKUP(M205,OFFSET(INDIRECT("$A:$B"),0,MATCH(M$1&amp;"_Verify",INDIRECT("$1:$1"),0)-1),2,0)
))</f>
        <v>0</v>
      </c>
      <c r="S205" s="7" t="str">
        <f t="shared" ca="1" si="2"/>
        <v/>
      </c>
    </row>
    <row r="206" spans="1:23" x14ac:dyDescent="0.3">
      <c r="A206" s="1" t="str">
        <f t="shared" ref="A206:A210" si="221">B206&amp;"_"&amp;TEXT(D206,"00")</f>
        <v>JumpAttackRobotTwo_01</v>
      </c>
      <c r="B206" s="10" t="s">
        <v>744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Jump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6.5</v>
      </c>
      <c r="J206" s="1">
        <v>2</v>
      </c>
      <c r="L206" s="1">
        <v>0.4</v>
      </c>
      <c r="N206" s="1">
        <v>1</v>
      </c>
      <c r="O206" s="7">
        <f t="shared" ref="O206:O210" ca="1" si="222">IF(NOT(ISBLANK(N206)),N206,
IF(ISBLANK(M206),"",
VLOOKUP(M206,OFFSET(INDIRECT("$A:$B"),0,MATCH(M$1&amp;"_Verify",INDIRECT("$1:$1"),0)-1),2,0)
))</f>
        <v>1</v>
      </c>
      <c r="S206" s="7" t="str">
        <f t="shared" ref="S206:S210" ca="1" si="223">IF(NOT(ISBLANK(R206)),R206,
IF(ISBLANK(Q206),"",
VLOOKUP(Q206,OFFSET(INDIRECT("$A:$B"),0,MATCH(Q$1&amp;"_Verify",INDIRECT("$1:$1"),0)-1),2,0)
))</f>
        <v/>
      </c>
      <c r="T206" s="1" t="s">
        <v>748</v>
      </c>
    </row>
    <row r="207" spans="1:23" x14ac:dyDescent="0.3">
      <c r="A207" s="1" t="str">
        <f t="shared" si="221"/>
        <v>JumpRunRobotTwo_01</v>
      </c>
      <c r="B207" s="10" t="s">
        <v>746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Jump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6.5</v>
      </c>
      <c r="J207" s="1">
        <v>2</v>
      </c>
      <c r="L207" s="1">
        <v>8</v>
      </c>
      <c r="N207" s="1">
        <v>2</v>
      </c>
      <c r="O207" s="7">
        <f t="shared" ca="1" si="222"/>
        <v>2</v>
      </c>
      <c r="S207" s="7" t="str">
        <f t="shared" ca="1" si="223"/>
        <v/>
      </c>
      <c r="T207" s="1" t="s">
        <v>748</v>
      </c>
    </row>
    <row r="208" spans="1:23" x14ac:dyDescent="0.3">
      <c r="A208" s="1" t="str">
        <f t="shared" si="221"/>
        <v>TeleportArcherySamuraiUp_01</v>
      </c>
      <c r="B208" s="1" t="s">
        <v>767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TeleportTargetPosition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0.5</v>
      </c>
      <c r="K208" s="1">
        <v>0</v>
      </c>
      <c r="L208" s="1">
        <v>6</v>
      </c>
      <c r="N208" s="1">
        <v>1</v>
      </c>
      <c r="O208" s="7">
        <f t="shared" ca="1" si="222"/>
        <v>1</v>
      </c>
      <c r="S208" s="7" t="str">
        <f t="shared" ca="1" si="223"/>
        <v/>
      </c>
      <c r="T208" s="1" t="s">
        <v>577</v>
      </c>
      <c r="W208" s="1" t="s">
        <v>582</v>
      </c>
    </row>
    <row r="209" spans="1:23" x14ac:dyDescent="0.3">
      <c r="A209" s="1" t="str">
        <f t="shared" si="221"/>
        <v>TeleportArcherySamuraiDown_01</v>
      </c>
      <c r="B209" s="1" t="s">
        <v>769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TeleportTargetPosition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0.5</v>
      </c>
      <c r="K209" s="1">
        <v>0</v>
      </c>
      <c r="L209" s="1">
        <v>-7</v>
      </c>
      <c r="N209" s="1">
        <v>1</v>
      </c>
      <c r="O209" s="7">
        <f t="shared" ca="1" si="222"/>
        <v>1</v>
      </c>
      <c r="S209" s="7" t="str">
        <f t="shared" ca="1" si="223"/>
        <v/>
      </c>
      <c r="T209" s="1" t="s">
        <v>577</v>
      </c>
      <c r="W209" s="1" t="s">
        <v>582</v>
      </c>
    </row>
    <row r="210" spans="1:23" x14ac:dyDescent="0.3">
      <c r="A210" s="1" t="str">
        <f t="shared" si="221"/>
        <v>RotateArcherySamurai_01</v>
      </c>
      <c r="B210" s="1" t="s">
        <v>770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Rotate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2.5</v>
      </c>
      <c r="J210" s="1">
        <v>0</v>
      </c>
      <c r="O210" s="7" t="str">
        <f t="shared" ca="1" si="222"/>
        <v/>
      </c>
      <c r="S210" s="7" t="str">
        <f t="shared" ca="1" si="223"/>
        <v/>
      </c>
      <c r="T210" s="1" t="s">
        <v>597</v>
      </c>
    </row>
    <row r="211" spans="1:23" x14ac:dyDescent="0.3">
      <c r="A211" s="1" t="str">
        <f t="shared" ref="A211:A214" si="224">B211&amp;"_"&amp;TEXT(D211,"00")</f>
        <v>GiveAffectorValueMushroomDee_01</v>
      </c>
      <c r="B211" s="1" t="s">
        <v>820</v>
      </c>
      <c r="C211" s="1" t="str">
        <f>IF(ISERROR(VLOOKUP(B211,AffectorValueTable!$A:$A,1,0)),"어펙터밸류없음","")</f>
        <v/>
      </c>
      <c r="D211" s="1">
        <v>1</v>
      </c>
      <c r="E211" s="1" t="str">
        <f>VLOOKUP($B211,AffectorValueTable!$1:$1048576,MATCH(AffectorValueTable!$B$1,AffectorValueTable!$1:$1,0),0)</f>
        <v>GiveAffectorValue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N211" s="1">
        <v>1</v>
      </c>
      <c r="O211" s="7">
        <f t="shared" ref="O211:O214" ca="1" si="225">IF(NOT(ISBLANK(N211)),N211,
IF(ISBLANK(M211),"",
VLOOKUP(M211,OFFSET(INDIRECT("$A:$B"),0,MATCH(M$1&amp;"_Verify",INDIRECT("$1:$1"),0)-1),2,0)
))</f>
        <v>1</v>
      </c>
      <c r="S211" s="7" t="str">
        <f t="shared" ref="S211:S214" ca="1" si="226">IF(NOT(ISBLANK(R211)),R211,
IF(ISBLANK(Q211),"",
VLOOKUP(Q211,OFFSET(INDIRECT("$A:$B"),0,MATCH(Q$1&amp;"_Verify",INDIRECT("$1:$1"),0)-1),2,0)
))</f>
        <v/>
      </c>
      <c r="T211" s="1" t="s">
        <v>822</v>
      </c>
      <c r="U211" s="1" t="s">
        <v>845</v>
      </c>
      <c r="W211" s="1" t="s">
        <v>824</v>
      </c>
    </row>
    <row r="212" spans="1:23" x14ac:dyDescent="0.3">
      <c r="A212" s="1" t="str">
        <f t="shared" si="224"/>
        <v>AS_AngryDee_01</v>
      </c>
      <c r="B212" s="1" t="s">
        <v>847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15</v>
      </c>
      <c r="J212" s="1">
        <v>0.75</v>
      </c>
      <c r="M212" s="1" t="s">
        <v>162</v>
      </c>
      <c r="O212" s="7">
        <f t="shared" ca="1" si="225"/>
        <v>19</v>
      </c>
      <c r="S212" s="7" t="str">
        <f t="shared" ca="1" si="226"/>
        <v/>
      </c>
    </row>
    <row r="213" spans="1:23" x14ac:dyDescent="0.3">
      <c r="A213" s="1" t="str">
        <f t="shared" si="224"/>
        <v>TeleportLadyPirateIn_01</v>
      </c>
      <c r="B213" s="1" t="s">
        <v>829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TeleportTargetPosition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0.5</v>
      </c>
      <c r="K213" s="1">
        <v>0</v>
      </c>
      <c r="L213" s="1">
        <v>-0.5</v>
      </c>
      <c r="N213" s="1">
        <v>1</v>
      </c>
      <c r="O213" s="7">
        <f t="shared" ca="1" si="225"/>
        <v>1</v>
      </c>
      <c r="S213" s="7" t="str">
        <f t="shared" ca="1" si="226"/>
        <v/>
      </c>
      <c r="T213" s="1" t="s">
        <v>834</v>
      </c>
      <c r="W213" s="1" t="s">
        <v>833</v>
      </c>
    </row>
    <row r="214" spans="1:23" x14ac:dyDescent="0.3">
      <c r="A214" s="1" t="str">
        <f t="shared" si="224"/>
        <v>TeleportLadyPirateOut_01</v>
      </c>
      <c r="B214" s="1" t="s">
        <v>831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TeleportTargetPosition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0.5</v>
      </c>
      <c r="K214" s="1">
        <v>0</v>
      </c>
      <c r="L214" s="1">
        <v>2.5</v>
      </c>
      <c r="N214" s="1">
        <v>1</v>
      </c>
      <c r="O214" s="7">
        <f t="shared" ca="1" si="225"/>
        <v>1</v>
      </c>
      <c r="S214" s="7" t="str">
        <f t="shared" ca="1" si="226"/>
        <v/>
      </c>
      <c r="T214" s="1" t="s">
        <v>835</v>
      </c>
      <c r="W214" s="1" t="s">
        <v>833</v>
      </c>
    </row>
    <row r="215" spans="1:23" x14ac:dyDescent="0.3">
      <c r="A215" s="1" t="str">
        <f t="shared" ref="A215:A216" si="227">B215&amp;"_"&amp;TEXT(D215,"00")</f>
        <v>CastLadyPirate_01</v>
      </c>
      <c r="B215" s="1" t="s">
        <v>837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Cast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4.5</v>
      </c>
      <c r="O215" s="7" t="str">
        <f t="shared" ref="O215:O216" ca="1" si="228">IF(NOT(ISBLANK(N215)),N215,
IF(ISBLANK(M215),"",
VLOOKUP(M215,OFFSET(INDIRECT("$A:$B"),0,MATCH(M$1&amp;"_Verify",INDIRECT("$1:$1"),0)-1),2,0)
))</f>
        <v/>
      </c>
      <c r="S215" s="7" t="str">
        <f t="shared" ref="S215:S216" ca="1" si="229">IF(NOT(ISBLANK(R215)),R215,
IF(ISBLANK(Q215),"",
VLOOKUP(Q215,OFFSET(INDIRECT("$A:$B"),0,MATCH(Q$1&amp;"_Verify",INDIRECT("$1:$1"),0)-1),2,0)
))</f>
        <v/>
      </c>
      <c r="T215" s="1" t="s">
        <v>840</v>
      </c>
      <c r="U215" s="1" t="s">
        <v>841</v>
      </c>
    </row>
    <row r="216" spans="1:23" x14ac:dyDescent="0.3">
      <c r="A216" s="1" t="str">
        <f t="shared" si="227"/>
        <v>RushBeholder_01</v>
      </c>
      <c r="B216" s="1" t="s">
        <v>851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Rush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5</v>
      </c>
      <c r="J216" s="1">
        <v>4</v>
      </c>
      <c r="K216" s="1">
        <v>3</v>
      </c>
      <c r="L216" s="1">
        <v>0</v>
      </c>
      <c r="N216" s="1">
        <v>1</v>
      </c>
      <c r="O216" s="7">
        <f t="shared" ca="1" si="228"/>
        <v>1</v>
      </c>
      <c r="P216" s="1">
        <v>-1</v>
      </c>
      <c r="S216" s="7" t="str">
        <f t="shared" ca="1" si="229"/>
        <v/>
      </c>
      <c r="T216" s="1" t="s">
        <v>849</v>
      </c>
      <c r="U216" s="1">
        <f>1/1.25*(6/5)*1.25</f>
        <v>1.2</v>
      </c>
    </row>
    <row r="217" spans="1:23" x14ac:dyDescent="0.3">
      <c r="A217" s="1" t="str">
        <f t="shared" ref="A217:A221" si="230">B217&amp;"_"&amp;TEXT(D217,"00")</f>
        <v>RushBeholderCenter_01</v>
      </c>
      <c r="B217" s="1" t="s">
        <v>854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Rush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5</v>
      </c>
      <c r="J217" s="1">
        <v>0.1</v>
      </c>
      <c r="K217" s="1">
        <v>0</v>
      </c>
      <c r="N217" s="1">
        <v>4</v>
      </c>
      <c r="O217" s="7">
        <f t="shared" ref="O217:O221" ca="1" si="231">IF(NOT(ISBLANK(N217)),N217,
IF(ISBLANK(M217),"",
VLOOKUP(M217,OFFSET(INDIRECT("$A:$B"),0,MATCH(M$1&amp;"_Verify",INDIRECT("$1:$1"),0)-1),2,0)
))</f>
        <v>4</v>
      </c>
      <c r="P217" s="1">
        <v>-1</v>
      </c>
      <c r="S217" s="7" t="str">
        <f t="shared" ref="S217:S221" ca="1" si="232">IF(NOT(ISBLANK(R217)),R217,
IF(ISBLANK(Q217),"",
VLOOKUP(Q217,OFFSET(INDIRECT("$A:$B"),0,MATCH(Q$1&amp;"_Verify",INDIRECT("$1:$1"),0)-1),2,0)
))</f>
        <v/>
      </c>
      <c r="T217" s="1" t="s">
        <v>858</v>
      </c>
      <c r="U217" s="1">
        <f>1/1.25*(6/5)*1.25</f>
        <v>1.2</v>
      </c>
      <c r="V217" s="1" t="s">
        <v>857</v>
      </c>
    </row>
    <row r="218" spans="1:23" x14ac:dyDescent="0.3">
      <c r="A218" s="1" t="str">
        <f t="shared" si="230"/>
        <v>HealOverTimeDruidTent_01</v>
      </c>
      <c r="B218" s="1" t="s">
        <v>860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HealOverTime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60</v>
      </c>
      <c r="J218" s="1">
        <v>1</v>
      </c>
      <c r="K218" s="1">
        <v>-1.6667000000000001E-2</v>
      </c>
      <c r="O218" s="7" t="str">
        <f t="shared" ca="1" si="231"/>
        <v/>
      </c>
      <c r="S218" s="7" t="str">
        <f t="shared" ca="1" si="232"/>
        <v/>
      </c>
    </row>
    <row r="219" spans="1:23" x14ac:dyDescent="0.3">
      <c r="A219" s="1" t="str">
        <f t="shared" si="230"/>
        <v>StunDebuffLancer_01</v>
      </c>
      <c r="B219" s="1" t="s">
        <v>870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AddActorState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O219" s="7" t="str">
        <f t="shared" ca="1" si="231"/>
        <v/>
      </c>
      <c r="S219" s="7" t="str">
        <f t="shared" ca="1" si="232"/>
        <v/>
      </c>
      <c r="T219" s="1" t="s">
        <v>867</v>
      </c>
    </row>
    <row r="220" spans="1:23" x14ac:dyDescent="0.3">
      <c r="A220" s="1" t="str">
        <f t="shared" si="230"/>
        <v>GiveAffectorValuePlant_01</v>
      </c>
      <c r="B220" s="1" t="s">
        <v>877</v>
      </c>
      <c r="C220" s="1" t="str">
        <f>IF(ISERROR(VLOOKUP(B220,AffectorValueTable!$A:$A,1,0)),"어펙터밸류없음","")</f>
        <v/>
      </c>
      <c r="D220" s="1">
        <v>1</v>
      </c>
      <c r="E220" s="1" t="str">
        <f>VLOOKUP($B220,AffectorValueTable!$1:$1048576,MATCH(AffectorValueTable!$B$1,AffectorValueTable!$1:$1,0),0)</f>
        <v>GiveAffectorValue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N220" s="1">
        <v>1</v>
      </c>
      <c r="O220" s="7">
        <f t="shared" ca="1" si="231"/>
        <v>1</v>
      </c>
      <c r="S220" s="7" t="str">
        <f t="shared" ca="1" si="232"/>
        <v/>
      </c>
      <c r="T220" s="1" t="s">
        <v>879</v>
      </c>
      <c r="U220" s="1" t="s">
        <v>872</v>
      </c>
    </row>
    <row r="221" spans="1:23" x14ac:dyDescent="0.3">
      <c r="A221" s="1" t="str">
        <f t="shared" si="230"/>
        <v>AS_LoseTankerPlant_01</v>
      </c>
      <c r="B221" s="1" t="s">
        <v>875</v>
      </c>
      <c r="C221" s="1" t="str">
        <f>IF(ISERROR(VLOOKUP(B221,AffectorValueTable!$A:$A,1,0)),"어펙터밸류없음","")</f>
        <v/>
      </c>
      <c r="D221" s="1">
        <v>1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v>0.1</v>
      </c>
      <c r="M221" s="1" t="s">
        <v>162</v>
      </c>
      <c r="O221" s="7">
        <f t="shared" ca="1" si="231"/>
        <v>19</v>
      </c>
      <c r="S221" s="7" t="str">
        <f t="shared" ca="1" si="232"/>
        <v/>
      </c>
    </row>
    <row r="222" spans="1:23" x14ac:dyDescent="0.3">
      <c r="A222" s="1" t="str">
        <f t="shared" ref="A222:A223" si="233">B222&amp;"_"&amp;TEXT(D222,"00")</f>
        <v>OnOffColliderWizard_01</v>
      </c>
      <c r="B222" s="1" t="s">
        <v>888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OnOffCollider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N222" s="1">
        <v>1</v>
      </c>
      <c r="O222" s="7">
        <f t="shared" ref="O222:O223" ca="1" si="234">IF(NOT(ISBLANK(N222)),N222,
IF(ISBLANK(M222),"",
VLOOKUP(M222,OFFSET(INDIRECT("$A:$B"),0,MATCH(M$1&amp;"_Verify",INDIRECT("$1:$1"),0)-1),2,0)
))</f>
        <v>1</v>
      </c>
      <c r="S222" s="7" t="str">
        <f t="shared" ref="S222:S223" ca="1" si="235">IF(NOT(ISBLANK(R222)),R222,
IF(ISBLANK(Q222),"",
VLOOKUP(Q222,OFFSET(INDIRECT("$A:$B"),0,MATCH(Q$1&amp;"_Verify",INDIRECT("$1:$1"),0)-1),2,0)
))</f>
        <v/>
      </c>
      <c r="V222" s="1" t="s">
        <v>886</v>
      </c>
      <c r="W222" s="1" t="s">
        <v>887</v>
      </c>
    </row>
    <row r="223" spans="1:23" x14ac:dyDescent="0.3">
      <c r="A223" s="1" t="str">
        <f t="shared" si="233"/>
        <v>RushDroidHeavy_White_01</v>
      </c>
      <c r="B223" s="1" t="s">
        <v>901</v>
      </c>
      <c r="C223" s="1" t="str">
        <f>IF(ISERROR(VLOOKUP(B223,AffectorValueTable!$A:$A,1,0)),"어펙터밸류없음","")</f>
        <v/>
      </c>
      <c r="D223" s="1">
        <v>1</v>
      </c>
      <c r="E223" s="1" t="str">
        <f>VLOOKUP($B223,AffectorValueTable!$1:$1048576,MATCH(AffectorValueTable!$B$1,AffectorValueTable!$1:$1,0),0)</f>
        <v>Rush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3</v>
      </c>
      <c r="J223" s="1">
        <v>0.1</v>
      </c>
      <c r="N223" s="1">
        <v>4</v>
      </c>
      <c r="O223" s="7">
        <f t="shared" ca="1" si="234"/>
        <v>4</v>
      </c>
      <c r="P223" s="1">
        <v>-1</v>
      </c>
      <c r="S223" s="7" t="str">
        <f t="shared" ca="1" si="235"/>
        <v/>
      </c>
      <c r="T223" s="1" t="s">
        <v>903</v>
      </c>
      <c r="U223" s="1">
        <f>1/1.25*(6/5)*1.25</f>
        <v>1.2</v>
      </c>
      <c r="V223" s="1" t="s">
        <v>904</v>
      </c>
    </row>
    <row r="224" spans="1:23" x14ac:dyDescent="0.3">
      <c r="A224" s="1" t="str">
        <f t="shared" ref="A224:A231" si="236">B224&amp;"_"&amp;TEXT(D224,"00")</f>
        <v>RushTrollGiant_01</v>
      </c>
      <c r="B224" s="1" t="s">
        <v>936</v>
      </c>
      <c r="C224" s="1" t="str">
        <f>IF(ISERROR(VLOOKUP(B224,AffectorValueTable!$A:$A,1,0)),"어펙터밸류없음","")</f>
        <v/>
      </c>
      <c r="D224" s="1">
        <v>1</v>
      </c>
      <c r="E224" s="1" t="str">
        <f>VLOOKUP($B224,AffectorValueTable!$1:$1048576,MATCH(AffectorValueTable!$B$1,AffectorValueTable!$1:$1,0),0)</f>
        <v>Rush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6</v>
      </c>
      <c r="J224" s="1">
        <v>2</v>
      </c>
      <c r="K224" s="1">
        <v>7</v>
      </c>
      <c r="L224" s="1">
        <v>0</v>
      </c>
      <c r="N224" s="1">
        <v>0</v>
      </c>
      <c r="O224" s="7">
        <f t="shared" ref="O224:O231" ca="1" si="237">IF(NOT(ISBLANK(N224)),N224,
IF(ISBLANK(M224),"",
VLOOKUP(M224,OFFSET(INDIRECT("$A:$B"),0,MATCH(M$1&amp;"_Verify",INDIRECT("$1:$1"),0)-1),2,0)
))</f>
        <v>0</v>
      </c>
      <c r="P224" s="1">
        <v>-1</v>
      </c>
      <c r="S224" s="7" t="str">
        <f t="shared" ref="S224:S231" ca="1" si="238">IF(NOT(ISBLANK(R224)),R224,
IF(ISBLANK(Q224),"",
VLOOKUP(Q224,OFFSET(INDIRECT("$A:$B"),0,MATCH(Q$1&amp;"_Verify",INDIRECT("$1:$1"),0)-1),2,0)
))</f>
        <v/>
      </c>
      <c r="T224" s="1" t="s">
        <v>849</v>
      </c>
      <c r="U224" s="1">
        <f>1/1.5*(3/4)*1.5</f>
        <v>0.75</v>
      </c>
    </row>
    <row r="225" spans="1:23" x14ac:dyDescent="0.3">
      <c r="A225" s="1" t="str">
        <f t="shared" si="236"/>
        <v>AddForceTrollGiant_01</v>
      </c>
      <c r="B225" s="1" t="s">
        <v>937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AddForce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5</v>
      </c>
      <c r="L225" s="1">
        <v>0.16</v>
      </c>
      <c r="N225" s="1">
        <v>0</v>
      </c>
      <c r="O225" s="7">
        <f t="shared" ca="1" si="237"/>
        <v>0</v>
      </c>
      <c r="R225" s="1">
        <v>1</v>
      </c>
      <c r="S225" s="7">
        <f t="shared" ca="1" si="238"/>
        <v>1</v>
      </c>
    </row>
    <row r="226" spans="1:23" x14ac:dyDescent="0.3">
      <c r="A226" s="1" t="str">
        <f t="shared" si="236"/>
        <v>TeleportArcherySamurai_Black_01</v>
      </c>
      <c r="B226" s="1" t="s">
        <v>940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TeleportTargetPosition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0.5</v>
      </c>
      <c r="N226" s="1">
        <v>2</v>
      </c>
      <c r="O226" s="7">
        <f t="shared" ca="1" si="237"/>
        <v>2</v>
      </c>
      <c r="S226" s="7" t="str">
        <f t="shared" ca="1" si="238"/>
        <v/>
      </c>
      <c r="T226" s="1" t="s">
        <v>942</v>
      </c>
      <c r="U226" s="1" t="s">
        <v>943</v>
      </c>
      <c r="W226" s="1" t="s">
        <v>833</v>
      </c>
    </row>
    <row r="227" spans="1:23" x14ac:dyDescent="0.3">
      <c r="A227" s="1" t="str">
        <f t="shared" si="236"/>
        <v>InvincibleFallenAngel_Yellow_01</v>
      </c>
      <c r="B227" s="1" t="s">
        <v>945</v>
      </c>
      <c r="C227" s="1" t="str">
        <f>IF(ISERROR(VLOOKUP(B227,AffectorValueTable!$A:$A,1,0)),"어펙터밸류없음","")</f>
        <v/>
      </c>
      <c r="D227" s="1">
        <v>1</v>
      </c>
      <c r="E227" s="1" t="str">
        <f>VLOOKUP($B227,AffectorValueTable!$1:$1048576,MATCH(AffectorValueTable!$B$1,AffectorValueTable!$1:$1,0),0)</f>
        <v>Invincible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1.1000000000000001</v>
      </c>
      <c r="O227" s="7" t="str">
        <f t="shared" ca="1" si="237"/>
        <v/>
      </c>
      <c r="S227" s="7" t="str">
        <f t="shared" ca="1" si="238"/>
        <v/>
      </c>
    </row>
    <row r="228" spans="1:23" x14ac:dyDescent="0.3">
      <c r="A228" s="1" t="str">
        <f t="shared" si="236"/>
        <v>CallBurrowNinjaAssassin_Red_01</v>
      </c>
      <c r="B228" s="1" t="s">
        <v>952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CallAffectorValue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O228" s="7" t="str">
        <f t="shared" ca="1" si="237"/>
        <v/>
      </c>
      <c r="Q228" s="1" t="s">
        <v>223</v>
      </c>
      <c r="S228" s="7">
        <f t="shared" ca="1" si="238"/>
        <v>4</v>
      </c>
      <c r="U228" s="1" t="s">
        <v>954</v>
      </c>
    </row>
    <row r="229" spans="1:23" x14ac:dyDescent="0.3">
      <c r="A229" s="1" t="str">
        <f t="shared" si="236"/>
        <v>BurrowNinjaAssassin_Red_01</v>
      </c>
      <c r="B229" s="1" t="s">
        <v>954</v>
      </c>
      <c r="C229" s="1" t="str">
        <f>IF(ISERROR(VLOOKUP(B229,AffectorValueTable!$A:$A,1,0)),"어펙터밸류없음","")</f>
        <v/>
      </c>
      <c r="D229" s="1">
        <v>1</v>
      </c>
      <c r="E229" s="1" t="str">
        <f>VLOOKUP($B229,AffectorValueTable!$1:$1048576,MATCH(AffectorValueTable!$B$1,AffectorValueTable!$1:$1,0),0)</f>
        <v>Burrow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3</v>
      </c>
      <c r="K229" s="1">
        <v>0.5</v>
      </c>
      <c r="L229" s="1">
        <v>1</v>
      </c>
      <c r="O229" s="7" t="str">
        <f t="shared" ca="1" si="237"/>
        <v/>
      </c>
      <c r="P229" s="1">
        <v>7</v>
      </c>
      <c r="R229" s="1">
        <v>10</v>
      </c>
      <c r="S229" s="7">
        <f t="shared" ca="1" si="238"/>
        <v>10</v>
      </c>
      <c r="T229" s="1" t="s">
        <v>947</v>
      </c>
      <c r="U229" s="1" t="s">
        <v>948</v>
      </c>
      <c r="V229" s="1" t="s">
        <v>949</v>
      </c>
      <c r="W229" s="1" t="s">
        <v>950</v>
      </c>
    </row>
    <row r="230" spans="1:23" x14ac:dyDescent="0.3">
      <c r="A230" s="1" t="str">
        <f t="shared" si="236"/>
        <v>RotateRobotFive_Purple_01</v>
      </c>
      <c r="B230" s="1" t="s">
        <v>973</v>
      </c>
      <c r="C230" s="1" t="str">
        <f>IF(ISERROR(VLOOKUP(B230,AffectorValueTable!$A:$A,1,0)),"어펙터밸류없음","")</f>
        <v/>
      </c>
      <c r="D230" s="1">
        <v>1</v>
      </c>
      <c r="E230" s="1" t="str">
        <f>VLOOKUP($B230,AffectorValueTable!$1:$1048576,MATCH(AffectorValueTable!$B$1,AffectorValueTable!$1:$1,0),0)</f>
        <v>Rotate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4</v>
      </c>
      <c r="J230" s="1">
        <v>-360</v>
      </c>
      <c r="O230" s="7" t="str">
        <f t="shared" ca="1" si="237"/>
        <v/>
      </c>
      <c r="S230" s="7" t="str">
        <f t="shared" ca="1" si="238"/>
        <v/>
      </c>
      <c r="T230" s="1" t="s">
        <v>971</v>
      </c>
    </row>
    <row r="231" spans="1:23" x14ac:dyDescent="0.3">
      <c r="A231" s="1" t="str">
        <f t="shared" si="236"/>
        <v>RotateRobotFive_PurpleZero_01</v>
      </c>
      <c r="B231" s="1" t="s">
        <v>974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Rotate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9.5</v>
      </c>
      <c r="J231" s="1">
        <v>0</v>
      </c>
      <c r="O231" s="7" t="str">
        <f t="shared" ca="1" si="237"/>
        <v/>
      </c>
      <c r="S231" s="7" t="str">
        <f t="shared" ca="1" si="238"/>
        <v/>
      </c>
      <c r="T231" s="1" t="s">
        <v>975</v>
      </c>
    </row>
    <row r="232" spans="1:23" x14ac:dyDescent="0.3">
      <c r="A232" s="1" t="str">
        <f t="shared" ref="A232" si="239">B232&amp;"_"&amp;TEXT(D232,"00")</f>
        <v>ResurrectAncientGuard_01</v>
      </c>
      <c r="B232" s="1" t="s">
        <v>982</v>
      </c>
      <c r="C232" s="1" t="str">
        <f>IF(ISERROR(VLOOKUP(B232,AffectorValueTable!$A:$A,1,0)),"어펙터밸류없음","")</f>
        <v/>
      </c>
      <c r="D232" s="1">
        <v>1</v>
      </c>
      <c r="E232" s="1" t="str">
        <f>VLOOKUP($B232,AffectorValueTable!$1:$1048576,MATCH(AffectorValueTable!$B$1,AffectorValueTable!$1:$1,0),0)</f>
        <v>Resurrect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O232" s="7" t="str">
        <f t="shared" ref="O232" ca="1" si="240">IF(NOT(ISBLANK(N232)),N232,
IF(ISBLANK(M232),"",
VLOOKUP(M232,OFFSET(INDIRECT("$A:$B"),0,MATCH(M$1&amp;"_Verify",INDIRECT("$1:$1"),0)-1),2,0)
))</f>
        <v/>
      </c>
      <c r="S232" s="7" t="str">
        <f t="shared" ref="S232" ca="1" si="241">IF(NOT(ISBLANK(R232)),R232,
IF(ISBLANK(Q232),"",
VLOOKUP(Q232,OFFSET(INDIRECT("$A:$B"),0,MATCH(Q$1&amp;"_Verify",INDIRECT("$1:$1"),0)-1),2,0)
))</f>
        <v/>
      </c>
      <c r="T232" s="1" t="s">
        <v>984</v>
      </c>
    </row>
    <row r="233" spans="1:23" x14ac:dyDescent="0.3">
      <c r="A233" s="1" t="str">
        <f t="shared" ref="A233" si="242">B233&amp;"_"&amp;TEXT(D233,"00")</f>
        <v>ChargingAncientGuard_01</v>
      </c>
      <c r="B233" s="1" t="s">
        <v>993</v>
      </c>
      <c r="C233" s="1" t="str">
        <f>IF(ISERROR(VLOOKUP(B233,AffectorValueTable!$A:$A,1,0)),"어펙터밸류없음","")</f>
        <v/>
      </c>
      <c r="D233" s="1">
        <v>1</v>
      </c>
      <c r="E233" s="1" t="str">
        <f>VLOOKUP($B233,AffectorValueTable!$1:$1048576,MATCH(AffectorValueTable!$B$1,AffectorValueTable!$1:$1,0),0)</f>
        <v>ChargingAction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7.5</v>
      </c>
      <c r="J233" s="1">
        <v>0.1</v>
      </c>
      <c r="O233" s="7" t="str">
        <f t="shared" ref="O233" ca="1" si="243">IF(NOT(ISBLANK(N233)),N233,
IF(ISBLANK(M233),"",
VLOOKUP(M233,OFFSET(INDIRECT("$A:$B"),0,MATCH(M$1&amp;"_Verify",INDIRECT("$1:$1"),0)-1),2,0)
))</f>
        <v/>
      </c>
      <c r="S233" s="7" t="str">
        <f t="shared" ref="S233" ca="1" si="244">IF(NOT(ISBLANK(R233)),R233,
IF(ISBLANK(Q233),"",
VLOOKUP(Q233,OFFSET(INDIRECT("$A:$B"),0,MATCH(Q$1&amp;"_Verify",INDIRECT("$1:$1"),0)-1),2,0)
))</f>
        <v/>
      </c>
      <c r="T233" s="1" t="s">
        <v>995</v>
      </c>
      <c r="U233" s="1" t="s">
        <v>996</v>
      </c>
    </row>
    <row r="234" spans="1:23" x14ac:dyDescent="0.3">
      <c r="A234" s="1" t="str">
        <f t="shared" si="216"/>
        <v>AddForceCommon_01</v>
      </c>
      <c r="B234" s="10" t="s">
        <v>618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AddForce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3</v>
      </c>
      <c r="N234" s="1">
        <v>0</v>
      </c>
      <c r="O234" s="7">
        <f t="shared" ca="1" si="217"/>
        <v>0</v>
      </c>
      <c r="S234" s="7" t="str">
        <f t="shared" ca="1" si="2"/>
        <v/>
      </c>
    </row>
    <row r="235" spans="1:23" x14ac:dyDescent="0.3">
      <c r="A235" s="1" t="str">
        <f t="shared" ref="A235" si="245">B235&amp;"_"&amp;TEXT(D235,"00")</f>
        <v>AddForceCommonWeak_01</v>
      </c>
      <c r="B235" s="10" t="s">
        <v>624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AddForce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2.5</v>
      </c>
      <c r="N235" s="1">
        <v>0</v>
      </c>
      <c r="O235" s="7">
        <f t="shared" ref="O235" ca="1" si="246">IF(NOT(ISBLANK(N235)),N235,
IF(ISBLANK(M235),"",
VLOOKUP(M235,OFFSET(INDIRECT("$A:$B"),0,MATCH(M$1&amp;"_Verify",INDIRECT("$1:$1"),0)-1),2,0)
))</f>
        <v>0</v>
      </c>
      <c r="S235" s="7" t="str">
        <f t="shared" ca="1" si="2"/>
        <v/>
      </c>
    </row>
    <row r="236" spans="1:23" x14ac:dyDescent="0.3">
      <c r="A236" s="1" t="str">
        <f t="shared" ref="A236:A238" si="247">B236&amp;"_"&amp;TEXT(D236,"00")</f>
        <v>AddForceCommonStrong_01</v>
      </c>
      <c r="B236" s="10" t="s">
        <v>626</v>
      </c>
      <c r="C236" s="1" t="str">
        <f>IF(ISERROR(VLOOKUP(B236,AffectorValueTable!$A:$A,1,0)),"어펙터밸류없음","")</f>
        <v/>
      </c>
      <c r="D236" s="1">
        <v>1</v>
      </c>
      <c r="E236" s="1" t="str">
        <f>VLOOKUP($B236,AffectorValueTable!$1:$1048576,MATCH(AffectorValueTable!$B$1,AffectorValueTable!$1:$1,0),0)</f>
        <v>AddForce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5</v>
      </c>
      <c r="N236" s="1">
        <v>0</v>
      </c>
      <c r="O236" s="7">
        <f t="shared" ref="O236:O238" ca="1" si="248">IF(NOT(ISBLANK(N236)),N236,
IF(ISBLANK(M236),"",
VLOOKUP(M236,OFFSET(INDIRECT("$A:$B"),0,MATCH(M$1&amp;"_Verify",INDIRECT("$1:$1"),0)-1),2,0)
))</f>
        <v>0</v>
      </c>
      <c r="S236" s="7" t="str">
        <f t="shared" ca="1" si="2"/>
        <v/>
      </c>
    </row>
    <row r="237" spans="1:23" x14ac:dyDescent="0.3">
      <c r="A237" s="1" t="str">
        <f t="shared" si="247"/>
        <v>CreateChildTransform_01</v>
      </c>
      <c r="B237" s="10" t="s">
        <v>977</v>
      </c>
      <c r="C237" s="1" t="str">
        <f>IF(ISERROR(VLOOKUP(B237,AffectorValueTable!$A:$A,1,0)),"어펙터밸류없음","")</f>
        <v/>
      </c>
      <c r="D237" s="1">
        <v>1</v>
      </c>
      <c r="E237" s="1" t="str">
        <f>VLOOKUP($B237,AffectorValueTable!$1:$1048576,MATCH(AffectorValueTable!$B$1,AffectorValueTable!$1:$1,0),0)</f>
        <v>CreateHitObject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O237" s="7" t="str">
        <f t="shared" ca="1" si="248"/>
        <v/>
      </c>
      <c r="S237" s="7" t="str">
        <f t="shared" ca="1" si="2"/>
        <v/>
      </c>
      <c r="T237" s="1" t="s">
        <v>976</v>
      </c>
    </row>
    <row r="238" spans="1:23" x14ac:dyDescent="0.3">
      <c r="A238" s="1" t="str">
        <f t="shared" si="247"/>
        <v>CannotActionCommon_01</v>
      </c>
      <c r="B238" s="1" t="s">
        <v>852</v>
      </c>
      <c r="C238" s="1" t="str">
        <f>IF(ISERROR(VLOOKUP(B238,AffectorValueTable!$A:$A,1,0)),"어펙터밸류없음","")</f>
        <v/>
      </c>
      <c r="D238" s="1">
        <v>1</v>
      </c>
      <c r="E238" s="1" t="str">
        <f>VLOOKUP($B238,AffectorValueTable!$1:$1048576,MATCH(AffectorValueTable!$B$1,AffectorValueTable!$1:$1,0),0)</f>
        <v>CannotAction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3</v>
      </c>
      <c r="O238" s="7" t="str">
        <f t="shared" ca="1" si="248"/>
        <v/>
      </c>
      <c r="S238" s="7" t="str">
        <f t="shared" ca="1" si="2"/>
        <v/>
      </c>
    </row>
    <row r="239" spans="1:23" x14ac:dyDescent="0.3">
      <c r="A239" s="1" t="str">
        <f t="shared" ref="A239:A240" si="249">B239&amp;"_"&amp;TEXT(D239,"00")</f>
        <v>CannotActionCommonShort_01</v>
      </c>
      <c r="B239" s="1" t="s">
        <v>865</v>
      </c>
      <c r="C239" s="1" t="str">
        <f>IF(ISERROR(VLOOKUP(B239,AffectorValueTable!$A:$A,1,0)),"어펙터밸류없음","")</f>
        <v/>
      </c>
      <c r="D239" s="1">
        <v>1</v>
      </c>
      <c r="E239" s="1" t="str">
        <f>VLOOKUP($B239,AffectorValueTable!$1:$1048576,MATCH(AffectorValueTable!$B$1,AffectorValueTable!$1:$1,0),0)</f>
        <v>CannotAction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2</v>
      </c>
      <c r="O239" s="7" t="str">
        <f t="shared" ref="O239:O240" ca="1" si="250">IF(NOT(ISBLANK(N239)),N239,
IF(ISBLANK(M239),"",
VLOOKUP(M239,OFFSET(INDIRECT("$A:$B"),0,MATCH(M$1&amp;"_Verify",INDIRECT("$1:$1"),0)-1),2,0)
))</f>
        <v/>
      </c>
      <c r="S239" s="7" t="str">
        <f t="shared" ref="S239:S240" ca="1" si="251">IF(NOT(ISBLANK(R239)),R239,
IF(ISBLANK(Q239),"",
VLOOKUP(Q239,OFFSET(INDIRECT("$A:$B"),0,MATCH(Q$1&amp;"_Verify",INDIRECT("$1:$1"),0)-1),2,0)
))</f>
        <v/>
      </c>
    </row>
    <row r="240" spans="1:23" x14ac:dyDescent="0.3">
      <c r="A240" s="1" t="str">
        <f t="shared" si="249"/>
        <v>CannotActionCommonLong_01</v>
      </c>
      <c r="B240" s="1" t="s">
        <v>866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CannotAction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5</v>
      </c>
      <c r="O240" s="7" t="str">
        <f t="shared" ca="1" si="250"/>
        <v/>
      </c>
      <c r="S240" s="7" t="str">
        <f t="shared" ca="1" si="251"/>
        <v/>
      </c>
    </row>
    <row r="241" spans="1:19" x14ac:dyDescent="0.3">
      <c r="A241" s="1" t="str">
        <f t="shared" si="0"/>
        <v>LP_Atk_01</v>
      </c>
      <c r="B241" s="1" t="s">
        <v>253</v>
      </c>
      <c r="C241" s="1" t="str">
        <f>IF(ISERROR(VLOOKUP(B241,AffectorValueTable!$A:$A,1,0)),"어펙터밸류없음","")</f>
        <v/>
      </c>
      <c r="D241" s="1">
        <v>1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v>0.15</v>
      </c>
      <c r="M241" s="1" t="s">
        <v>162</v>
      </c>
      <c r="O241" s="7">
        <f t="shared" ca="1" si="1"/>
        <v>19</v>
      </c>
      <c r="S241" s="7" t="str">
        <f t="shared" ca="1" si="2"/>
        <v/>
      </c>
    </row>
    <row r="242" spans="1:19" x14ac:dyDescent="0.3">
      <c r="A242" s="1" t="str">
        <f t="shared" si="0"/>
        <v>LP_Atk_02</v>
      </c>
      <c r="B242" s="1" t="s">
        <v>253</v>
      </c>
      <c r="C242" s="1" t="str">
        <f>IF(ISERROR(VLOOKUP(B242,AffectorValueTable!$A:$A,1,0)),"어펙터밸류없음","")</f>
        <v/>
      </c>
      <c r="D242" s="1">
        <v>2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v>0.315</v>
      </c>
      <c r="M242" s="1" t="s">
        <v>162</v>
      </c>
      <c r="O242" s="7">
        <f t="shared" ca="1" si="1"/>
        <v>19</v>
      </c>
      <c r="S242" s="7" t="str">
        <f t="shared" ca="1" si="2"/>
        <v/>
      </c>
    </row>
    <row r="243" spans="1:19" x14ac:dyDescent="0.3">
      <c r="A243" s="1" t="str">
        <f t="shared" ref="A243:A251" si="252">B243&amp;"_"&amp;TEXT(D243,"00")</f>
        <v>LP_Atk_03</v>
      </c>
      <c r="B243" s="1" t="s">
        <v>253</v>
      </c>
      <c r="C243" s="1" t="str">
        <f>IF(ISERROR(VLOOKUP(B243,AffectorValueTable!$A:$A,1,0)),"어펙터밸류없음","")</f>
        <v/>
      </c>
      <c r="D243" s="1">
        <v>3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v>0.49500000000000005</v>
      </c>
      <c r="M243" s="1" t="s">
        <v>162</v>
      </c>
      <c r="N243" s="6"/>
      <c r="O243" s="7">
        <f t="shared" ca="1" si="1"/>
        <v>19</v>
      </c>
      <c r="S243" s="7" t="str">
        <f t="shared" ca="1" si="2"/>
        <v/>
      </c>
    </row>
    <row r="244" spans="1:19" x14ac:dyDescent="0.3">
      <c r="A244" s="1" t="str">
        <f t="shared" si="252"/>
        <v>LP_Atk_04</v>
      </c>
      <c r="B244" s="1" t="s">
        <v>253</v>
      </c>
      <c r="C244" s="1" t="str">
        <f>IF(ISERROR(VLOOKUP(B244,AffectorValueTable!$A:$A,1,0)),"어펙터밸류없음","")</f>
        <v/>
      </c>
      <c r="D244" s="1">
        <v>4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v>0.69</v>
      </c>
      <c r="M244" s="1" t="s">
        <v>162</v>
      </c>
      <c r="O244" s="7">
        <f t="shared" ca="1" si="1"/>
        <v>19</v>
      </c>
      <c r="S244" s="7" t="str">
        <f t="shared" ca="1" si="2"/>
        <v/>
      </c>
    </row>
    <row r="245" spans="1:19" x14ac:dyDescent="0.3">
      <c r="A245" s="1" t="str">
        <f t="shared" si="252"/>
        <v>LP_Atk_05</v>
      </c>
      <c r="B245" s="1" t="s">
        <v>253</v>
      </c>
      <c r="C245" s="1" t="str">
        <f>IF(ISERROR(VLOOKUP(B245,AffectorValueTable!$A:$A,1,0)),"어펙터밸류없음","")</f>
        <v/>
      </c>
      <c r="D245" s="1">
        <v>5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v>0.89999999999999991</v>
      </c>
      <c r="M245" s="1" t="s">
        <v>162</v>
      </c>
      <c r="O245" s="7">
        <f ca="1">IF(NOT(ISBLANK(N245)),N245,
IF(ISBLANK(M245),"",
VLOOKUP(M245,OFFSET(INDIRECT("$A:$B"),0,MATCH(M$1&amp;"_Verify",INDIRECT("$1:$1"),0)-1),2,0)
))</f>
        <v>19</v>
      </c>
      <c r="S245" s="7" t="str">
        <f t="shared" ca="1" si="2"/>
        <v/>
      </c>
    </row>
    <row r="246" spans="1:19" x14ac:dyDescent="0.3">
      <c r="A246" s="1" t="str">
        <f t="shared" si="252"/>
        <v>LP_Atk_06</v>
      </c>
      <c r="B246" s="1" t="s">
        <v>253</v>
      </c>
      <c r="C246" s="1" t="str">
        <f>IF(ISERROR(VLOOKUP(B246,AffectorValueTable!$A:$A,1,0)),"어펙터밸류없음","")</f>
        <v/>
      </c>
      <c r="D246" s="1">
        <v>6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v>1.125</v>
      </c>
      <c r="M246" s="1" t="s">
        <v>162</v>
      </c>
      <c r="O246" s="7">
        <f t="shared" ref="O246:O302" ca="1" si="253">IF(NOT(ISBLANK(N246)),N246,
IF(ISBLANK(M246),"",
VLOOKUP(M246,OFFSET(INDIRECT("$A:$B"),0,MATCH(M$1&amp;"_Verify",INDIRECT("$1:$1"),0)-1),2,0)
))</f>
        <v>19</v>
      </c>
      <c r="S246" s="7" t="str">
        <f t="shared" ca="1" si="2"/>
        <v/>
      </c>
    </row>
    <row r="247" spans="1:19" x14ac:dyDescent="0.3">
      <c r="A247" s="1" t="str">
        <f t="shared" si="252"/>
        <v>LP_Atk_07</v>
      </c>
      <c r="B247" s="1" t="s">
        <v>253</v>
      </c>
      <c r="C247" s="1" t="str">
        <f>IF(ISERROR(VLOOKUP(B247,AffectorValueTable!$A:$A,1,0)),"어펙터밸류없음","")</f>
        <v/>
      </c>
      <c r="D247" s="1">
        <v>7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v>1.3650000000000002</v>
      </c>
      <c r="M247" s="1" t="s">
        <v>162</v>
      </c>
      <c r="O247" s="7">
        <f t="shared" ca="1" si="253"/>
        <v>19</v>
      </c>
      <c r="S247" s="7" t="str">
        <f t="shared" ca="1" si="2"/>
        <v/>
      </c>
    </row>
    <row r="248" spans="1:19" x14ac:dyDescent="0.3">
      <c r="A248" s="1" t="str">
        <f t="shared" si="252"/>
        <v>LP_Atk_08</v>
      </c>
      <c r="B248" s="1" t="s">
        <v>253</v>
      </c>
      <c r="C248" s="1" t="str">
        <f>IF(ISERROR(VLOOKUP(B248,AffectorValueTable!$A:$A,1,0)),"어펙터밸류없음","")</f>
        <v/>
      </c>
      <c r="D248" s="1">
        <v>8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v>1.62</v>
      </c>
      <c r="M248" s="1" t="s">
        <v>162</v>
      </c>
      <c r="O248" s="7">
        <f t="shared" ca="1" si="253"/>
        <v>19</v>
      </c>
      <c r="S248" s="7" t="str">
        <f t="shared" ca="1" si="2"/>
        <v/>
      </c>
    </row>
    <row r="249" spans="1:19" x14ac:dyDescent="0.3">
      <c r="A249" s="1" t="str">
        <f t="shared" si="252"/>
        <v>LP_Atk_09</v>
      </c>
      <c r="B249" s="1" t="s">
        <v>253</v>
      </c>
      <c r="C249" s="1" t="str">
        <f>IF(ISERROR(VLOOKUP(B249,AffectorValueTable!$A:$A,1,0)),"어펙터밸류없음","")</f>
        <v/>
      </c>
      <c r="D249" s="1">
        <v>9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v>1.89</v>
      </c>
      <c r="M249" s="1" t="s">
        <v>162</v>
      </c>
      <c r="O249" s="7">
        <f t="shared" ca="1" si="253"/>
        <v>19</v>
      </c>
      <c r="S249" s="7" t="str">
        <f t="shared" ca="1" si="2"/>
        <v/>
      </c>
    </row>
    <row r="250" spans="1:19" x14ac:dyDescent="0.3">
      <c r="A250" s="1" t="str">
        <f t="shared" si="252"/>
        <v>LP_AtkBetter_01</v>
      </c>
      <c r="B250" s="1" t="s">
        <v>254</v>
      </c>
      <c r="C250" s="1" t="str">
        <f>IF(ISERROR(VLOOKUP(B250,AffectorValueTable!$A:$A,1,0)),"어펙터밸류없음","")</f>
        <v/>
      </c>
      <c r="D250" s="1">
        <v>1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v>0.25</v>
      </c>
      <c r="M250" s="1" t="s">
        <v>162</v>
      </c>
      <c r="O250" s="7">
        <f t="shared" ca="1" si="253"/>
        <v>19</v>
      </c>
      <c r="S250" s="7" t="str">
        <f t="shared" ca="1" si="2"/>
        <v/>
      </c>
    </row>
    <row r="251" spans="1:19" x14ac:dyDescent="0.3">
      <c r="A251" s="1" t="str">
        <f t="shared" si="252"/>
        <v>LP_AtkBetter_02</v>
      </c>
      <c r="B251" s="1" t="s">
        <v>254</v>
      </c>
      <c r="C251" s="1" t="str">
        <f>IF(ISERROR(VLOOKUP(B251,AffectorValueTable!$A:$A,1,0)),"어펙터밸류없음","")</f>
        <v/>
      </c>
      <c r="D251" s="1">
        <v>2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v>0.52500000000000002</v>
      </c>
      <c r="M251" s="1" t="s">
        <v>162</v>
      </c>
      <c r="O251" s="7">
        <f t="shared" ca="1" si="253"/>
        <v>19</v>
      </c>
      <c r="S251" s="7" t="str">
        <f t="shared" ca="1" si="2"/>
        <v/>
      </c>
    </row>
    <row r="252" spans="1:19" x14ac:dyDescent="0.3">
      <c r="A252" s="1" t="str">
        <f t="shared" ref="A252:A274" si="254">B252&amp;"_"&amp;TEXT(D252,"00")</f>
        <v>LP_AtkBetter_03</v>
      </c>
      <c r="B252" s="1" t="s">
        <v>254</v>
      </c>
      <c r="C252" s="1" t="str">
        <f>IF(ISERROR(VLOOKUP(B252,AffectorValueTable!$A:$A,1,0)),"어펙터밸류없음","")</f>
        <v/>
      </c>
      <c r="D252" s="1">
        <v>3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v>0.82500000000000007</v>
      </c>
      <c r="M252" s="1" t="s">
        <v>162</v>
      </c>
      <c r="O252" s="7">
        <f t="shared" ca="1" si="253"/>
        <v>19</v>
      </c>
      <c r="S252" s="7" t="str">
        <f t="shared" ca="1" si="2"/>
        <v/>
      </c>
    </row>
    <row r="253" spans="1:19" x14ac:dyDescent="0.3">
      <c r="A253" s="1" t="str">
        <f t="shared" si="254"/>
        <v>LP_AtkBetter_04</v>
      </c>
      <c r="B253" s="1" t="s">
        <v>254</v>
      </c>
      <c r="C253" s="1" t="str">
        <f>IF(ISERROR(VLOOKUP(B253,AffectorValueTable!$A:$A,1,0)),"어펙터밸류없음","")</f>
        <v/>
      </c>
      <c r="D253" s="1">
        <v>4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v>1.1499999999999999</v>
      </c>
      <c r="M253" s="1" t="s">
        <v>162</v>
      </c>
      <c r="O253" s="7">
        <f t="shared" ca="1" si="253"/>
        <v>19</v>
      </c>
      <c r="S253" s="7" t="str">
        <f t="shared" ca="1" si="2"/>
        <v/>
      </c>
    </row>
    <row r="254" spans="1:19" x14ac:dyDescent="0.3">
      <c r="A254" s="1" t="str">
        <f t="shared" si="254"/>
        <v>LP_AtkBetter_05</v>
      </c>
      <c r="B254" s="1" t="s">
        <v>254</v>
      </c>
      <c r="C254" s="1" t="str">
        <f>IF(ISERROR(VLOOKUP(B254,AffectorValueTable!$A:$A,1,0)),"어펙터밸류없음","")</f>
        <v/>
      </c>
      <c r="D254" s="1">
        <v>5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v>1.5</v>
      </c>
      <c r="M254" s="1" t="s">
        <v>162</v>
      </c>
      <c r="O254" s="7">
        <f t="shared" ca="1" si="253"/>
        <v>19</v>
      </c>
      <c r="S254" s="7" t="str">
        <f t="shared" ca="1" si="2"/>
        <v/>
      </c>
    </row>
    <row r="255" spans="1:19" x14ac:dyDescent="0.3">
      <c r="A255" s="1" t="str">
        <f t="shared" si="254"/>
        <v>LP_AtkBetter_06</v>
      </c>
      <c r="B255" s="1" t="s">
        <v>254</v>
      </c>
      <c r="C255" s="1" t="str">
        <f>IF(ISERROR(VLOOKUP(B255,AffectorValueTable!$A:$A,1,0)),"어펙터밸류없음","")</f>
        <v/>
      </c>
      <c r="D255" s="1">
        <v>6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v>1.875</v>
      </c>
      <c r="M255" s="1" t="s">
        <v>162</v>
      </c>
      <c r="O255" s="7">
        <f t="shared" ca="1" si="253"/>
        <v>19</v>
      </c>
      <c r="S255" s="7" t="str">
        <f t="shared" ca="1" si="2"/>
        <v/>
      </c>
    </row>
    <row r="256" spans="1:19" x14ac:dyDescent="0.3">
      <c r="A256" s="1" t="str">
        <f t="shared" si="254"/>
        <v>LP_AtkBetter_07</v>
      </c>
      <c r="B256" s="1" t="s">
        <v>254</v>
      </c>
      <c r="C256" s="1" t="str">
        <f>IF(ISERROR(VLOOKUP(B256,AffectorValueTable!$A:$A,1,0)),"어펙터밸류없음","")</f>
        <v/>
      </c>
      <c r="D256" s="1">
        <v>7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v>2.2749999999999999</v>
      </c>
      <c r="M256" s="1" t="s">
        <v>162</v>
      </c>
      <c r="O256" s="7">
        <f t="shared" ca="1" si="253"/>
        <v>19</v>
      </c>
      <c r="S256" s="7" t="str">
        <f t="shared" ca="1" si="2"/>
        <v/>
      </c>
    </row>
    <row r="257" spans="1:19" x14ac:dyDescent="0.3">
      <c r="A257" s="1" t="str">
        <f t="shared" si="254"/>
        <v>LP_AtkBetter_08</v>
      </c>
      <c r="B257" s="1" t="s">
        <v>254</v>
      </c>
      <c r="C257" s="1" t="str">
        <f>IF(ISERROR(VLOOKUP(B257,AffectorValueTable!$A:$A,1,0)),"어펙터밸류없음","")</f>
        <v/>
      </c>
      <c r="D257" s="1">
        <v>8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v>2.7</v>
      </c>
      <c r="M257" s="1" t="s">
        <v>162</v>
      </c>
      <c r="O257" s="7">
        <f t="shared" ca="1" si="253"/>
        <v>19</v>
      </c>
      <c r="S257" s="7" t="str">
        <f t="shared" ca="1" si="2"/>
        <v/>
      </c>
    </row>
    <row r="258" spans="1:19" x14ac:dyDescent="0.3">
      <c r="A258" s="1" t="str">
        <f t="shared" si="254"/>
        <v>LP_AtkBetter_09</v>
      </c>
      <c r="B258" s="1" t="s">
        <v>254</v>
      </c>
      <c r="C258" s="1" t="str">
        <f>IF(ISERROR(VLOOKUP(B258,AffectorValueTable!$A:$A,1,0)),"어펙터밸류없음","")</f>
        <v/>
      </c>
      <c r="D258" s="1">
        <v>9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v>3.15</v>
      </c>
      <c r="M258" s="1" t="s">
        <v>162</v>
      </c>
      <c r="O258" s="7">
        <f t="shared" ca="1" si="253"/>
        <v>19</v>
      </c>
      <c r="S258" s="7" t="str">
        <f t="shared" ca="1" si="2"/>
        <v/>
      </c>
    </row>
    <row r="259" spans="1:19" x14ac:dyDescent="0.3">
      <c r="A259" s="1" t="str">
        <f t="shared" ref="A259" si="255">B259&amp;"_"&amp;TEXT(D259,"00")</f>
        <v>LP_AtkBetter_10</v>
      </c>
      <c r="B259" s="1" t="s">
        <v>242</v>
      </c>
      <c r="C259" s="1" t="str">
        <f>IF(ISERROR(VLOOKUP(B259,AffectorValueTable!$A:$A,1,0)),"어펙터밸류없음","")</f>
        <v/>
      </c>
      <c r="D259" s="1">
        <v>10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v>3.15</v>
      </c>
      <c r="M259" s="1" t="s">
        <v>162</v>
      </c>
      <c r="O259" s="7">
        <f t="shared" ref="O259" ca="1" si="256">IF(NOT(ISBLANK(N259)),N259,
IF(ISBLANK(M259),"",
VLOOKUP(M259,OFFSET(INDIRECT("$A:$B"),0,MATCH(M$1&amp;"_Verify",INDIRECT("$1:$1"),0)-1),2,0)
))</f>
        <v>19</v>
      </c>
      <c r="S259" s="7" t="str">
        <f t="shared" ref="S259" ca="1" si="257">IF(NOT(ISBLANK(R259)),R259,
IF(ISBLANK(Q259),"",
VLOOKUP(Q259,OFFSET(INDIRECT("$A:$B"),0,MATCH(Q$1&amp;"_Verify",INDIRECT("$1:$1"),0)-1),2,0)
))</f>
        <v/>
      </c>
    </row>
    <row r="260" spans="1:19" x14ac:dyDescent="0.3">
      <c r="A260" s="1" t="str">
        <f t="shared" si="254"/>
        <v>LP_AtkBest_01</v>
      </c>
      <c r="B260" s="1" t="s">
        <v>255</v>
      </c>
      <c r="C260" s="1" t="str">
        <f>IF(ISERROR(VLOOKUP(B260,AffectorValueTable!$A:$A,1,0)),"어펙터밸류없음","")</f>
        <v/>
      </c>
      <c r="D260" s="1">
        <v>1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v>0.45</v>
      </c>
      <c r="M260" s="1" t="s">
        <v>162</v>
      </c>
      <c r="O260" s="7">
        <f t="shared" ca="1" si="253"/>
        <v>19</v>
      </c>
      <c r="S260" s="7" t="str">
        <f t="shared" ca="1" si="2"/>
        <v/>
      </c>
    </row>
    <row r="261" spans="1:19" x14ac:dyDescent="0.3">
      <c r="A261" s="1" t="str">
        <f t="shared" ref="A261:A262" si="258">B261&amp;"_"&amp;TEXT(D261,"00")</f>
        <v>LP_AtkBest_02</v>
      </c>
      <c r="B261" s="1" t="s">
        <v>255</v>
      </c>
      <c r="C261" s="1" t="str">
        <f>IF(ISERROR(VLOOKUP(B261,AffectorValueTable!$A:$A,1,0)),"어펙터밸류없음","")</f>
        <v/>
      </c>
      <c r="D261" s="1">
        <v>2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v>0.94500000000000006</v>
      </c>
      <c r="M261" s="1" t="s">
        <v>162</v>
      </c>
      <c r="O261" s="7">
        <f t="shared" ref="O261:O262" ca="1" si="259">IF(NOT(ISBLANK(N261)),N261,
IF(ISBLANK(M261),"",
VLOOKUP(M261,OFFSET(INDIRECT("$A:$B"),0,MATCH(M$1&amp;"_Verify",INDIRECT("$1:$1"),0)-1),2,0)
))</f>
        <v>19</v>
      </c>
      <c r="S261" s="7" t="str">
        <f t="shared" ca="1" si="2"/>
        <v/>
      </c>
    </row>
    <row r="262" spans="1:19" x14ac:dyDescent="0.3">
      <c r="A262" s="1" t="str">
        <f t="shared" si="258"/>
        <v>LP_AtkBest_03</v>
      </c>
      <c r="B262" s="1" t="s">
        <v>255</v>
      </c>
      <c r="C262" s="1" t="str">
        <f>IF(ISERROR(VLOOKUP(B262,AffectorValueTable!$A:$A,1,0)),"어펙터밸류없음","")</f>
        <v/>
      </c>
      <c r="D262" s="1">
        <v>3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v>1.4850000000000003</v>
      </c>
      <c r="M262" s="1" t="s">
        <v>162</v>
      </c>
      <c r="O262" s="7">
        <f t="shared" ca="1" si="259"/>
        <v>19</v>
      </c>
      <c r="S262" s="7" t="str">
        <f t="shared" ca="1" si="2"/>
        <v/>
      </c>
    </row>
    <row r="263" spans="1:19" x14ac:dyDescent="0.3">
      <c r="A263" s="1" t="str">
        <f t="shared" ref="A263" si="260">B263&amp;"_"&amp;TEXT(D263,"00")</f>
        <v>LP_AtkBest_04</v>
      </c>
      <c r="B263" s="1" t="s">
        <v>243</v>
      </c>
      <c r="C263" s="1" t="str">
        <f>IF(ISERROR(VLOOKUP(B263,AffectorValueTable!$A:$A,1,0)),"어펙터밸류없음","")</f>
        <v/>
      </c>
      <c r="D263" s="1">
        <v>4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v>1.4850000000000003</v>
      </c>
      <c r="M263" s="1" t="s">
        <v>162</v>
      </c>
      <c r="O263" s="7">
        <f t="shared" ref="O263" ca="1" si="261">IF(NOT(ISBLANK(N263)),N263,
IF(ISBLANK(M263),"",
VLOOKUP(M263,OFFSET(INDIRECT("$A:$B"),0,MATCH(M$1&amp;"_Verify",INDIRECT("$1:$1"),0)-1),2,0)
))</f>
        <v>19</v>
      </c>
      <c r="S263" s="7" t="str">
        <f t="shared" ref="S263" ca="1" si="262">IF(NOT(ISBLANK(R263)),R263,
IF(ISBLANK(Q263),"",
VLOOKUP(Q263,OFFSET(INDIRECT("$A:$B"),0,MATCH(Q$1&amp;"_Verify",INDIRECT("$1:$1"),0)-1),2,0)
))</f>
        <v/>
      </c>
    </row>
    <row r="264" spans="1:19" x14ac:dyDescent="0.3">
      <c r="A264" s="1" t="str">
        <f t="shared" si="254"/>
        <v>LP_AtkSpeed_01</v>
      </c>
      <c r="B264" s="1" t="s">
        <v>256</v>
      </c>
      <c r="C264" s="1" t="str">
        <f>IF(ISERROR(VLOOKUP(B264,AffectorValueTable!$A:$A,1,0)),"어펙터밸류없음","")</f>
        <v/>
      </c>
      <c r="D264" s="1">
        <v>1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ref="J264:J286" si="263">J241*4.75/6</f>
        <v>0.11875000000000001</v>
      </c>
      <c r="M264" s="1" t="s">
        <v>147</v>
      </c>
      <c r="O264" s="7">
        <f t="shared" ca="1" si="253"/>
        <v>3</v>
      </c>
      <c r="S264" s="7" t="str">
        <f t="shared" ca="1" si="2"/>
        <v/>
      </c>
    </row>
    <row r="265" spans="1:19" x14ac:dyDescent="0.3">
      <c r="A265" s="1" t="str">
        <f t="shared" si="254"/>
        <v>LP_AtkSpeed_02</v>
      </c>
      <c r="B265" s="1" t="s">
        <v>256</v>
      </c>
      <c r="C265" s="1" t="str">
        <f>IF(ISERROR(VLOOKUP(B265,AffectorValueTable!$A:$A,1,0)),"어펙터밸류없음","")</f>
        <v/>
      </c>
      <c r="D265" s="1">
        <v>2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63"/>
        <v>0.24937500000000001</v>
      </c>
      <c r="M265" s="1" t="s">
        <v>147</v>
      </c>
      <c r="O265" s="7">
        <f t="shared" ca="1" si="253"/>
        <v>3</v>
      </c>
      <c r="S265" s="7" t="str">
        <f t="shared" ca="1" si="2"/>
        <v/>
      </c>
    </row>
    <row r="266" spans="1:19" x14ac:dyDescent="0.3">
      <c r="A266" s="1" t="str">
        <f t="shared" si="254"/>
        <v>LP_AtkSpeed_03</v>
      </c>
      <c r="B266" s="1" t="s">
        <v>256</v>
      </c>
      <c r="C266" s="1" t="str">
        <f>IF(ISERROR(VLOOKUP(B266,AffectorValueTable!$A:$A,1,0)),"어펙터밸류없음","")</f>
        <v/>
      </c>
      <c r="D266" s="1">
        <v>3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si="263"/>
        <v>0.39187500000000003</v>
      </c>
      <c r="M266" s="1" t="s">
        <v>147</v>
      </c>
      <c r="O266" s="7">
        <f t="shared" ca="1" si="253"/>
        <v>3</v>
      </c>
      <c r="S266" s="7" t="str">
        <f t="shared" ca="1" si="2"/>
        <v/>
      </c>
    </row>
    <row r="267" spans="1:19" x14ac:dyDescent="0.3">
      <c r="A267" s="1" t="str">
        <f t="shared" si="254"/>
        <v>LP_AtkSpeed_04</v>
      </c>
      <c r="B267" s="1" t="s">
        <v>256</v>
      </c>
      <c r="C267" s="1" t="str">
        <f>IF(ISERROR(VLOOKUP(B267,AffectorValueTable!$A:$A,1,0)),"어펙터밸류없음","")</f>
        <v/>
      </c>
      <c r="D267" s="1">
        <v>4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63"/>
        <v>0.54625000000000001</v>
      </c>
      <c r="M267" s="1" t="s">
        <v>147</v>
      </c>
      <c r="O267" s="7">
        <f t="shared" ca="1" si="253"/>
        <v>3</v>
      </c>
      <c r="S267" s="7" t="str">
        <f t="shared" ca="1" si="2"/>
        <v/>
      </c>
    </row>
    <row r="268" spans="1:19" x14ac:dyDescent="0.3">
      <c r="A268" s="1" t="str">
        <f t="shared" si="254"/>
        <v>LP_AtkSpeed_05</v>
      </c>
      <c r="B268" s="1" t="s">
        <v>256</v>
      </c>
      <c r="C268" s="1" t="str">
        <f>IF(ISERROR(VLOOKUP(B268,AffectorValueTable!$A:$A,1,0)),"어펙터밸류없음","")</f>
        <v/>
      </c>
      <c r="D268" s="1">
        <v>5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si="263"/>
        <v>0.71249999999999991</v>
      </c>
      <c r="M268" s="1" t="s">
        <v>147</v>
      </c>
      <c r="O268" s="7">
        <f t="shared" ca="1" si="253"/>
        <v>3</v>
      </c>
      <c r="S268" s="7" t="str">
        <f t="shared" ca="1" si="2"/>
        <v/>
      </c>
    </row>
    <row r="269" spans="1:19" x14ac:dyDescent="0.3">
      <c r="A269" s="1" t="str">
        <f t="shared" si="254"/>
        <v>LP_AtkSpeed_06</v>
      </c>
      <c r="B269" s="1" t="s">
        <v>256</v>
      </c>
      <c r="C269" s="1" t="str">
        <f>IF(ISERROR(VLOOKUP(B269,AffectorValueTable!$A:$A,1,0)),"어펙터밸류없음","")</f>
        <v/>
      </c>
      <c r="D269" s="1">
        <v>6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si="263"/>
        <v>0.890625</v>
      </c>
      <c r="M269" s="1" t="s">
        <v>147</v>
      </c>
      <c r="O269" s="7">
        <f t="shared" ca="1" si="253"/>
        <v>3</v>
      </c>
      <c r="S269" s="7" t="str">
        <f t="shared" ca="1" si="2"/>
        <v/>
      </c>
    </row>
    <row r="270" spans="1:19" x14ac:dyDescent="0.3">
      <c r="A270" s="1" t="str">
        <f t="shared" si="254"/>
        <v>LP_AtkSpeed_07</v>
      </c>
      <c r="B270" s="1" t="s">
        <v>256</v>
      </c>
      <c r="C270" s="1" t="str">
        <f>IF(ISERROR(VLOOKUP(B270,AffectorValueTable!$A:$A,1,0)),"어펙터밸류없음","")</f>
        <v/>
      </c>
      <c r="D270" s="1">
        <v>7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si="263"/>
        <v>1.0806250000000002</v>
      </c>
      <c r="M270" s="1" t="s">
        <v>147</v>
      </c>
      <c r="O270" s="7">
        <f t="shared" ca="1" si="253"/>
        <v>3</v>
      </c>
      <c r="S270" s="7" t="str">
        <f t="shared" ca="1" si="2"/>
        <v/>
      </c>
    </row>
    <row r="271" spans="1:19" x14ac:dyDescent="0.3">
      <c r="A271" s="1" t="str">
        <f t="shared" si="254"/>
        <v>LP_AtkSpeed_08</v>
      </c>
      <c r="B271" s="1" t="s">
        <v>256</v>
      </c>
      <c r="C271" s="1" t="str">
        <f>IF(ISERROR(VLOOKUP(B271,AffectorValueTable!$A:$A,1,0)),"어펙터밸류없음","")</f>
        <v/>
      </c>
      <c r="D271" s="1">
        <v>8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 t="shared" si="263"/>
        <v>1.2825</v>
      </c>
      <c r="M271" s="1" t="s">
        <v>147</v>
      </c>
      <c r="O271" s="7">
        <f t="shared" ca="1" si="253"/>
        <v>3</v>
      </c>
      <c r="S271" s="7" t="str">
        <f t="shared" ca="1" si="2"/>
        <v/>
      </c>
    </row>
    <row r="272" spans="1:19" x14ac:dyDescent="0.3">
      <c r="A272" s="1" t="str">
        <f t="shared" si="254"/>
        <v>LP_AtkSpeed_09</v>
      </c>
      <c r="B272" s="1" t="s">
        <v>256</v>
      </c>
      <c r="C272" s="1" t="str">
        <f>IF(ISERROR(VLOOKUP(B272,AffectorValueTable!$A:$A,1,0)),"어펙터밸류없음","")</f>
        <v/>
      </c>
      <c r="D272" s="1">
        <v>9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 t="shared" si="263"/>
        <v>1.4962499999999999</v>
      </c>
      <c r="M272" s="1" t="s">
        <v>147</v>
      </c>
      <c r="O272" s="7">
        <f t="shared" ca="1" si="253"/>
        <v>3</v>
      </c>
      <c r="S272" s="7" t="str">
        <f t="shared" ca="1" si="2"/>
        <v/>
      </c>
    </row>
    <row r="273" spans="1:19" x14ac:dyDescent="0.3">
      <c r="A273" s="1" t="str">
        <f t="shared" si="254"/>
        <v>LP_AtkSpeedBetter_01</v>
      </c>
      <c r="B273" s="1" t="s">
        <v>257</v>
      </c>
      <c r="C273" s="1" t="str">
        <f>IF(ISERROR(VLOOKUP(B273,AffectorValueTable!$A:$A,1,0)),"어펙터밸류없음","")</f>
        <v/>
      </c>
      <c r="D273" s="1">
        <v>1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si="263"/>
        <v>0.19791666666666666</v>
      </c>
      <c r="M273" s="1" t="s">
        <v>147</v>
      </c>
      <c r="O273" s="7">
        <f t="shared" ca="1" si="253"/>
        <v>3</v>
      </c>
      <c r="S273" s="7" t="str">
        <f t="shared" ca="1" si="2"/>
        <v/>
      </c>
    </row>
    <row r="274" spans="1:19" x14ac:dyDescent="0.3">
      <c r="A274" s="1" t="str">
        <f t="shared" si="254"/>
        <v>LP_AtkSpeedBetter_02</v>
      </c>
      <c r="B274" s="1" t="s">
        <v>257</v>
      </c>
      <c r="C274" s="1" t="str">
        <f>IF(ISERROR(VLOOKUP(B274,AffectorValueTable!$A:$A,1,0)),"어펙터밸류없음","")</f>
        <v/>
      </c>
      <c r="D274" s="1">
        <v>2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si="263"/>
        <v>0.41562499999999997</v>
      </c>
      <c r="M274" s="1" t="s">
        <v>147</v>
      </c>
      <c r="O274" s="7">
        <f t="shared" ca="1" si="253"/>
        <v>3</v>
      </c>
      <c r="S274" s="7" t="str">
        <f t="shared" ca="1" si="2"/>
        <v/>
      </c>
    </row>
    <row r="275" spans="1:19" x14ac:dyDescent="0.3">
      <c r="A275" s="1" t="str">
        <f t="shared" ref="A275:A297" si="264">B275&amp;"_"&amp;TEXT(D275,"00")</f>
        <v>LP_AtkSpeedBetter_03</v>
      </c>
      <c r="B275" s="1" t="s">
        <v>257</v>
      </c>
      <c r="C275" s="1" t="str">
        <f>IF(ISERROR(VLOOKUP(B275,AffectorValueTable!$A:$A,1,0)),"어펙터밸류없음","")</f>
        <v/>
      </c>
      <c r="D275" s="1">
        <v>3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si="263"/>
        <v>0.65312500000000007</v>
      </c>
      <c r="M275" s="1" t="s">
        <v>147</v>
      </c>
      <c r="O275" s="7">
        <f t="shared" ca="1" si="253"/>
        <v>3</v>
      </c>
      <c r="S275" s="7" t="str">
        <f t="shared" ca="1" si="2"/>
        <v/>
      </c>
    </row>
    <row r="276" spans="1:19" x14ac:dyDescent="0.3">
      <c r="A276" s="1" t="str">
        <f t="shared" si="264"/>
        <v>LP_AtkSpeedBetter_04</v>
      </c>
      <c r="B276" s="1" t="s">
        <v>257</v>
      </c>
      <c r="C276" s="1" t="str">
        <f>IF(ISERROR(VLOOKUP(B276,AffectorValueTable!$A:$A,1,0)),"어펙터밸류없음","")</f>
        <v/>
      </c>
      <c r="D276" s="1">
        <v>4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63"/>
        <v>0.91041666666666654</v>
      </c>
      <c r="M276" s="1" t="s">
        <v>147</v>
      </c>
      <c r="O276" s="7">
        <f t="shared" ca="1" si="253"/>
        <v>3</v>
      </c>
      <c r="S276" s="7" t="str">
        <f t="shared" ca="1" si="2"/>
        <v/>
      </c>
    </row>
    <row r="277" spans="1:19" x14ac:dyDescent="0.3">
      <c r="A277" s="1" t="str">
        <f t="shared" si="264"/>
        <v>LP_AtkSpeedBetter_05</v>
      </c>
      <c r="B277" s="1" t="s">
        <v>257</v>
      </c>
      <c r="C277" s="1" t="str">
        <f>IF(ISERROR(VLOOKUP(B277,AffectorValueTable!$A:$A,1,0)),"어펙터밸류없음","")</f>
        <v/>
      </c>
      <c r="D277" s="1">
        <v>5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63"/>
        <v>1.1875</v>
      </c>
      <c r="M277" s="1" t="s">
        <v>147</v>
      </c>
      <c r="O277" s="7">
        <f t="shared" ca="1" si="253"/>
        <v>3</v>
      </c>
      <c r="S277" s="7" t="str">
        <f t="shared" ca="1" si="2"/>
        <v/>
      </c>
    </row>
    <row r="278" spans="1:19" x14ac:dyDescent="0.3">
      <c r="A278" s="1" t="str">
        <f t="shared" si="264"/>
        <v>LP_AtkSpeedBetter_06</v>
      </c>
      <c r="B278" s="1" t="s">
        <v>257</v>
      </c>
      <c r="C278" s="1" t="str">
        <f>IF(ISERROR(VLOOKUP(B278,AffectorValueTable!$A:$A,1,0)),"어펙터밸류없음","")</f>
        <v/>
      </c>
      <c r="D278" s="1">
        <v>6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si="263"/>
        <v>1.484375</v>
      </c>
      <c r="M278" s="1" t="s">
        <v>147</v>
      </c>
      <c r="O278" s="7">
        <f t="shared" ca="1" si="253"/>
        <v>3</v>
      </c>
      <c r="S278" s="7" t="str">
        <f t="shared" ca="1" si="2"/>
        <v/>
      </c>
    </row>
    <row r="279" spans="1:19" x14ac:dyDescent="0.3">
      <c r="A279" s="1" t="str">
        <f t="shared" si="264"/>
        <v>LP_AtkSpeedBetter_07</v>
      </c>
      <c r="B279" s="1" t="s">
        <v>257</v>
      </c>
      <c r="C279" s="1" t="str">
        <f>IF(ISERROR(VLOOKUP(B279,AffectorValueTable!$A:$A,1,0)),"어펙터밸류없음","")</f>
        <v/>
      </c>
      <c r="D279" s="1">
        <v>7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 t="shared" si="263"/>
        <v>1.8010416666666667</v>
      </c>
      <c r="M279" s="1" t="s">
        <v>147</v>
      </c>
      <c r="O279" s="7">
        <f t="shared" ca="1" si="253"/>
        <v>3</v>
      </c>
      <c r="S279" s="7" t="str">
        <f t="shared" ca="1" si="2"/>
        <v/>
      </c>
    </row>
    <row r="280" spans="1:19" x14ac:dyDescent="0.3">
      <c r="A280" s="1" t="str">
        <f t="shared" si="264"/>
        <v>LP_AtkSpeedBetter_08</v>
      </c>
      <c r="B280" s="1" t="s">
        <v>257</v>
      </c>
      <c r="C280" s="1" t="str">
        <f>IF(ISERROR(VLOOKUP(B280,AffectorValueTable!$A:$A,1,0)),"어펙터밸류없음","")</f>
        <v/>
      </c>
      <c r="D280" s="1">
        <v>8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si="263"/>
        <v>2.1375000000000002</v>
      </c>
      <c r="M280" s="1" t="s">
        <v>147</v>
      </c>
      <c r="O280" s="7">
        <f t="shared" ca="1" si="253"/>
        <v>3</v>
      </c>
      <c r="S280" s="7" t="str">
        <f t="shared" ca="1" si="2"/>
        <v/>
      </c>
    </row>
    <row r="281" spans="1:19" x14ac:dyDescent="0.3">
      <c r="A281" s="1" t="str">
        <f t="shared" si="264"/>
        <v>LP_AtkSpeedBetter_09</v>
      </c>
      <c r="B281" s="1" t="s">
        <v>257</v>
      </c>
      <c r="C281" s="1" t="str">
        <f>IF(ISERROR(VLOOKUP(B281,AffectorValueTable!$A:$A,1,0)),"어펙터밸류없음","")</f>
        <v/>
      </c>
      <c r="D281" s="1">
        <v>9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si="263"/>
        <v>2.4937499999999999</v>
      </c>
      <c r="M281" s="1" t="s">
        <v>147</v>
      </c>
      <c r="O281" s="7">
        <f t="shared" ca="1" si="253"/>
        <v>3</v>
      </c>
      <c r="S281" s="7" t="str">
        <f t="shared" ca="1" si="2"/>
        <v/>
      </c>
    </row>
    <row r="282" spans="1:19" x14ac:dyDescent="0.3">
      <c r="A282" s="1" t="str">
        <f t="shared" ref="A282" si="265">B282&amp;"_"&amp;TEXT(D282,"00")</f>
        <v>LP_AtkSpeedBetter_10</v>
      </c>
      <c r="B282" s="1" t="s">
        <v>245</v>
      </c>
      <c r="C282" s="1" t="str">
        <f>IF(ISERROR(VLOOKUP(B282,AffectorValueTable!$A:$A,1,0)),"어펙터밸류없음","")</f>
        <v/>
      </c>
      <c r="D282" s="1">
        <v>10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 t="shared" si="263"/>
        <v>2.4937499999999999</v>
      </c>
      <c r="M282" s="1" t="s">
        <v>147</v>
      </c>
      <c r="O282" s="7">
        <f t="shared" ref="O282" ca="1" si="266">IF(NOT(ISBLANK(N282)),N282,
IF(ISBLANK(M282),"",
VLOOKUP(M282,OFFSET(INDIRECT("$A:$B"),0,MATCH(M$1&amp;"_Verify",INDIRECT("$1:$1"),0)-1),2,0)
))</f>
        <v>3</v>
      </c>
      <c r="S282" s="7" t="str">
        <f t="shared" ref="S282" ca="1" si="267">IF(NOT(ISBLANK(R282)),R282,
IF(ISBLANK(Q282),"",
VLOOKUP(Q282,OFFSET(INDIRECT("$A:$B"),0,MATCH(Q$1&amp;"_Verify",INDIRECT("$1:$1"),0)-1),2,0)
))</f>
        <v/>
      </c>
    </row>
    <row r="283" spans="1:19" x14ac:dyDescent="0.3">
      <c r="A283" s="1" t="str">
        <f t="shared" si="264"/>
        <v>LP_AtkSpeedBest_01</v>
      </c>
      <c r="B283" s="1" t="s">
        <v>258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f t="shared" si="263"/>
        <v>0.35625000000000001</v>
      </c>
      <c r="M283" s="1" t="s">
        <v>147</v>
      </c>
      <c r="O283" s="7">
        <f t="shared" ca="1" si="253"/>
        <v>3</v>
      </c>
      <c r="S283" s="7" t="str">
        <f t="shared" ca="1" si="2"/>
        <v/>
      </c>
    </row>
    <row r="284" spans="1:19" x14ac:dyDescent="0.3">
      <c r="A284" s="1" t="str">
        <f t="shared" ref="A284:A285" si="268">B284&amp;"_"&amp;TEXT(D284,"00")</f>
        <v>LP_AtkSpeedBest_02</v>
      </c>
      <c r="B284" s="1" t="s">
        <v>258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 t="shared" si="263"/>
        <v>0.74812500000000004</v>
      </c>
      <c r="M284" s="1" t="s">
        <v>147</v>
      </c>
      <c r="O284" s="7">
        <f t="shared" ref="O284:O285" ca="1" si="269">IF(NOT(ISBLANK(N284)),N284,
IF(ISBLANK(M284),"",
VLOOKUP(M284,OFFSET(INDIRECT("$A:$B"),0,MATCH(M$1&amp;"_Verify",INDIRECT("$1:$1"),0)-1),2,0)
))</f>
        <v>3</v>
      </c>
      <c r="S284" s="7" t="str">
        <f t="shared" ca="1" si="2"/>
        <v/>
      </c>
    </row>
    <row r="285" spans="1:19" x14ac:dyDescent="0.3">
      <c r="A285" s="1" t="str">
        <f t="shared" si="268"/>
        <v>LP_AtkSpeedBest_03</v>
      </c>
      <c r="B285" s="1" t="s">
        <v>258</v>
      </c>
      <c r="C285" s="1" t="str">
        <f>IF(ISERROR(VLOOKUP(B285,AffectorValueTable!$A:$A,1,0)),"어펙터밸류없음","")</f>
        <v/>
      </c>
      <c r="D285" s="1">
        <v>3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 t="shared" si="263"/>
        <v>1.1756250000000004</v>
      </c>
      <c r="M285" s="1" t="s">
        <v>147</v>
      </c>
      <c r="O285" s="7">
        <f t="shared" ca="1" si="269"/>
        <v>3</v>
      </c>
      <c r="S285" s="7" t="str">
        <f t="shared" ca="1" si="2"/>
        <v/>
      </c>
    </row>
    <row r="286" spans="1:19" x14ac:dyDescent="0.3">
      <c r="A286" s="1" t="str">
        <f t="shared" ref="A286" si="270">B286&amp;"_"&amp;TEXT(D286,"00")</f>
        <v>LP_AtkSpeedBest_04</v>
      </c>
      <c r="B286" s="1" t="s">
        <v>246</v>
      </c>
      <c r="C286" s="1" t="str">
        <f>IF(ISERROR(VLOOKUP(B286,AffectorValueTable!$A:$A,1,0)),"어펙터밸류없음","")</f>
        <v/>
      </c>
      <c r="D286" s="1">
        <v>4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f t="shared" si="263"/>
        <v>1.1756250000000004</v>
      </c>
      <c r="M286" s="1" t="s">
        <v>147</v>
      </c>
      <c r="O286" s="7">
        <f t="shared" ref="O286" ca="1" si="271">IF(NOT(ISBLANK(N286)),N286,
IF(ISBLANK(M286),"",
VLOOKUP(M286,OFFSET(INDIRECT("$A:$B"),0,MATCH(M$1&amp;"_Verify",INDIRECT("$1:$1"),0)-1),2,0)
))</f>
        <v>3</v>
      </c>
      <c r="S286" s="7" t="str">
        <f t="shared" ref="S286" ca="1" si="272">IF(NOT(ISBLANK(R286)),R286,
IF(ISBLANK(Q286),"",
VLOOKUP(Q286,OFFSET(INDIRECT("$A:$B"),0,MATCH(Q$1&amp;"_Verify",INDIRECT("$1:$1"),0)-1),2,0)
))</f>
        <v/>
      </c>
    </row>
    <row r="287" spans="1:19" x14ac:dyDescent="0.3">
      <c r="A287" s="1" t="str">
        <f t="shared" si="264"/>
        <v>LP_Crit_01</v>
      </c>
      <c r="B287" s="1" t="s">
        <v>259</v>
      </c>
      <c r="C287" s="1" t="str">
        <f>IF(ISERROR(VLOOKUP(B287,AffectorValueTable!$A:$A,1,0)),"어펙터밸류없음","")</f>
        <v/>
      </c>
      <c r="D287" s="1">
        <v>1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f t="shared" ref="J287:J300" si="273">J241*4.5/6</f>
        <v>0.11249999999999999</v>
      </c>
      <c r="M287" s="1" t="s">
        <v>533</v>
      </c>
      <c r="O287" s="7">
        <f t="shared" ca="1" si="253"/>
        <v>20</v>
      </c>
      <c r="S287" s="7" t="str">
        <f t="shared" ca="1" si="2"/>
        <v/>
      </c>
    </row>
    <row r="288" spans="1:19" x14ac:dyDescent="0.3">
      <c r="A288" s="1" t="str">
        <f t="shared" si="264"/>
        <v>LP_Crit_02</v>
      </c>
      <c r="B288" s="1" t="s">
        <v>259</v>
      </c>
      <c r="C288" s="1" t="str">
        <f>IF(ISERROR(VLOOKUP(B288,AffectorValueTable!$A:$A,1,0)),"어펙터밸류없음","")</f>
        <v/>
      </c>
      <c r="D288" s="1">
        <v>2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f t="shared" si="273"/>
        <v>0.23624999999999999</v>
      </c>
      <c r="M288" s="1" t="s">
        <v>533</v>
      </c>
      <c r="O288" s="7">
        <f t="shared" ca="1" si="253"/>
        <v>20</v>
      </c>
      <c r="S288" s="7" t="str">
        <f t="shared" ca="1" si="2"/>
        <v/>
      </c>
    </row>
    <row r="289" spans="1:19" x14ac:dyDescent="0.3">
      <c r="A289" s="1" t="str">
        <f t="shared" si="264"/>
        <v>LP_Crit_03</v>
      </c>
      <c r="B289" s="1" t="s">
        <v>259</v>
      </c>
      <c r="C289" s="1" t="str">
        <f>IF(ISERROR(VLOOKUP(B289,AffectorValueTable!$A:$A,1,0)),"어펙터밸류없음","")</f>
        <v/>
      </c>
      <c r="D289" s="1">
        <v>3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f t="shared" si="273"/>
        <v>0.37125000000000002</v>
      </c>
      <c r="M289" s="1" t="s">
        <v>533</v>
      </c>
      <c r="O289" s="7">
        <f t="shared" ca="1" si="253"/>
        <v>20</v>
      </c>
      <c r="S289" s="7" t="str">
        <f t="shared" ca="1" si="2"/>
        <v/>
      </c>
    </row>
    <row r="290" spans="1:19" x14ac:dyDescent="0.3">
      <c r="A290" s="1" t="str">
        <f t="shared" si="264"/>
        <v>LP_Crit_04</v>
      </c>
      <c r="B290" s="1" t="s">
        <v>259</v>
      </c>
      <c r="C290" s="1" t="str">
        <f>IF(ISERROR(VLOOKUP(B290,AffectorValueTable!$A:$A,1,0)),"어펙터밸류없음","")</f>
        <v/>
      </c>
      <c r="D290" s="1">
        <v>4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f t="shared" si="273"/>
        <v>0.51749999999999996</v>
      </c>
      <c r="M290" s="1" t="s">
        <v>533</v>
      </c>
      <c r="O290" s="7">
        <f t="shared" ca="1" si="253"/>
        <v>20</v>
      </c>
      <c r="S290" s="7" t="str">
        <f t="shared" ca="1" si="2"/>
        <v/>
      </c>
    </row>
    <row r="291" spans="1:19" x14ac:dyDescent="0.3">
      <c r="A291" s="1" t="str">
        <f t="shared" si="264"/>
        <v>LP_Crit_05</v>
      </c>
      <c r="B291" s="1" t="s">
        <v>259</v>
      </c>
      <c r="C291" s="1" t="str">
        <f>IF(ISERROR(VLOOKUP(B291,AffectorValueTable!$A:$A,1,0)),"어펙터밸류없음","")</f>
        <v/>
      </c>
      <c r="D291" s="1">
        <v>5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f t="shared" si="273"/>
        <v>0.67499999999999993</v>
      </c>
      <c r="M291" s="1" t="s">
        <v>533</v>
      </c>
      <c r="O291" s="7">
        <f t="shared" ca="1" si="253"/>
        <v>20</v>
      </c>
      <c r="S291" s="7" t="str">
        <f t="shared" ca="1" si="2"/>
        <v/>
      </c>
    </row>
    <row r="292" spans="1:19" x14ac:dyDescent="0.3">
      <c r="A292" s="1" t="str">
        <f t="shared" ref="A292:A295" si="274">B292&amp;"_"&amp;TEXT(D292,"00")</f>
        <v>LP_Crit_06</v>
      </c>
      <c r="B292" s="1" t="s">
        <v>259</v>
      </c>
      <c r="C292" s="1" t="str">
        <f>IF(ISERROR(VLOOKUP(B292,AffectorValueTable!$A:$A,1,0)),"어펙터밸류없음","")</f>
        <v/>
      </c>
      <c r="D292" s="1">
        <v>6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f t="shared" si="273"/>
        <v>0.84375</v>
      </c>
      <c r="M292" s="1" t="s">
        <v>533</v>
      </c>
      <c r="O292" s="7">
        <f t="shared" ref="O292:O295" ca="1" si="275">IF(NOT(ISBLANK(N292)),N292,
IF(ISBLANK(M292),"",
VLOOKUP(M292,OFFSET(INDIRECT("$A:$B"),0,MATCH(M$1&amp;"_Verify",INDIRECT("$1:$1"),0)-1),2,0)
))</f>
        <v>20</v>
      </c>
      <c r="S292" s="7" t="str">
        <f t="shared" ca="1" si="2"/>
        <v/>
      </c>
    </row>
    <row r="293" spans="1:19" x14ac:dyDescent="0.3">
      <c r="A293" s="1" t="str">
        <f t="shared" si="274"/>
        <v>LP_Crit_07</v>
      </c>
      <c r="B293" s="1" t="s">
        <v>259</v>
      </c>
      <c r="C293" s="1" t="str">
        <f>IF(ISERROR(VLOOKUP(B293,AffectorValueTable!$A:$A,1,0)),"어펙터밸류없음","")</f>
        <v/>
      </c>
      <c r="D293" s="1">
        <v>7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f t="shared" si="273"/>
        <v>1.0237500000000002</v>
      </c>
      <c r="M293" s="1" t="s">
        <v>533</v>
      </c>
      <c r="O293" s="7">
        <f t="shared" ca="1" si="275"/>
        <v>20</v>
      </c>
      <c r="S293" s="7" t="str">
        <f t="shared" ca="1" si="2"/>
        <v/>
      </c>
    </row>
    <row r="294" spans="1:19" x14ac:dyDescent="0.3">
      <c r="A294" s="1" t="str">
        <f t="shared" si="274"/>
        <v>LP_Crit_08</v>
      </c>
      <c r="B294" s="1" t="s">
        <v>259</v>
      </c>
      <c r="C294" s="1" t="str">
        <f>IF(ISERROR(VLOOKUP(B294,AffectorValueTable!$A:$A,1,0)),"어펙터밸류없음","")</f>
        <v/>
      </c>
      <c r="D294" s="1">
        <v>8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f t="shared" si="273"/>
        <v>1.2150000000000001</v>
      </c>
      <c r="M294" s="1" t="s">
        <v>533</v>
      </c>
      <c r="O294" s="7">
        <f t="shared" ca="1" si="275"/>
        <v>20</v>
      </c>
      <c r="S294" s="7" t="str">
        <f t="shared" ca="1" si="2"/>
        <v/>
      </c>
    </row>
    <row r="295" spans="1:19" x14ac:dyDescent="0.3">
      <c r="A295" s="1" t="str">
        <f t="shared" si="274"/>
        <v>LP_Crit_09</v>
      </c>
      <c r="B295" s="1" t="s">
        <v>259</v>
      </c>
      <c r="C295" s="1" t="str">
        <f>IF(ISERROR(VLOOKUP(B295,AffectorValueTable!$A:$A,1,0)),"어펙터밸류없음","")</f>
        <v/>
      </c>
      <c r="D295" s="1">
        <v>9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f t="shared" si="273"/>
        <v>1.4174999999999998</v>
      </c>
      <c r="M295" s="1" t="s">
        <v>533</v>
      </c>
      <c r="O295" s="7">
        <f t="shared" ca="1" si="275"/>
        <v>20</v>
      </c>
      <c r="S295" s="7" t="str">
        <f t="shared" ca="1" si="2"/>
        <v/>
      </c>
    </row>
    <row r="296" spans="1:19" x14ac:dyDescent="0.3">
      <c r="A296" s="1" t="str">
        <f t="shared" si="264"/>
        <v>LP_CritBetter_01</v>
      </c>
      <c r="B296" s="1" t="s">
        <v>260</v>
      </c>
      <c r="C296" s="1" t="str">
        <f>IF(ISERROR(VLOOKUP(B296,AffectorValueTable!$A:$A,1,0)),"어펙터밸류없음","")</f>
        <v/>
      </c>
      <c r="D296" s="1">
        <v>1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f t="shared" si="273"/>
        <v>0.1875</v>
      </c>
      <c r="M296" s="1" t="s">
        <v>533</v>
      </c>
      <c r="O296" s="7">
        <f t="shared" ca="1" si="253"/>
        <v>20</v>
      </c>
      <c r="S296" s="7" t="str">
        <f t="shared" ca="1" si="2"/>
        <v/>
      </c>
    </row>
    <row r="297" spans="1:19" x14ac:dyDescent="0.3">
      <c r="A297" s="1" t="str">
        <f t="shared" si="264"/>
        <v>LP_CritBetter_02</v>
      </c>
      <c r="B297" s="1" t="s">
        <v>260</v>
      </c>
      <c r="C297" s="1" t="str">
        <f>IF(ISERROR(VLOOKUP(B297,AffectorValueTable!$A:$A,1,0)),"어펙터밸류없음","")</f>
        <v/>
      </c>
      <c r="D297" s="1">
        <v>2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f t="shared" si="273"/>
        <v>0.39375000000000004</v>
      </c>
      <c r="M297" s="1" t="s">
        <v>533</v>
      </c>
      <c r="O297" s="7">
        <f t="shared" ca="1" si="253"/>
        <v>20</v>
      </c>
      <c r="S297" s="7" t="str">
        <f t="shared" ca="1" si="2"/>
        <v/>
      </c>
    </row>
    <row r="298" spans="1:19" x14ac:dyDescent="0.3">
      <c r="A298" s="1" t="str">
        <f t="shared" ref="A298:A302" si="276">B298&amp;"_"&amp;TEXT(D298,"00")</f>
        <v>LP_CritBetter_03</v>
      </c>
      <c r="B298" s="1" t="s">
        <v>260</v>
      </c>
      <c r="C298" s="1" t="str">
        <f>IF(ISERROR(VLOOKUP(B298,AffectorValueTable!$A:$A,1,0)),"어펙터밸류없음","")</f>
        <v/>
      </c>
      <c r="D298" s="1">
        <v>3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f t="shared" si="273"/>
        <v>0.61875000000000002</v>
      </c>
      <c r="M298" s="1" t="s">
        <v>533</v>
      </c>
      <c r="O298" s="7">
        <f t="shared" ca="1" si="253"/>
        <v>20</v>
      </c>
      <c r="S298" s="7" t="str">
        <f t="shared" ca="1" si="2"/>
        <v/>
      </c>
    </row>
    <row r="299" spans="1:19" x14ac:dyDescent="0.3">
      <c r="A299" s="1" t="str">
        <f t="shared" ref="A299:A300" si="277">B299&amp;"_"&amp;TEXT(D299,"00")</f>
        <v>LP_CritBetter_04</v>
      </c>
      <c r="B299" s="1" t="s">
        <v>260</v>
      </c>
      <c r="C299" s="1" t="str">
        <f>IF(ISERROR(VLOOKUP(B299,AffectorValueTable!$A:$A,1,0)),"어펙터밸류없음","")</f>
        <v/>
      </c>
      <c r="D299" s="1">
        <v>4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f t="shared" si="273"/>
        <v>0.86249999999999993</v>
      </c>
      <c r="M299" s="1" t="s">
        <v>533</v>
      </c>
      <c r="O299" s="7">
        <f t="shared" ref="O299:O300" ca="1" si="278">IF(NOT(ISBLANK(N299)),N299,
IF(ISBLANK(M299),"",
VLOOKUP(M299,OFFSET(INDIRECT("$A:$B"),0,MATCH(M$1&amp;"_Verify",INDIRECT("$1:$1"),0)-1),2,0)
))</f>
        <v>20</v>
      </c>
      <c r="S299" s="7" t="str">
        <f t="shared" ca="1" si="2"/>
        <v/>
      </c>
    </row>
    <row r="300" spans="1:19" x14ac:dyDescent="0.3">
      <c r="A300" s="1" t="str">
        <f t="shared" si="277"/>
        <v>LP_CritBetter_05</v>
      </c>
      <c r="B300" s="1" t="s">
        <v>260</v>
      </c>
      <c r="C300" s="1" t="str">
        <f>IF(ISERROR(VLOOKUP(B300,AffectorValueTable!$A:$A,1,0)),"어펙터밸류없음","")</f>
        <v/>
      </c>
      <c r="D300" s="1">
        <v>5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f t="shared" si="273"/>
        <v>1.125</v>
      </c>
      <c r="M300" s="1" t="s">
        <v>533</v>
      </c>
      <c r="O300" s="7">
        <f t="shared" ca="1" si="278"/>
        <v>20</v>
      </c>
      <c r="S300" s="7" t="str">
        <f t="shared" ca="1" si="2"/>
        <v/>
      </c>
    </row>
    <row r="301" spans="1:19" x14ac:dyDescent="0.3">
      <c r="A301" s="1" t="str">
        <f t="shared" ref="A301" si="279">B301&amp;"_"&amp;TEXT(D301,"00")</f>
        <v>LP_CritBetter_06</v>
      </c>
      <c r="B301" s="1" t="s">
        <v>248</v>
      </c>
      <c r="C301" s="1" t="str">
        <f>IF(ISERROR(VLOOKUP(B301,AffectorValueTable!$A:$A,1,0)),"어펙터밸류없음","")</f>
        <v/>
      </c>
      <c r="D301" s="1">
        <v>6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f>J300</f>
        <v>1.125</v>
      </c>
      <c r="M301" s="1" t="s">
        <v>825</v>
      </c>
      <c r="O301" s="7">
        <f t="shared" ref="O301" ca="1" si="280">IF(NOT(ISBLANK(N301)),N301,
IF(ISBLANK(M301),"",
VLOOKUP(M301,OFFSET(INDIRECT("$A:$B"),0,MATCH(M$1&amp;"_Verify",INDIRECT("$1:$1"),0)-1),2,0)
))</f>
        <v>20</v>
      </c>
      <c r="S301" s="7" t="str">
        <f t="shared" ref="S301" ca="1" si="281">IF(NOT(ISBLANK(R301)),R301,
IF(ISBLANK(Q301),"",
VLOOKUP(Q301,OFFSET(INDIRECT("$A:$B"),0,MATCH(Q$1&amp;"_Verify",INDIRECT("$1:$1"),0)-1),2,0)
))</f>
        <v/>
      </c>
    </row>
    <row r="302" spans="1:19" x14ac:dyDescent="0.3">
      <c r="A302" s="1" t="str">
        <f t="shared" si="276"/>
        <v>LP_CritBest_01</v>
      </c>
      <c r="B302" s="1" t="s">
        <v>261</v>
      </c>
      <c r="C302" s="1" t="str">
        <f>IF(ISERROR(VLOOKUP(B302,AffectorValueTable!$A:$A,1,0)),"어펙터밸류없음","")</f>
        <v/>
      </c>
      <c r="D302" s="1">
        <v>1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J302" s="1">
        <f>J260*4.5/6</f>
        <v>0.33749999999999997</v>
      </c>
      <c r="M302" s="1" t="s">
        <v>533</v>
      </c>
      <c r="O302" s="7">
        <f t="shared" ca="1" si="253"/>
        <v>20</v>
      </c>
      <c r="S302" s="7" t="str">
        <f t="shared" ca="1" si="2"/>
        <v/>
      </c>
    </row>
    <row r="303" spans="1:19" x14ac:dyDescent="0.3">
      <c r="A303" s="1" t="str">
        <f t="shared" ref="A303:A304" si="282">B303&amp;"_"&amp;TEXT(D303,"00")</f>
        <v>LP_CritBest_02</v>
      </c>
      <c r="B303" s="1" t="s">
        <v>261</v>
      </c>
      <c r="C303" s="1" t="str">
        <f>IF(ISERROR(VLOOKUP(B303,AffectorValueTable!$A:$A,1,0)),"어펙터밸류없음","")</f>
        <v/>
      </c>
      <c r="D303" s="1">
        <v>2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J303" s="1">
        <f>J261*4.5/6</f>
        <v>0.7087500000000001</v>
      </c>
      <c r="M303" s="1" t="s">
        <v>533</v>
      </c>
      <c r="O303" s="7">
        <f t="shared" ref="O303:O304" ca="1" si="283">IF(NOT(ISBLANK(N303)),N303,
IF(ISBLANK(M303),"",
VLOOKUP(M303,OFFSET(INDIRECT("$A:$B"),0,MATCH(M$1&amp;"_Verify",INDIRECT("$1:$1"),0)-1),2,0)
))</f>
        <v>20</v>
      </c>
      <c r="S303" s="7" t="str">
        <f t="shared" ref="S303:S375" ca="1" si="284">IF(NOT(ISBLANK(R303)),R303,
IF(ISBLANK(Q303),"",
VLOOKUP(Q303,OFFSET(INDIRECT("$A:$B"),0,MATCH(Q$1&amp;"_Verify",INDIRECT("$1:$1"),0)-1),2,0)
))</f>
        <v/>
      </c>
    </row>
    <row r="304" spans="1:19" x14ac:dyDescent="0.3">
      <c r="A304" s="1" t="str">
        <f t="shared" si="282"/>
        <v>LP_CritBest_03</v>
      </c>
      <c r="B304" s="1" t="s">
        <v>261</v>
      </c>
      <c r="C304" s="1" t="str">
        <f>IF(ISERROR(VLOOKUP(B304,AffectorValueTable!$A:$A,1,0)),"어펙터밸류없음","")</f>
        <v/>
      </c>
      <c r="D304" s="1">
        <v>3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J304" s="1">
        <f>J262*4.5/6</f>
        <v>1.1137500000000002</v>
      </c>
      <c r="M304" s="1" t="s">
        <v>533</v>
      </c>
      <c r="O304" s="7">
        <f t="shared" ca="1" si="283"/>
        <v>20</v>
      </c>
      <c r="S304" s="7" t="str">
        <f t="shared" ca="1" si="284"/>
        <v/>
      </c>
    </row>
    <row r="305" spans="1:19" x14ac:dyDescent="0.3">
      <c r="A305" s="1" t="str">
        <f t="shared" ref="A305" si="285">B305&amp;"_"&amp;TEXT(D305,"00")</f>
        <v>LP_CritBest_04</v>
      </c>
      <c r="B305" s="1" t="s">
        <v>249</v>
      </c>
      <c r="C305" s="1" t="str">
        <f>IF(ISERROR(VLOOKUP(B305,AffectorValueTable!$A:$A,1,0)),"어펙터밸류없음","")</f>
        <v/>
      </c>
      <c r="D305" s="1">
        <v>4</v>
      </c>
      <c r="E305" s="1" t="str">
        <f>VLOOKUP($B305,AffectorValueTable!$1:$1048576,MATCH(AffectorValueTable!$B$1,AffectorValueTable!$1:$1,0),0)</f>
        <v>ChangeActorStatus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J305" s="1">
        <f>J304</f>
        <v>1.1137500000000002</v>
      </c>
      <c r="M305" s="1" t="s">
        <v>825</v>
      </c>
      <c r="O305" s="7">
        <f t="shared" ref="O305" ca="1" si="286">IF(NOT(ISBLANK(N305)),N305,
IF(ISBLANK(M305),"",
VLOOKUP(M305,OFFSET(INDIRECT("$A:$B"),0,MATCH(M$1&amp;"_Verify",INDIRECT("$1:$1"),0)-1),2,0)
))</f>
        <v>20</v>
      </c>
      <c r="S305" s="7" t="str">
        <f t="shared" ref="S305" ca="1" si="287">IF(NOT(ISBLANK(R305)),R305,
IF(ISBLANK(Q305),"",
VLOOKUP(Q305,OFFSET(INDIRECT("$A:$B"),0,MATCH(Q$1&amp;"_Verify",INDIRECT("$1:$1"),0)-1),2,0)
))</f>
        <v/>
      </c>
    </row>
    <row r="306" spans="1:19" x14ac:dyDescent="0.3">
      <c r="A306" s="1" t="str">
        <f t="shared" ref="A306:A325" si="288">B306&amp;"_"&amp;TEXT(D306,"00")</f>
        <v>LP_MaxHp_01</v>
      </c>
      <c r="B306" s="1" t="s">
        <v>262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ChangeActorStatus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J306" s="1">
        <f t="shared" ref="J306:J327" si="289">J241*2.5/6</f>
        <v>6.25E-2</v>
      </c>
      <c r="M306" s="1" t="s">
        <v>161</v>
      </c>
      <c r="O306" s="7">
        <f t="shared" ref="O306:O450" ca="1" si="290">IF(NOT(ISBLANK(N306)),N306,
IF(ISBLANK(M306),"",
VLOOKUP(M306,OFFSET(INDIRECT("$A:$B"),0,MATCH(M$1&amp;"_Verify",INDIRECT("$1:$1"),0)-1),2,0)
))</f>
        <v>18</v>
      </c>
      <c r="S306" s="7" t="str">
        <f t="shared" ca="1" si="284"/>
        <v/>
      </c>
    </row>
    <row r="307" spans="1:19" x14ac:dyDescent="0.3">
      <c r="A307" s="1" t="str">
        <f t="shared" si="288"/>
        <v>LP_MaxHp_02</v>
      </c>
      <c r="B307" s="1" t="s">
        <v>262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ChangeActorStatus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J307" s="1">
        <f t="shared" si="289"/>
        <v>0.13125000000000001</v>
      </c>
      <c r="M307" s="1" t="s">
        <v>161</v>
      </c>
      <c r="O307" s="7">
        <f t="shared" ca="1" si="290"/>
        <v>18</v>
      </c>
      <c r="S307" s="7" t="str">
        <f t="shared" ca="1" si="284"/>
        <v/>
      </c>
    </row>
    <row r="308" spans="1:19" x14ac:dyDescent="0.3">
      <c r="A308" s="1" t="str">
        <f t="shared" si="288"/>
        <v>LP_MaxHp_03</v>
      </c>
      <c r="B308" s="1" t="s">
        <v>262</v>
      </c>
      <c r="C308" s="1" t="str">
        <f>IF(ISERROR(VLOOKUP(B308,AffectorValueTable!$A:$A,1,0)),"어펙터밸류없음","")</f>
        <v/>
      </c>
      <c r="D308" s="1">
        <v>3</v>
      </c>
      <c r="E308" s="1" t="str">
        <f>VLOOKUP($B308,AffectorValueTable!$1:$1048576,MATCH(AffectorValueTable!$B$1,AffectorValueTable!$1:$1,0),0)</f>
        <v>ChangeActorStatus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J308" s="1">
        <f t="shared" si="289"/>
        <v>0.20625000000000002</v>
      </c>
      <c r="M308" s="1" t="s">
        <v>161</v>
      </c>
      <c r="O308" s="7">
        <f t="shared" ca="1" si="290"/>
        <v>18</v>
      </c>
      <c r="S308" s="7" t="str">
        <f t="shared" ca="1" si="284"/>
        <v/>
      </c>
    </row>
    <row r="309" spans="1:19" x14ac:dyDescent="0.3">
      <c r="A309" s="1" t="str">
        <f t="shared" si="288"/>
        <v>LP_MaxHp_04</v>
      </c>
      <c r="B309" s="1" t="s">
        <v>262</v>
      </c>
      <c r="C309" s="1" t="str">
        <f>IF(ISERROR(VLOOKUP(B309,AffectorValueTable!$A:$A,1,0)),"어펙터밸류없음","")</f>
        <v/>
      </c>
      <c r="D309" s="1">
        <v>4</v>
      </c>
      <c r="E309" s="1" t="str">
        <f>VLOOKUP($B309,AffectorValueTable!$1:$1048576,MATCH(AffectorValueTable!$B$1,AffectorValueTable!$1:$1,0),0)</f>
        <v>ChangeActorStatus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J309" s="1">
        <f t="shared" si="289"/>
        <v>0.28749999999999998</v>
      </c>
      <c r="M309" s="1" t="s">
        <v>161</v>
      </c>
      <c r="O309" s="7">
        <f t="shared" ca="1" si="290"/>
        <v>18</v>
      </c>
      <c r="S309" s="7" t="str">
        <f t="shared" ca="1" si="284"/>
        <v/>
      </c>
    </row>
    <row r="310" spans="1:19" x14ac:dyDescent="0.3">
      <c r="A310" s="1" t="str">
        <f t="shared" si="288"/>
        <v>LP_MaxHp_05</v>
      </c>
      <c r="B310" s="1" t="s">
        <v>262</v>
      </c>
      <c r="C310" s="1" t="str">
        <f>IF(ISERROR(VLOOKUP(B310,AffectorValueTable!$A:$A,1,0)),"어펙터밸류없음","")</f>
        <v/>
      </c>
      <c r="D310" s="1">
        <v>5</v>
      </c>
      <c r="E310" s="1" t="str">
        <f>VLOOKUP($B310,AffectorValueTable!$1:$1048576,MATCH(AffectorValueTable!$B$1,AffectorValueTable!$1:$1,0),0)</f>
        <v>ChangeActorStatus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J310" s="1">
        <f t="shared" si="289"/>
        <v>0.375</v>
      </c>
      <c r="M310" s="1" t="s">
        <v>161</v>
      </c>
      <c r="O310" s="7">
        <f t="shared" ca="1" si="290"/>
        <v>18</v>
      </c>
      <c r="S310" s="7" t="str">
        <f t="shared" ca="1" si="284"/>
        <v/>
      </c>
    </row>
    <row r="311" spans="1:19" x14ac:dyDescent="0.3">
      <c r="A311" s="1" t="str">
        <f t="shared" si="288"/>
        <v>LP_MaxHp_06</v>
      </c>
      <c r="B311" s="1" t="s">
        <v>262</v>
      </c>
      <c r="C311" s="1" t="str">
        <f>IF(ISERROR(VLOOKUP(B311,AffectorValueTable!$A:$A,1,0)),"어펙터밸류없음","")</f>
        <v/>
      </c>
      <c r="D311" s="1">
        <v>6</v>
      </c>
      <c r="E311" s="1" t="str">
        <f>VLOOKUP($B311,AffectorValueTable!$1:$1048576,MATCH(AffectorValueTable!$B$1,AffectorValueTable!$1:$1,0),0)</f>
        <v>ChangeActorStatus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J311" s="1">
        <f t="shared" si="289"/>
        <v>0.46875</v>
      </c>
      <c r="M311" s="1" t="s">
        <v>161</v>
      </c>
      <c r="O311" s="7">
        <f t="shared" ca="1" si="290"/>
        <v>18</v>
      </c>
      <c r="S311" s="7" t="str">
        <f t="shared" ca="1" si="284"/>
        <v/>
      </c>
    </row>
    <row r="312" spans="1:19" x14ac:dyDescent="0.3">
      <c r="A312" s="1" t="str">
        <f t="shared" si="288"/>
        <v>LP_MaxHp_07</v>
      </c>
      <c r="B312" s="1" t="s">
        <v>262</v>
      </c>
      <c r="C312" s="1" t="str">
        <f>IF(ISERROR(VLOOKUP(B312,AffectorValueTable!$A:$A,1,0)),"어펙터밸류없음","")</f>
        <v/>
      </c>
      <c r="D312" s="1">
        <v>7</v>
      </c>
      <c r="E312" s="1" t="str">
        <f>VLOOKUP($B312,AffectorValueTable!$1:$1048576,MATCH(AffectorValueTable!$B$1,AffectorValueTable!$1:$1,0),0)</f>
        <v>ChangeActorStatus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J312" s="1">
        <f t="shared" si="289"/>
        <v>0.56875000000000009</v>
      </c>
      <c r="M312" s="1" t="s">
        <v>161</v>
      </c>
      <c r="O312" s="7">
        <f t="shared" ca="1" si="290"/>
        <v>18</v>
      </c>
      <c r="S312" s="7" t="str">
        <f t="shared" ca="1" si="284"/>
        <v/>
      </c>
    </row>
    <row r="313" spans="1:19" x14ac:dyDescent="0.3">
      <c r="A313" s="1" t="str">
        <f t="shared" si="288"/>
        <v>LP_MaxHp_08</v>
      </c>
      <c r="B313" s="1" t="s">
        <v>262</v>
      </c>
      <c r="C313" s="1" t="str">
        <f>IF(ISERROR(VLOOKUP(B313,AffectorValueTable!$A:$A,1,0)),"어펙터밸류없음","")</f>
        <v/>
      </c>
      <c r="D313" s="1">
        <v>8</v>
      </c>
      <c r="E313" s="1" t="str">
        <f>VLOOKUP($B313,AffectorValueTable!$1:$1048576,MATCH(AffectorValueTable!$B$1,AffectorValueTable!$1:$1,0),0)</f>
        <v>ChangeActorStatus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J313" s="1">
        <f t="shared" si="289"/>
        <v>0.67500000000000016</v>
      </c>
      <c r="M313" s="1" t="s">
        <v>161</v>
      </c>
      <c r="O313" s="7">
        <f t="shared" ca="1" si="290"/>
        <v>18</v>
      </c>
      <c r="S313" s="7" t="str">
        <f t="shared" ca="1" si="284"/>
        <v/>
      </c>
    </row>
    <row r="314" spans="1:19" x14ac:dyDescent="0.3">
      <c r="A314" s="1" t="str">
        <f t="shared" si="288"/>
        <v>LP_MaxHp_09</v>
      </c>
      <c r="B314" s="1" t="s">
        <v>262</v>
      </c>
      <c r="C314" s="1" t="str">
        <f>IF(ISERROR(VLOOKUP(B314,AffectorValueTable!$A:$A,1,0)),"어펙터밸류없음","")</f>
        <v/>
      </c>
      <c r="D314" s="1">
        <v>9</v>
      </c>
      <c r="E314" s="1" t="str">
        <f>VLOOKUP($B314,AffectorValueTable!$1:$1048576,MATCH(AffectorValueTable!$B$1,AffectorValueTable!$1:$1,0),0)</f>
        <v>ChangeActorStatus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J314" s="1">
        <f t="shared" si="289"/>
        <v>0.78749999999999998</v>
      </c>
      <c r="M314" s="1" t="s">
        <v>161</v>
      </c>
      <c r="O314" s="7">
        <f t="shared" ca="1" si="290"/>
        <v>18</v>
      </c>
      <c r="S314" s="7" t="str">
        <f t="shared" ca="1" si="284"/>
        <v/>
      </c>
    </row>
    <row r="315" spans="1:19" x14ac:dyDescent="0.3">
      <c r="A315" s="1" t="str">
        <f t="shared" si="288"/>
        <v>LP_MaxHpBetter_01</v>
      </c>
      <c r="B315" s="1" t="s">
        <v>263</v>
      </c>
      <c r="C315" s="1" t="str">
        <f>IF(ISERROR(VLOOKUP(B315,AffectorValueTable!$A:$A,1,0)),"어펙터밸류없음","")</f>
        <v/>
      </c>
      <c r="D315" s="1">
        <v>1</v>
      </c>
      <c r="E315" s="1" t="str">
        <f>VLOOKUP($B315,AffectorValueTable!$1:$1048576,MATCH(AffectorValueTable!$B$1,AffectorValueTable!$1:$1,0),0)</f>
        <v>ChangeActorStatus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J315" s="1">
        <f t="shared" si="289"/>
        <v>0.10416666666666667</v>
      </c>
      <c r="M315" s="1" t="s">
        <v>161</v>
      </c>
      <c r="O315" s="7">
        <f t="shared" ca="1" si="290"/>
        <v>18</v>
      </c>
      <c r="S315" s="7" t="str">
        <f t="shared" ca="1" si="284"/>
        <v/>
      </c>
    </row>
    <row r="316" spans="1:19" x14ac:dyDescent="0.3">
      <c r="A316" s="1" t="str">
        <f t="shared" si="288"/>
        <v>LP_MaxHpBetter_02</v>
      </c>
      <c r="B316" s="1" t="s">
        <v>263</v>
      </c>
      <c r="C316" s="1" t="str">
        <f>IF(ISERROR(VLOOKUP(B316,AffectorValueTable!$A:$A,1,0)),"어펙터밸류없음","")</f>
        <v/>
      </c>
      <c r="D316" s="1">
        <v>2</v>
      </c>
      <c r="E316" s="1" t="str">
        <f>VLOOKUP($B316,AffectorValueTable!$1:$1048576,MATCH(AffectorValueTable!$B$1,AffectorValueTable!$1:$1,0),0)</f>
        <v>ChangeActorStatus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J316" s="1">
        <f t="shared" si="289"/>
        <v>0.21875</v>
      </c>
      <c r="M316" s="1" t="s">
        <v>161</v>
      </c>
      <c r="O316" s="7">
        <f t="shared" ca="1" si="290"/>
        <v>18</v>
      </c>
      <c r="S316" s="7" t="str">
        <f t="shared" ca="1" si="284"/>
        <v/>
      </c>
    </row>
    <row r="317" spans="1:19" x14ac:dyDescent="0.3">
      <c r="A317" s="1" t="str">
        <f t="shared" si="288"/>
        <v>LP_MaxHpBetter_03</v>
      </c>
      <c r="B317" s="1" t="s">
        <v>263</v>
      </c>
      <c r="C317" s="1" t="str">
        <f>IF(ISERROR(VLOOKUP(B317,AffectorValueTable!$A:$A,1,0)),"어펙터밸류없음","")</f>
        <v/>
      </c>
      <c r="D317" s="1">
        <v>3</v>
      </c>
      <c r="E317" s="1" t="str">
        <f>VLOOKUP($B317,AffectorValueTable!$1:$1048576,MATCH(AffectorValueTable!$B$1,AffectorValueTable!$1:$1,0),0)</f>
        <v>ChangeActorStatus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J317" s="1">
        <f t="shared" si="289"/>
        <v>0.34375</v>
      </c>
      <c r="M317" s="1" t="s">
        <v>161</v>
      </c>
      <c r="O317" s="7">
        <f t="shared" ca="1" si="290"/>
        <v>18</v>
      </c>
      <c r="S317" s="7" t="str">
        <f t="shared" ca="1" si="284"/>
        <v/>
      </c>
    </row>
    <row r="318" spans="1:19" x14ac:dyDescent="0.3">
      <c r="A318" s="1" t="str">
        <f t="shared" si="288"/>
        <v>LP_MaxHpBetter_04</v>
      </c>
      <c r="B318" s="1" t="s">
        <v>263</v>
      </c>
      <c r="C318" s="1" t="str">
        <f>IF(ISERROR(VLOOKUP(B318,AffectorValueTable!$A:$A,1,0)),"어펙터밸류없음","")</f>
        <v/>
      </c>
      <c r="D318" s="1">
        <v>4</v>
      </c>
      <c r="E318" s="1" t="str">
        <f>VLOOKUP($B318,AffectorValueTable!$1:$1048576,MATCH(AffectorValueTable!$B$1,AffectorValueTable!$1:$1,0),0)</f>
        <v>ChangeActorStatus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J318" s="1">
        <f t="shared" si="289"/>
        <v>0.47916666666666669</v>
      </c>
      <c r="M318" s="1" t="s">
        <v>161</v>
      </c>
      <c r="O318" s="7">
        <f t="shared" ca="1" si="290"/>
        <v>18</v>
      </c>
      <c r="S318" s="7" t="str">
        <f t="shared" ca="1" si="284"/>
        <v/>
      </c>
    </row>
    <row r="319" spans="1:19" x14ac:dyDescent="0.3">
      <c r="A319" s="1" t="str">
        <f t="shared" si="288"/>
        <v>LP_MaxHpBetter_05</v>
      </c>
      <c r="B319" s="1" t="s">
        <v>263</v>
      </c>
      <c r="C319" s="1" t="str">
        <f>IF(ISERROR(VLOOKUP(B319,AffectorValueTable!$A:$A,1,0)),"어펙터밸류없음","")</f>
        <v/>
      </c>
      <c r="D319" s="1">
        <v>5</v>
      </c>
      <c r="E319" s="1" t="str">
        <f>VLOOKUP($B319,AffectorValueTable!$1:$1048576,MATCH(AffectorValueTable!$B$1,AffectorValueTable!$1:$1,0),0)</f>
        <v>ChangeActorStatus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J319" s="1">
        <f t="shared" si="289"/>
        <v>0.625</v>
      </c>
      <c r="M319" s="1" t="s">
        <v>161</v>
      </c>
      <c r="O319" s="7">
        <f t="shared" ca="1" si="290"/>
        <v>18</v>
      </c>
      <c r="S319" s="7" t="str">
        <f t="shared" ca="1" si="284"/>
        <v/>
      </c>
    </row>
    <row r="320" spans="1:19" x14ac:dyDescent="0.3">
      <c r="A320" s="1" t="str">
        <f t="shared" si="288"/>
        <v>LP_MaxHpBetter_06</v>
      </c>
      <c r="B320" s="1" t="s">
        <v>263</v>
      </c>
      <c r="C320" s="1" t="str">
        <f>IF(ISERROR(VLOOKUP(B320,AffectorValueTable!$A:$A,1,0)),"어펙터밸류없음","")</f>
        <v/>
      </c>
      <c r="D320" s="1">
        <v>6</v>
      </c>
      <c r="E320" s="1" t="str">
        <f>VLOOKUP($B320,AffectorValueTable!$1:$1048576,MATCH(AffectorValueTable!$B$1,AffectorValueTable!$1:$1,0),0)</f>
        <v>ChangeActorStatus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J320" s="1">
        <f t="shared" si="289"/>
        <v>0.78125</v>
      </c>
      <c r="M320" s="1" t="s">
        <v>161</v>
      </c>
      <c r="O320" s="7">
        <f t="shared" ca="1" si="290"/>
        <v>18</v>
      </c>
      <c r="S320" s="7" t="str">
        <f t="shared" ca="1" si="284"/>
        <v/>
      </c>
    </row>
    <row r="321" spans="1:19" x14ac:dyDescent="0.3">
      <c r="A321" s="1" t="str">
        <f t="shared" si="288"/>
        <v>LP_MaxHpBetter_07</v>
      </c>
      <c r="B321" s="1" t="s">
        <v>263</v>
      </c>
      <c r="C321" s="1" t="str">
        <f>IF(ISERROR(VLOOKUP(B321,AffectorValueTable!$A:$A,1,0)),"어펙터밸류없음","")</f>
        <v/>
      </c>
      <c r="D321" s="1">
        <v>7</v>
      </c>
      <c r="E321" s="1" t="str">
        <f>VLOOKUP($B321,AffectorValueTable!$1:$1048576,MATCH(AffectorValueTable!$B$1,AffectorValueTable!$1:$1,0),0)</f>
        <v>ChangeActorStatus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J321" s="1">
        <f t="shared" si="289"/>
        <v>0.94791666666666663</v>
      </c>
      <c r="M321" s="1" t="s">
        <v>161</v>
      </c>
      <c r="O321" s="7">
        <f t="shared" ca="1" si="290"/>
        <v>18</v>
      </c>
      <c r="S321" s="7" t="str">
        <f t="shared" ca="1" si="284"/>
        <v/>
      </c>
    </row>
    <row r="322" spans="1:19" x14ac:dyDescent="0.3">
      <c r="A322" s="1" t="str">
        <f t="shared" si="288"/>
        <v>LP_MaxHpBetter_08</v>
      </c>
      <c r="B322" s="1" t="s">
        <v>263</v>
      </c>
      <c r="C322" s="1" t="str">
        <f>IF(ISERROR(VLOOKUP(B322,AffectorValueTable!$A:$A,1,0)),"어펙터밸류없음","")</f>
        <v/>
      </c>
      <c r="D322" s="1">
        <v>8</v>
      </c>
      <c r="E322" s="1" t="str">
        <f>VLOOKUP($B322,AffectorValueTable!$1:$1048576,MATCH(AffectorValueTable!$B$1,AffectorValueTable!$1:$1,0),0)</f>
        <v>ChangeActorStatus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J322" s="1">
        <f t="shared" si="289"/>
        <v>1.125</v>
      </c>
      <c r="M322" s="1" t="s">
        <v>161</v>
      </c>
      <c r="O322" s="7">
        <f t="shared" ca="1" si="290"/>
        <v>18</v>
      </c>
      <c r="S322" s="7" t="str">
        <f t="shared" ca="1" si="284"/>
        <v/>
      </c>
    </row>
    <row r="323" spans="1:19" x14ac:dyDescent="0.3">
      <c r="A323" s="1" t="str">
        <f t="shared" si="288"/>
        <v>LP_MaxHpBetter_09</v>
      </c>
      <c r="B323" s="1" t="s">
        <v>263</v>
      </c>
      <c r="C323" s="1" t="str">
        <f>IF(ISERROR(VLOOKUP(B323,AffectorValueTable!$A:$A,1,0)),"어펙터밸류없음","")</f>
        <v/>
      </c>
      <c r="D323" s="1">
        <v>9</v>
      </c>
      <c r="E323" s="1" t="str">
        <f>VLOOKUP($B323,AffectorValueTable!$1:$1048576,MATCH(AffectorValueTable!$B$1,AffectorValueTable!$1:$1,0),0)</f>
        <v>ChangeActorStatus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J323" s="1">
        <f t="shared" si="289"/>
        <v>1.3125</v>
      </c>
      <c r="M323" s="1" t="s">
        <v>161</v>
      </c>
      <c r="O323" s="7">
        <f t="shared" ca="1" si="290"/>
        <v>18</v>
      </c>
      <c r="S323" s="7" t="str">
        <f t="shared" ca="1" si="284"/>
        <v/>
      </c>
    </row>
    <row r="324" spans="1:19" x14ac:dyDescent="0.3">
      <c r="A324" s="1" t="str">
        <f t="shared" ref="A324" si="291">B324&amp;"_"&amp;TEXT(D324,"00")</f>
        <v>LP_MaxHpBetter_10</v>
      </c>
      <c r="B324" s="1" t="s">
        <v>251</v>
      </c>
      <c r="C324" s="1" t="str">
        <f>IF(ISERROR(VLOOKUP(B324,AffectorValueTable!$A:$A,1,0)),"어펙터밸류없음","")</f>
        <v/>
      </c>
      <c r="D324" s="1">
        <v>10</v>
      </c>
      <c r="E324" s="1" t="str">
        <f>VLOOKUP($B324,AffectorValueTable!$1:$1048576,MATCH(AffectorValueTable!$B$1,AffectorValueTable!$1:$1,0),0)</f>
        <v>ChangeActorStatus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J324" s="1">
        <f t="shared" si="289"/>
        <v>1.3125</v>
      </c>
      <c r="M324" s="1" t="s">
        <v>161</v>
      </c>
      <c r="O324" s="7">
        <f t="shared" ref="O324" ca="1" si="292">IF(NOT(ISBLANK(N324)),N324,
IF(ISBLANK(M324),"",
VLOOKUP(M324,OFFSET(INDIRECT("$A:$B"),0,MATCH(M$1&amp;"_Verify",INDIRECT("$1:$1"),0)-1),2,0)
))</f>
        <v>18</v>
      </c>
      <c r="S324" s="7" t="str">
        <f t="shared" ref="S324" ca="1" si="293">IF(NOT(ISBLANK(R324)),R324,
IF(ISBLANK(Q324),"",
VLOOKUP(Q324,OFFSET(INDIRECT("$A:$B"),0,MATCH(Q$1&amp;"_Verify",INDIRECT("$1:$1"),0)-1),2,0)
))</f>
        <v/>
      </c>
    </row>
    <row r="325" spans="1:19" x14ac:dyDescent="0.3">
      <c r="A325" s="1" t="str">
        <f t="shared" si="288"/>
        <v>LP_MaxHpBest_01</v>
      </c>
      <c r="B325" s="1" t="s">
        <v>264</v>
      </c>
      <c r="C325" s="1" t="str">
        <f>IF(ISERROR(VLOOKUP(B325,AffectorValueTable!$A:$A,1,0)),"어펙터밸류없음","")</f>
        <v/>
      </c>
      <c r="D325" s="1">
        <v>1</v>
      </c>
      <c r="E325" s="1" t="str">
        <f>VLOOKUP($B325,AffectorValueTable!$1:$1048576,MATCH(AffectorValueTable!$B$1,AffectorValueTable!$1:$1,0),0)</f>
        <v>ChangeActorStatus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J325" s="1">
        <f t="shared" si="289"/>
        <v>0.1875</v>
      </c>
      <c r="M325" s="1" t="s">
        <v>161</v>
      </c>
      <c r="O325" s="7">
        <f t="shared" ca="1" si="290"/>
        <v>18</v>
      </c>
      <c r="S325" s="7" t="str">
        <f t="shared" ca="1" si="284"/>
        <v/>
      </c>
    </row>
    <row r="326" spans="1:19" x14ac:dyDescent="0.3">
      <c r="A326" s="1" t="str">
        <f t="shared" ref="A326:A376" si="294">B326&amp;"_"&amp;TEXT(D326,"00")</f>
        <v>LP_MaxHpBest_02</v>
      </c>
      <c r="B326" s="1" t="s">
        <v>264</v>
      </c>
      <c r="C326" s="1" t="str">
        <f>IF(ISERROR(VLOOKUP(B326,AffectorValueTable!$A:$A,1,0)),"어펙터밸류없음","")</f>
        <v/>
      </c>
      <c r="D326" s="1">
        <v>2</v>
      </c>
      <c r="E326" s="1" t="str">
        <f>VLOOKUP($B326,AffectorValueTable!$1:$1048576,MATCH(AffectorValueTable!$B$1,AffectorValueTable!$1:$1,0),0)</f>
        <v>ChangeActorStatus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J326" s="1">
        <f t="shared" si="289"/>
        <v>0.39375000000000004</v>
      </c>
      <c r="M326" s="1" t="s">
        <v>161</v>
      </c>
      <c r="O326" s="7">
        <f t="shared" ca="1" si="290"/>
        <v>18</v>
      </c>
      <c r="S326" s="7" t="str">
        <f t="shared" ca="1" si="284"/>
        <v/>
      </c>
    </row>
    <row r="327" spans="1:19" x14ac:dyDescent="0.3">
      <c r="A327" s="1" t="str">
        <f t="shared" si="294"/>
        <v>LP_MaxHpBest_03</v>
      </c>
      <c r="B327" s="1" t="s">
        <v>264</v>
      </c>
      <c r="C327" s="1" t="str">
        <f>IF(ISERROR(VLOOKUP(B327,AffectorValueTable!$A:$A,1,0)),"어펙터밸류없음","")</f>
        <v/>
      </c>
      <c r="D327" s="1">
        <v>3</v>
      </c>
      <c r="E327" s="1" t="str">
        <f>VLOOKUP($B327,AffectorValueTable!$1:$1048576,MATCH(AffectorValueTable!$B$1,AffectorValueTable!$1:$1,0),0)</f>
        <v>ChangeActorStatus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J327" s="1">
        <f t="shared" si="289"/>
        <v>0.61875000000000013</v>
      </c>
      <c r="M327" s="1" t="s">
        <v>161</v>
      </c>
      <c r="O327" s="7">
        <f t="shared" ca="1" si="290"/>
        <v>18</v>
      </c>
      <c r="S327" s="7" t="str">
        <f t="shared" ca="1" si="284"/>
        <v/>
      </c>
    </row>
    <row r="328" spans="1:19" x14ac:dyDescent="0.3">
      <c r="A328" s="1" t="str">
        <f t="shared" si="294"/>
        <v>LP_MaxHpBest_04</v>
      </c>
      <c r="B328" s="1" t="s">
        <v>264</v>
      </c>
      <c r="C328" s="1" t="str">
        <f>IF(ISERROR(VLOOKUP(B328,AffectorValueTable!$A:$A,1,0)),"어펙터밸류없음","")</f>
        <v/>
      </c>
      <c r="D328" s="1">
        <v>4</v>
      </c>
      <c r="E328" s="1" t="str">
        <f>VLOOKUP($B328,AffectorValueTable!$1:$1048576,MATCH(AffectorValueTable!$B$1,AffectorValueTable!$1:$1,0),0)</f>
        <v>ChangeActorStatus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J328" s="1">
        <v>0.86249999999999993</v>
      </c>
      <c r="M328" s="1" t="s">
        <v>161</v>
      </c>
      <c r="O328" s="7">
        <f t="shared" ca="1" si="290"/>
        <v>18</v>
      </c>
      <c r="S328" s="7" t="str">
        <f t="shared" ca="1" si="284"/>
        <v/>
      </c>
    </row>
    <row r="329" spans="1:19" x14ac:dyDescent="0.3">
      <c r="A329" s="1" t="str">
        <f t="shared" si="294"/>
        <v>LP_MaxHpBest_05</v>
      </c>
      <c r="B329" s="1" t="s">
        <v>264</v>
      </c>
      <c r="C329" s="1" t="str">
        <f>IF(ISERROR(VLOOKUP(B329,AffectorValueTable!$A:$A,1,0)),"어펙터밸류없음","")</f>
        <v/>
      </c>
      <c r="D329" s="1">
        <v>5</v>
      </c>
      <c r="E329" s="1" t="str">
        <f>VLOOKUP($B329,AffectorValueTable!$1:$1048576,MATCH(AffectorValueTable!$B$1,AffectorValueTable!$1:$1,0),0)</f>
        <v>ChangeActorStatus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J329" s="1">
        <v>1.125</v>
      </c>
      <c r="M329" s="1" t="s">
        <v>161</v>
      </c>
      <c r="O329" s="7">
        <f t="shared" ca="1" si="290"/>
        <v>18</v>
      </c>
      <c r="S329" s="7" t="str">
        <f t="shared" ca="1" si="284"/>
        <v/>
      </c>
    </row>
    <row r="330" spans="1:19" x14ac:dyDescent="0.3">
      <c r="A330" s="1" t="str">
        <f t="shared" ref="A330:A335" si="295">B330&amp;"_"&amp;TEXT(D330,"00")</f>
        <v>LP_MaxHpBest_06</v>
      </c>
      <c r="B330" s="1" t="s">
        <v>252</v>
      </c>
      <c r="C330" s="1" t="str">
        <f>IF(ISERROR(VLOOKUP(B330,AffectorValueTable!$A:$A,1,0)),"어펙터밸류없음","")</f>
        <v/>
      </c>
      <c r="D330" s="1">
        <v>6</v>
      </c>
      <c r="E330" s="1" t="str">
        <f>VLOOKUP($B330,AffectorValueTable!$1:$1048576,MATCH(AffectorValueTable!$B$1,AffectorValueTable!$1:$1,0),0)</f>
        <v>ChangeActorStatus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J330" s="1">
        <v>1.125</v>
      </c>
      <c r="M330" s="1" t="s">
        <v>161</v>
      </c>
      <c r="O330" s="7">
        <f t="shared" ref="O330:O335" ca="1" si="296">IF(NOT(ISBLANK(N330)),N330,
IF(ISBLANK(M330),"",
VLOOKUP(M330,OFFSET(INDIRECT("$A:$B"),0,MATCH(M$1&amp;"_Verify",INDIRECT("$1:$1"),0)-1),2,0)
))</f>
        <v>18</v>
      </c>
      <c r="S330" s="7" t="str">
        <f t="shared" ref="S330:S335" ca="1" si="297">IF(NOT(ISBLANK(R330)),R330,
IF(ISBLANK(Q330),"",
VLOOKUP(Q330,OFFSET(INDIRECT("$A:$B"),0,MATCH(Q$1&amp;"_Verify",INDIRECT("$1:$1"),0)-1),2,0)
))</f>
        <v/>
      </c>
    </row>
    <row r="331" spans="1:19" x14ac:dyDescent="0.3">
      <c r="A331" s="1" t="str">
        <f t="shared" si="295"/>
        <v>LP_MaxHpPowerSource_01</v>
      </c>
      <c r="B331" s="1" t="s">
        <v>908</v>
      </c>
      <c r="C331" s="1" t="str">
        <f>IF(ISERROR(VLOOKUP(B331,AffectorValueTable!$A:$A,1,0)),"어펙터밸류없음","")</f>
        <v/>
      </c>
      <c r="D331" s="1">
        <v>1</v>
      </c>
      <c r="E331" s="1" t="str">
        <f>VLOOKUP($B331,AffectorValueTable!$1:$1048576,MATCH(AffectorValueTable!$B$1,AffectorValueTable!$1:$1,0),0)</f>
        <v>ChangeActorStatus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J331" s="1">
        <f t="shared" ref="J331:J335" si="298">J241*2.5/8</f>
        <v>4.6875E-2</v>
      </c>
      <c r="M331" s="1" t="s">
        <v>161</v>
      </c>
      <c r="O331" s="7">
        <f t="shared" ca="1" si="296"/>
        <v>18</v>
      </c>
      <c r="S331" s="7" t="str">
        <f t="shared" ca="1" si="297"/>
        <v/>
      </c>
    </row>
    <row r="332" spans="1:19" x14ac:dyDescent="0.3">
      <c r="A332" s="1" t="str">
        <f t="shared" si="295"/>
        <v>LP_MaxHpPowerSource_02</v>
      </c>
      <c r="B332" s="1" t="s">
        <v>908</v>
      </c>
      <c r="C332" s="1" t="str">
        <f>IF(ISERROR(VLOOKUP(B332,AffectorValueTable!$A:$A,1,0)),"어펙터밸류없음","")</f>
        <v/>
      </c>
      <c r="D332" s="1">
        <v>2</v>
      </c>
      <c r="E332" s="1" t="str">
        <f>VLOOKUP($B332,AffectorValueTable!$1:$1048576,MATCH(AffectorValueTable!$B$1,AffectorValueTable!$1:$1,0),0)</f>
        <v>ChangeActorStatus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">
        <f t="shared" si="298"/>
        <v>9.8437499999999997E-2</v>
      </c>
      <c r="M332" s="1" t="s">
        <v>161</v>
      </c>
      <c r="O332" s="7">
        <f t="shared" ca="1" si="296"/>
        <v>18</v>
      </c>
      <c r="S332" s="7" t="str">
        <f t="shared" ca="1" si="297"/>
        <v/>
      </c>
    </row>
    <row r="333" spans="1:19" x14ac:dyDescent="0.3">
      <c r="A333" s="1" t="str">
        <f t="shared" si="295"/>
        <v>LP_MaxHpPowerSource_03</v>
      </c>
      <c r="B333" s="1" t="s">
        <v>908</v>
      </c>
      <c r="C333" s="1" t="str">
        <f>IF(ISERROR(VLOOKUP(B333,AffectorValueTable!$A:$A,1,0)),"어펙터밸류없음","")</f>
        <v/>
      </c>
      <c r="D333" s="1">
        <v>3</v>
      </c>
      <c r="E333" s="1" t="str">
        <f>VLOOKUP($B333,AffectorValueTable!$1:$1048576,MATCH(AffectorValueTable!$B$1,AffectorValueTable!$1:$1,0),0)</f>
        <v>ChangeActorStatus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f t="shared" si="298"/>
        <v>0.15468750000000001</v>
      </c>
      <c r="M333" s="1" t="s">
        <v>161</v>
      </c>
      <c r="O333" s="7">
        <f t="shared" ca="1" si="296"/>
        <v>18</v>
      </c>
      <c r="S333" s="7" t="str">
        <f t="shared" ca="1" si="297"/>
        <v/>
      </c>
    </row>
    <row r="334" spans="1:19" x14ac:dyDescent="0.3">
      <c r="A334" s="1" t="str">
        <f t="shared" si="295"/>
        <v>LP_MaxHpPowerSource_04</v>
      </c>
      <c r="B334" s="1" t="s">
        <v>908</v>
      </c>
      <c r="C334" s="1" t="str">
        <f>IF(ISERROR(VLOOKUP(B334,AffectorValueTable!$A:$A,1,0)),"어펙터밸류없음","")</f>
        <v/>
      </c>
      <c r="D334" s="1">
        <v>4</v>
      </c>
      <c r="E334" s="1" t="str">
        <f>VLOOKUP($B334,AffectorValueTable!$1:$1048576,MATCH(AffectorValueTable!$B$1,AffectorValueTable!$1:$1,0),0)</f>
        <v>ChangeActorStatus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">
        <f t="shared" si="298"/>
        <v>0.21562499999999998</v>
      </c>
      <c r="M334" s="1" t="s">
        <v>161</v>
      </c>
      <c r="O334" s="7">
        <f t="shared" ca="1" si="296"/>
        <v>18</v>
      </c>
      <c r="S334" s="7" t="str">
        <f t="shared" ca="1" si="297"/>
        <v/>
      </c>
    </row>
    <row r="335" spans="1:19" x14ac:dyDescent="0.3">
      <c r="A335" s="1" t="str">
        <f t="shared" si="295"/>
        <v>LP_MaxHpPowerSource_05</v>
      </c>
      <c r="B335" s="1" t="s">
        <v>908</v>
      </c>
      <c r="C335" s="1" t="str">
        <f>IF(ISERROR(VLOOKUP(B335,AffectorValueTable!$A:$A,1,0)),"어펙터밸류없음","")</f>
        <v/>
      </c>
      <c r="D335" s="1">
        <v>5</v>
      </c>
      <c r="E335" s="1" t="str">
        <f>VLOOKUP($B335,AffectorValueTable!$1:$1048576,MATCH(AffectorValueTable!$B$1,AffectorValueTable!$1:$1,0),0)</f>
        <v>ChangeActorStatus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J335" s="1">
        <f t="shared" si="298"/>
        <v>0.28125</v>
      </c>
      <c r="M335" s="1" t="s">
        <v>161</v>
      </c>
      <c r="O335" s="7">
        <f t="shared" ca="1" si="296"/>
        <v>18</v>
      </c>
      <c r="S335" s="7" t="str">
        <f t="shared" ca="1" si="297"/>
        <v/>
      </c>
    </row>
    <row r="336" spans="1:19" x14ac:dyDescent="0.3">
      <c r="A336" s="1" t="str">
        <f t="shared" si="294"/>
        <v>LP_ReduceDmgProjectile_01</v>
      </c>
      <c r="B336" s="1" t="s">
        <v>265</v>
      </c>
      <c r="C336" s="1" t="str">
        <f>IF(ISERROR(VLOOKUP(B336,AffectorValueTable!$A:$A,1,0)),"어펙터밸류없음","")</f>
        <v/>
      </c>
      <c r="D336" s="1">
        <v>1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J336" s="1">
        <f t="shared" ref="J336:J354" si="299">J241*4/6</f>
        <v>9.9999999999999992E-2</v>
      </c>
      <c r="O336" s="7" t="str">
        <f t="shared" ca="1" si="290"/>
        <v/>
      </c>
      <c r="S336" s="7" t="str">
        <f t="shared" ca="1" si="284"/>
        <v/>
      </c>
    </row>
    <row r="337" spans="1:19" x14ac:dyDescent="0.3">
      <c r="A337" s="1" t="str">
        <f t="shared" si="294"/>
        <v>LP_ReduceDmgProjectile_02</v>
      </c>
      <c r="B337" s="1" t="s">
        <v>265</v>
      </c>
      <c r="C337" s="1" t="str">
        <f>IF(ISERROR(VLOOKUP(B337,AffectorValueTable!$A:$A,1,0)),"어펙터밸류없음","")</f>
        <v/>
      </c>
      <c r="D337" s="1">
        <v>2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J337" s="1">
        <f t="shared" si="299"/>
        <v>0.21</v>
      </c>
      <c r="O337" s="7" t="str">
        <f t="shared" ca="1" si="290"/>
        <v/>
      </c>
      <c r="S337" s="7" t="str">
        <f t="shared" ca="1" si="284"/>
        <v/>
      </c>
    </row>
    <row r="338" spans="1:19" x14ac:dyDescent="0.3">
      <c r="A338" s="1" t="str">
        <f t="shared" si="294"/>
        <v>LP_ReduceDmgProjectile_03</v>
      </c>
      <c r="B338" s="1" t="s">
        <v>265</v>
      </c>
      <c r="C338" s="1" t="str">
        <f>IF(ISERROR(VLOOKUP(B338,AffectorValueTable!$A:$A,1,0)),"어펙터밸류없음","")</f>
        <v/>
      </c>
      <c r="D338" s="1">
        <v>3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J338" s="1">
        <f t="shared" si="299"/>
        <v>0.33</v>
      </c>
      <c r="O338" s="7" t="str">
        <f t="shared" ca="1" si="290"/>
        <v/>
      </c>
      <c r="S338" s="7" t="str">
        <f t="shared" ca="1" si="284"/>
        <v/>
      </c>
    </row>
    <row r="339" spans="1:19" x14ac:dyDescent="0.3">
      <c r="A339" s="1" t="str">
        <f t="shared" si="294"/>
        <v>LP_ReduceDmgProjectile_04</v>
      </c>
      <c r="B339" s="1" t="s">
        <v>265</v>
      </c>
      <c r="C339" s="1" t="str">
        <f>IF(ISERROR(VLOOKUP(B339,AffectorValueTable!$A:$A,1,0)),"어펙터밸류없음","")</f>
        <v/>
      </c>
      <c r="D339" s="1">
        <v>4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J339" s="1">
        <f t="shared" si="299"/>
        <v>0.45999999999999996</v>
      </c>
      <c r="O339" s="7" t="str">
        <f t="shared" ca="1" si="290"/>
        <v/>
      </c>
      <c r="S339" s="7" t="str">
        <f t="shared" ca="1" si="284"/>
        <v/>
      </c>
    </row>
    <row r="340" spans="1:19" x14ac:dyDescent="0.3">
      <c r="A340" s="1" t="str">
        <f t="shared" ref="A340:A343" si="300">B340&amp;"_"&amp;TEXT(D340,"00")</f>
        <v>LP_ReduceDmgProjectile_05</v>
      </c>
      <c r="B340" s="1" t="s">
        <v>265</v>
      </c>
      <c r="C340" s="1" t="str">
        <f>IF(ISERROR(VLOOKUP(B340,AffectorValueTable!$A:$A,1,0)),"어펙터밸류없음","")</f>
        <v/>
      </c>
      <c r="D340" s="1">
        <v>5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J340" s="1">
        <f t="shared" si="299"/>
        <v>0.6</v>
      </c>
      <c r="O340" s="7" t="str">
        <f t="shared" ca="1" si="290"/>
        <v/>
      </c>
      <c r="S340" s="7" t="str">
        <f t="shared" ca="1" si="284"/>
        <v/>
      </c>
    </row>
    <row r="341" spans="1:19" x14ac:dyDescent="0.3">
      <c r="A341" s="1" t="str">
        <f t="shared" si="300"/>
        <v>LP_ReduceDmgProjectile_06</v>
      </c>
      <c r="B341" s="1" t="s">
        <v>265</v>
      </c>
      <c r="C341" s="1" t="str">
        <f>IF(ISERROR(VLOOKUP(B341,AffectorValueTable!$A:$A,1,0)),"어펙터밸류없음","")</f>
        <v/>
      </c>
      <c r="D341" s="1">
        <v>6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J341" s="1">
        <f t="shared" si="299"/>
        <v>0.75</v>
      </c>
      <c r="O341" s="7" t="str">
        <f t="shared" ca="1" si="290"/>
        <v/>
      </c>
      <c r="S341" s="7" t="str">
        <f t="shared" ca="1" si="284"/>
        <v/>
      </c>
    </row>
    <row r="342" spans="1:19" x14ac:dyDescent="0.3">
      <c r="A342" s="1" t="str">
        <f t="shared" si="300"/>
        <v>LP_ReduceDmgProjectile_07</v>
      </c>
      <c r="B342" s="1" t="s">
        <v>265</v>
      </c>
      <c r="C342" s="1" t="str">
        <f>IF(ISERROR(VLOOKUP(B342,AffectorValueTable!$A:$A,1,0)),"어펙터밸류없음","")</f>
        <v/>
      </c>
      <c r="D342" s="1">
        <v>7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J342" s="1">
        <f t="shared" si="299"/>
        <v>0.91000000000000014</v>
      </c>
      <c r="O342" s="7" t="str">
        <f t="shared" ca="1" si="290"/>
        <v/>
      </c>
      <c r="S342" s="7" t="str">
        <f t="shared" ca="1" si="284"/>
        <v/>
      </c>
    </row>
    <row r="343" spans="1:19" x14ac:dyDescent="0.3">
      <c r="A343" s="1" t="str">
        <f t="shared" si="300"/>
        <v>LP_ReduceDmgProjectile_08</v>
      </c>
      <c r="B343" s="1" t="s">
        <v>265</v>
      </c>
      <c r="C343" s="1" t="str">
        <f>IF(ISERROR(VLOOKUP(B343,AffectorValueTable!$A:$A,1,0)),"어펙터밸류없음","")</f>
        <v/>
      </c>
      <c r="D343" s="1">
        <v>8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J343" s="1">
        <f t="shared" si="299"/>
        <v>1.08</v>
      </c>
      <c r="O343" s="7" t="str">
        <f t="shared" ca="1" si="290"/>
        <v/>
      </c>
      <c r="S343" s="7" t="str">
        <f t="shared" ca="1" si="284"/>
        <v/>
      </c>
    </row>
    <row r="344" spans="1:19" x14ac:dyDescent="0.3">
      <c r="A344" s="1" t="str">
        <f t="shared" ref="A344:A367" si="301">B344&amp;"_"&amp;TEXT(D344,"00")</f>
        <v>LP_ReduceDmgProjectile_09</v>
      </c>
      <c r="B344" s="1" t="s">
        <v>265</v>
      </c>
      <c r="C344" s="1" t="str">
        <f>IF(ISERROR(VLOOKUP(B344,AffectorValueTable!$A:$A,1,0)),"어펙터밸류없음","")</f>
        <v/>
      </c>
      <c r="D344" s="1">
        <v>9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J344" s="1">
        <f t="shared" si="299"/>
        <v>1.26</v>
      </c>
      <c r="O344" s="7" t="str">
        <f t="shared" ca="1" si="290"/>
        <v/>
      </c>
      <c r="S344" s="7" t="str">
        <f t="shared" ca="1" si="284"/>
        <v/>
      </c>
    </row>
    <row r="345" spans="1:19" x14ac:dyDescent="0.3">
      <c r="A345" s="1" t="str">
        <f t="shared" si="301"/>
        <v>LP_ReduceDmgProjectileBetter_01</v>
      </c>
      <c r="B345" s="1" t="s">
        <v>489</v>
      </c>
      <c r="C345" s="1" t="str">
        <f>IF(ISERROR(VLOOKUP(B345,AffectorValueTable!$A:$A,1,0)),"어펙터밸류없음","")</f>
        <v/>
      </c>
      <c r="D345" s="1">
        <v>1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J345" s="1">
        <f t="shared" si="299"/>
        <v>0.16666666666666666</v>
      </c>
      <c r="O345" s="7" t="str">
        <f t="shared" ref="O345:O367" ca="1" si="302">IF(NOT(ISBLANK(N345)),N345,
IF(ISBLANK(M345),"",
VLOOKUP(M345,OFFSET(INDIRECT("$A:$B"),0,MATCH(M$1&amp;"_Verify",INDIRECT("$1:$1"),0)-1),2,0)
))</f>
        <v/>
      </c>
      <c r="S345" s="7" t="str">
        <f t="shared" ca="1" si="284"/>
        <v/>
      </c>
    </row>
    <row r="346" spans="1:19" x14ac:dyDescent="0.3">
      <c r="A346" s="1" t="str">
        <f t="shared" si="301"/>
        <v>LP_ReduceDmgProjectileBetter_02</v>
      </c>
      <c r="B346" s="1" t="s">
        <v>489</v>
      </c>
      <c r="C346" s="1" t="str">
        <f>IF(ISERROR(VLOOKUP(B346,AffectorValueTable!$A:$A,1,0)),"어펙터밸류없음","")</f>
        <v/>
      </c>
      <c r="D346" s="1">
        <v>2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J346" s="1">
        <f t="shared" si="299"/>
        <v>0.35000000000000003</v>
      </c>
      <c r="O346" s="7" t="str">
        <f t="shared" ca="1" si="302"/>
        <v/>
      </c>
      <c r="S346" s="7" t="str">
        <f t="shared" ca="1" si="284"/>
        <v/>
      </c>
    </row>
    <row r="347" spans="1:19" x14ac:dyDescent="0.3">
      <c r="A347" s="1" t="str">
        <f t="shared" si="301"/>
        <v>LP_ReduceDmgProjectileBetter_03</v>
      </c>
      <c r="B347" s="1" t="s">
        <v>489</v>
      </c>
      <c r="C347" s="1" t="str">
        <f>IF(ISERROR(VLOOKUP(B347,AffectorValueTable!$A:$A,1,0)),"어펙터밸류없음","")</f>
        <v/>
      </c>
      <c r="D347" s="1">
        <v>3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J347" s="1">
        <f t="shared" si="299"/>
        <v>0.55000000000000004</v>
      </c>
      <c r="O347" s="7" t="str">
        <f t="shared" ca="1" si="302"/>
        <v/>
      </c>
      <c r="S347" s="7" t="str">
        <f t="shared" ca="1" si="284"/>
        <v/>
      </c>
    </row>
    <row r="348" spans="1:19" x14ac:dyDescent="0.3">
      <c r="A348" s="1" t="str">
        <f t="shared" si="301"/>
        <v>LP_ReduceDmgProjectileBetter_04</v>
      </c>
      <c r="B348" s="1" t="s">
        <v>489</v>
      </c>
      <c r="C348" s="1" t="str">
        <f>IF(ISERROR(VLOOKUP(B348,AffectorValueTable!$A:$A,1,0)),"어펙터밸류없음","")</f>
        <v/>
      </c>
      <c r="D348" s="1">
        <v>4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J348" s="1">
        <f t="shared" si="299"/>
        <v>0.76666666666666661</v>
      </c>
      <c r="O348" s="7" t="str">
        <f t="shared" ca="1" si="302"/>
        <v/>
      </c>
      <c r="S348" s="7" t="str">
        <f t="shared" ca="1" si="284"/>
        <v/>
      </c>
    </row>
    <row r="349" spans="1:19" x14ac:dyDescent="0.3">
      <c r="A349" s="1" t="str">
        <f t="shared" ref="A349:A353" si="303">B349&amp;"_"&amp;TEXT(D349,"00")</f>
        <v>LP_ReduceDmgProjectileBetter_05</v>
      </c>
      <c r="B349" s="1" t="s">
        <v>489</v>
      </c>
      <c r="C349" s="1" t="str">
        <f>IF(ISERROR(VLOOKUP(B349,AffectorValueTable!$A:$A,1,0)),"어펙터밸류없음","")</f>
        <v/>
      </c>
      <c r="D349" s="1">
        <v>5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J349" s="1">
        <f t="shared" si="299"/>
        <v>1</v>
      </c>
      <c r="O349" s="7" t="str">
        <f t="shared" ref="O349:O353" ca="1" si="304">IF(NOT(ISBLANK(N349)),N349,
IF(ISBLANK(M349),"",
VLOOKUP(M349,OFFSET(INDIRECT("$A:$B"),0,MATCH(M$1&amp;"_Verify",INDIRECT("$1:$1"),0)-1),2,0)
))</f>
        <v/>
      </c>
      <c r="S349" s="7" t="str">
        <f t="shared" ca="1" si="284"/>
        <v/>
      </c>
    </row>
    <row r="350" spans="1:19" x14ac:dyDescent="0.3">
      <c r="A350" s="1" t="str">
        <f t="shared" si="303"/>
        <v>LP_ReduceDmgProjectileBetter_06</v>
      </c>
      <c r="B350" s="1" t="s">
        <v>489</v>
      </c>
      <c r="C350" s="1" t="str">
        <f>IF(ISERROR(VLOOKUP(B350,AffectorValueTable!$A:$A,1,0)),"어펙터밸류없음","")</f>
        <v/>
      </c>
      <c r="D350" s="1">
        <v>6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J350" s="1">
        <f t="shared" si="299"/>
        <v>1.25</v>
      </c>
      <c r="O350" s="7" t="str">
        <f t="shared" ca="1" si="304"/>
        <v/>
      </c>
      <c r="S350" s="7" t="str">
        <f t="shared" ca="1" si="284"/>
        <v/>
      </c>
    </row>
    <row r="351" spans="1:19" x14ac:dyDescent="0.3">
      <c r="A351" s="1" t="str">
        <f t="shared" si="303"/>
        <v>LP_ReduceDmgProjectileBetter_07</v>
      </c>
      <c r="B351" s="1" t="s">
        <v>489</v>
      </c>
      <c r="C351" s="1" t="str">
        <f>IF(ISERROR(VLOOKUP(B351,AffectorValueTable!$A:$A,1,0)),"어펙터밸류없음","")</f>
        <v/>
      </c>
      <c r="D351" s="1">
        <v>7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J351" s="1">
        <f t="shared" si="299"/>
        <v>1.5166666666666666</v>
      </c>
      <c r="O351" s="7" t="str">
        <f t="shared" ca="1" si="304"/>
        <v/>
      </c>
      <c r="S351" s="7" t="str">
        <f t="shared" ca="1" si="284"/>
        <v/>
      </c>
    </row>
    <row r="352" spans="1:19" x14ac:dyDescent="0.3">
      <c r="A352" s="1" t="str">
        <f t="shared" si="303"/>
        <v>LP_ReduceDmgProjectileBetter_08</v>
      </c>
      <c r="B352" s="1" t="s">
        <v>489</v>
      </c>
      <c r="C352" s="1" t="str">
        <f>IF(ISERROR(VLOOKUP(B352,AffectorValueTable!$A:$A,1,0)),"어펙터밸류없음","")</f>
        <v/>
      </c>
      <c r="D352" s="1">
        <v>8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J352" s="1">
        <f t="shared" si="299"/>
        <v>1.8</v>
      </c>
      <c r="O352" s="7" t="str">
        <f t="shared" ca="1" si="304"/>
        <v/>
      </c>
      <c r="S352" s="7" t="str">
        <f t="shared" ca="1" si="284"/>
        <v/>
      </c>
    </row>
    <row r="353" spans="1:19" x14ac:dyDescent="0.3">
      <c r="A353" s="1" t="str">
        <f t="shared" si="303"/>
        <v>LP_ReduceDmgProjectileBetter_09</v>
      </c>
      <c r="B353" s="1" t="s">
        <v>489</v>
      </c>
      <c r="C353" s="1" t="str">
        <f>IF(ISERROR(VLOOKUP(B353,AffectorValueTable!$A:$A,1,0)),"어펙터밸류없음","")</f>
        <v/>
      </c>
      <c r="D353" s="1">
        <v>9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J353" s="1">
        <f t="shared" si="299"/>
        <v>2.1</v>
      </c>
      <c r="O353" s="7" t="str">
        <f t="shared" ca="1" si="304"/>
        <v/>
      </c>
      <c r="S353" s="7" t="str">
        <f t="shared" ca="1" si="284"/>
        <v/>
      </c>
    </row>
    <row r="354" spans="1:19" x14ac:dyDescent="0.3">
      <c r="A354" s="1" t="str">
        <f t="shared" ref="A354" si="305">B354&amp;"_"&amp;TEXT(D354,"00")</f>
        <v>LP_ReduceDmgProjectileBetter_10</v>
      </c>
      <c r="B354" s="1" t="s">
        <v>1187</v>
      </c>
      <c r="C354" s="1" t="str">
        <f>IF(ISERROR(VLOOKUP(B354,AffectorValueTable!$A:$A,1,0)),"어펙터밸류없음","")</f>
        <v/>
      </c>
      <c r="D354" s="1">
        <v>10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J354" s="1">
        <f t="shared" si="299"/>
        <v>2.1</v>
      </c>
      <c r="O354" s="7" t="str">
        <f t="shared" ref="O354" ca="1" si="306">IF(NOT(ISBLANK(N354)),N354,
IF(ISBLANK(M354),"",
VLOOKUP(M354,OFFSET(INDIRECT("$A:$B"),0,MATCH(M$1&amp;"_Verify",INDIRECT("$1:$1"),0)-1),2,0)
))</f>
        <v/>
      </c>
      <c r="S354" s="7" t="str">
        <f t="shared" ref="S354" ca="1" si="307">IF(NOT(ISBLANK(R354)),R354,
IF(ISBLANK(Q354),"",
VLOOKUP(Q354,OFFSET(INDIRECT("$A:$B"),0,MATCH(Q$1&amp;"_Verify",INDIRECT("$1:$1"),0)-1),2,0)
))</f>
        <v/>
      </c>
    </row>
    <row r="355" spans="1:19" x14ac:dyDescent="0.3">
      <c r="A355" s="1" t="str">
        <f t="shared" si="301"/>
        <v>LP_ReduceDmgMelee_01</v>
      </c>
      <c r="B355" s="1" t="s">
        <v>490</v>
      </c>
      <c r="C355" s="1" t="str">
        <f>IF(ISERROR(VLOOKUP(B355,AffectorValueTable!$A:$A,1,0)),"어펙터밸류없음","")</f>
        <v/>
      </c>
      <c r="D355" s="1">
        <v>1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f t="shared" ref="I355:I372" si="308">J241*4/6*1.5</f>
        <v>0.15</v>
      </c>
      <c r="O355" s="7" t="str">
        <f t="shared" ca="1" si="302"/>
        <v/>
      </c>
      <c r="S355" s="7" t="str">
        <f t="shared" ca="1" si="284"/>
        <v/>
      </c>
    </row>
    <row r="356" spans="1:19" x14ac:dyDescent="0.3">
      <c r="A356" s="1" t="str">
        <f t="shared" si="301"/>
        <v>LP_ReduceDmgMelee_02</v>
      </c>
      <c r="B356" s="1" t="s">
        <v>490</v>
      </c>
      <c r="C356" s="1" t="str">
        <f>IF(ISERROR(VLOOKUP(B356,AffectorValueTable!$A:$A,1,0)),"어펙터밸류없음","")</f>
        <v/>
      </c>
      <c r="D356" s="1">
        <v>2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f t="shared" si="308"/>
        <v>0.315</v>
      </c>
      <c r="O356" s="7" t="str">
        <f t="shared" ca="1" si="302"/>
        <v/>
      </c>
      <c r="S356" s="7" t="str">
        <f t="shared" ca="1" si="284"/>
        <v/>
      </c>
    </row>
    <row r="357" spans="1:19" x14ac:dyDescent="0.3">
      <c r="A357" s="1" t="str">
        <f t="shared" si="301"/>
        <v>LP_ReduceDmgMelee_03</v>
      </c>
      <c r="B357" s="1" t="s">
        <v>490</v>
      </c>
      <c r="C357" s="1" t="str">
        <f>IF(ISERROR(VLOOKUP(B357,AffectorValueTable!$A:$A,1,0)),"어펙터밸류없음","")</f>
        <v/>
      </c>
      <c r="D357" s="1">
        <v>3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f t="shared" si="308"/>
        <v>0.495</v>
      </c>
      <c r="O357" s="7" t="str">
        <f t="shared" ca="1" si="302"/>
        <v/>
      </c>
      <c r="S357" s="7" t="str">
        <f t="shared" ca="1" si="284"/>
        <v/>
      </c>
    </row>
    <row r="358" spans="1:19" x14ac:dyDescent="0.3">
      <c r="A358" s="1" t="str">
        <f t="shared" si="301"/>
        <v>LP_ReduceDmgMelee_04</v>
      </c>
      <c r="B358" s="1" t="s">
        <v>490</v>
      </c>
      <c r="C358" s="1" t="str">
        <f>IF(ISERROR(VLOOKUP(B358,AffectorValueTable!$A:$A,1,0)),"어펙터밸류없음","")</f>
        <v/>
      </c>
      <c r="D358" s="1">
        <v>4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f t="shared" si="308"/>
        <v>0.69</v>
      </c>
      <c r="O358" s="7" t="str">
        <f t="shared" ca="1" si="302"/>
        <v/>
      </c>
      <c r="S358" s="7" t="str">
        <f t="shared" ca="1" si="284"/>
        <v/>
      </c>
    </row>
    <row r="359" spans="1:19" x14ac:dyDescent="0.3">
      <c r="A359" s="1" t="str">
        <f t="shared" si="301"/>
        <v>LP_ReduceDmgMelee_05</v>
      </c>
      <c r="B359" s="1" t="s">
        <v>490</v>
      </c>
      <c r="C359" s="1" t="str">
        <f>IF(ISERROR(VLOOKUP(B359,AffectorValueTable!$A:$A,1,0)),"어펙터밸류없음","")</f>
        <v/>
      </c>
      <c r="D359" s="1">
        <v>5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f t="shared" si="308"/>
        <v>0.89999999999999991</v>
      </c>
      <c r="O359" s="7" t="str">
        <f t="shared" ca="1" si="302"/>
        <v/>
      </c>
      <c r="S359" s="7" t="str">
        <f t="shared" ca="1" si="284"/>
        <v/>
      </c>
    </row>
    <row r="360" spans="1:19" x14ac:dyDescent="0.3">
      <c r="A360" s="1" t="str">
        <f t="shared" si="301"/>
        <v>LP_ReduceDmgMelee_06</v>
      </c>
      <c r="B360" s="1" t="s">
        <v>490</v>
      </c>
      <c r="C360" s="1" t="str">
        <f>IF(ISERROR(VLOOKUP(B360,AffectorValueTable!$A:$A,1,0)),"어펙터밸류없음","")</f>
        <v/>
      </c>
      <c r="D360" s="1">
        <v>6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f t="shared" si="308"/>
        <v>1.125</v>
      </c>
      <c r="O360" s="7" t="str">
        <f t="shared" ca="1" si="302"/>
        <v/>
      </c>
      <c r="S360" s="7" t="str">
        <f t="shared" ca="1" si="284"/>
        <v/>
      </c>
    </row>
    <row r="361" spans="1:19" x14ac:dyDescent="0.3">
      <c r="A361" s="1" t="str">
        <f t="shared" si="301"/>
        <v>LP_ReduceDmgMelee_07</v>
      </c>
      <c r="B361" s="1" t="s">
        <v>490</v>
      </c>
      <c r="C361" s="1" t="str">
        <f>IF(ISERROR(VLOOKUP(B361,AffectorValueTable!$A:$A,1,0)),"어펙터밸류없음","")</f>
        <v/>
      </c>
      <c r="D361" s="1">
        <v>7</v>
      </c>
      <c r="E361" s="1" t="str">
        <f>VLOOKUP($B361,AffectorValueTable!$1:$1048576,MATCH(AffectorValueTable!$B$1,AffectorValueTable!$1:$1,0),0)</f>
        <v>ReduceDamage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f t="shared" si="308"/>
        <v>1.3650000000000002</v>
      </c>
      <c r="O361" s="7" t="str">
        <f t="shared" ca="1" si="302"/>
        <v/>
      </c>
      <c r="S361" s="7" t="str">
        <f t="shared" ca="1" si="284"/>
        <v/>
      </c>
    </row>
    <row r="362" spans="1:19" x14ac:dyDescent="0.3">
      <c r="A362" s="1" t="str">
        <f t="shared" si="301"/>
        <v>LP_ReduceDmgMelee_08</v>
      </c>
      <c r="B362" s="1" t="s">
        <v>490</v>
      </c>
      <c r="C362" s="1" t="str">
        <f>IF(ISERROR(VLOOKUP(B362,AffectorValueTable!$A:$A,1,0)),"어펙터밸류없음","")</f>
        <v/>
      </c>
      <c r="D362" s="1">
        <v>8</v>
      </c>
      <c r="E362" s="1" t="str">
        <f>VLOOKUP($B362,AffectorValueTable!$1:$1048576,MATCH(AffectorValueTable!$B$1,AffectorValueTable!$1:$1,0),0)</f>
        <v>ReduceDamage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f t="shared" si="308"/>
        <v>1.62</v>
      </c>
      <c r="O362" s="7" t="str">
        <f t="shared" ca="1" si="302"/>
        <v/>
      </c>
      <c r="S362" s="7" t="str">
        <f t="shared" ca="1" si="284"/>
        <v/>
      </c>
    </row>
    <row r="363" spans="1:19" x14ac:dyDescent="0.3">
      <c r="A363" s="1" t="str">
        <f t="shared" si="301"/>
        <v>LP_ReduceDmgMelee_09</v>
      </c>
      <c r="B363" s="1" t="s">
        <v>490</v>
      </c>
      <c r="C363" s="1" t="str">
        <f>IF(ISERROR(VLOOKUP(B363,AffectorValueTable!$A:$A,1,0)),"어펙터밸류없음","")</f>
        <v/>
      </c>
      <c r="D363" s="1">
        <v>9</v>
      </c>
      <c r="E363" s="1" t="str">
        <f>VLOOKUP($B363,AffectorValueTable!$1:$1048576,MATCH(AffectorValueTable!$B$1,AffectorValueTable!$1:$1,0),0)</f>
        <v>ReduceDamage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f t="shared" si="308"/>
        <v>1.8900000000000001</v>
      </c>
      <c r="O363" s="7" t="str">
        <f t="shared" ca="1" si="302"/>
        <v/>
      </c>
      <c r="S363" s="7" t="str">
        <f t="shared" ca="1" si="284"/>
        <v/>
      </c>
    </row>
    <row r="364" spans="1:19" x14ac:dyDescent="0.3">
      <c r="A364" s="1" t="str">
        <f t="shared" si="301"/>
        <v>LP_ReduceDmgMeleeBetter_01</v>
      </c>
      <c r="B364" s="1" t="s">
        <v>492</v>
      </c>
      <c r="C364" s="1" t="str">
        <f>IF(ISERROR(VLOOKUP(B364,AffectorValueTable!$A:$A,1,0)),"어펙터밸류없음","")</f>
        <v/>
      </c>
      <c r="D364" s="1">
        <v>1</v>
      </c>
      <c r="E364" s="1" t="str">
        <f>VLOOKUP($B364,AffectorValueTable!$1:$1048576,MATCH(AffectorValueTable!$B$1,AffectorValueTable!$1:$1,0),0)</f>
        <v>ReduceDamage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f t="shared" si="308"/>
        <v>0.25</v>
      </c>
      <c r="O364" s="7" t="str">
        <f t="shared" ca="1" si="302"/>
        <v/>
      </c>
      <c r="S364" s="7" t="str">
        <f t="shared" ca="1" si="284"/>
        <v/>
      </c>
    </row>
    <row r="365" spans="1:19" x14ac:dyDescent="0.3">
      <c r="A365" s="1" t="str">
        <f t="shared" si="301"/>
        <v>LP_ReduceDmgMeleeBetter_02</v>
      </c>
      <c r="B365" s="1" t="s">
        <v>492</v>
      </c>
      <c r="C365" s="1" t="str">
        <f>IF(ISERROR(VLOOKUP(B365,AffectorValueTable!$A:$A,1,0)),"어펙터밸류없음","")</f>
        <v/>
      </c>
      <c r="D365" s="1">
        <v>2</v>
      </c>
      <c r="E365" s="1" t="str">
        <f>VLOOKUP($B365,AffectorValueTable!$1:$1048576,MATCH(AffectorValueTable!$B$1,AffectorValueTable!$1:$1,0),0)</f>
        <v>ReduceDamage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f t="shared" si="308"/>
        <v>0.52500000000000002</v>
      </c>
      <c r="O365" s="7" t="str">
        <f t="shared" ca="1" si="302"/>
        <v/>
      </c>
      <c r="S365" s="7" t="str">
        <f t="shared" ca="1" si="284"/>
        <v/>
      </c>
    </row>
    <row r="366" spans="1:19" x14ac:dyDescent="0.3">
      <c r="A366" s="1" t="str">
        <f t="shared" si="301"/>
        <v>LP_ReduceDmgMeleeBetter_03</v>
      </c>
      <c r="B366" s="1" t="s">
        <v>492</v>
      </c>
      <c r="C366" s="1" t="str">
        <f>IF(ISERROR(VLOOKUP(B366,AffectorValueTable!$A:$A,1,0)),"어펙터밸류없음","")</f>
        <v/>
      </c>
      <c r="D366" s="1">
        <v>3</v>
      </c>
      <c r="E366" s="1" t="str">
        <f>VLOOKUP($B366,AffectorValueTable!$1:$1048576,MATCH(AffectorValueTable!$B$1,AffectorValueTable!$1:$1,0),0)</f>
        <v>ReduceDamage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f t="shared" si="308"/>
        <v>0.82500000000000007</v>
      </c>
      <c r="O366" s="7" t="str">
        <f t="shared" ca="1" si="302"/>
        <v/>
      </c>
      <c r="S366" s="7" t="str">
        <f t="shared" ca="1" si="284"/>
        <v/>
      </c>
    </row>
    <row r="367" spans="1:19" x14ac:dyDescent="0.3">
      <c r="A367" s="1" t="str">
        <f t="shared" si="301"/>
        <v>LP_ReduceDmgMeleeBetter_04</v>
      </c>
      <c r="B367" s="1" t="s">
        <v>492</v>
      </c>
      <c r="C367" s="1" t="str">
        <f>IF(ISERROR(VLOOKUP(B367,AffectorValueTable!$A:$A,1,0)),"어펙터밸류없음","")</f>
        <v/>
      </c>
      <c r="D367" s="1">
        <v>4</v>
      </c>
      <c r="E367" s="1" t="str">
        <f>VLOOKUP($B367,AffectorValueTable!$1:$1048576,MATCH(AffectorValueTable!$B$1,AffectorValueTable!$1:$1,0),0)</f>
        <v>ReduceDamage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f t="shared" si="308"/>
        <v>1.1499999999999999</v>
      </c>
      <c r="O367" s="7" t="str">
        <f t="shared" ca="1" si="302"/>
        <v/>
      </c>
      <c r="S367" s="7" t="str">
        <f t="shared" ca="1" si="284"/>
        <v/>
      </c>
    </row>
    <row r="368" spans="1:19" x14ac:dyDescent="0.3">
      <c r="A368" s="1" t="str">
        <f t="shared" ref="A368:A372" si="309">B368&amp;"_"&amp;TEXT(D368,"00")</f>
        <v>LP_ReduceDmgMeleeBetter_05</v>
      </c>
      <c r="B368" s="1" t="s">
        <v>492</v>
      </c>
      <c r="C368" s="1" t="str">
        <f>IF(ISERROR(VLOOKUP(B368,AffectorValueTable!$A:$A,1,0)),"어펙터밸류없음","")</f>
        <v/>
      </c>
      <c r="D368" s="1">
        <v>5</v>
      </c>
      <c r="E368" s="1" t="str">
        <f>VLOOKUP($B368,AffectorValueTable!$1:$1048576,MATCH(AffectorValueTable!$B$1,AffectorValueTable!$1:$1,0),0)</f>
        <v>ReduceDamage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f t="shared" si="308"/>
        <v>1.5</v>
      </c>
      <c r="O368" s="7" t="str">
        <f t="shared" ref="O368:O372" ca="1" si="310">IF(NOT(ISBLANK(N368)),N368,
IF(ISBLANK(M368),"",
VLOOKUP(M368,OFFSET(INDIRECT("$A:$B"),0,MATCH(M$1&amp;"_Verify",INDIRECT("$1:$1"),0)-1),2,0)
))</f>
        <v/>
      </c>
      <c r="S368" s="7" t="str">
        <f t="shared" ca="1" si="284"/>
        <v/>
      </c>
    </row>
    <row r="369" spans="1:19" x14ac:dyDescent="0.3">
      <c r="A369" s="1" t="str">
        <f t="shared" si="309"/>
        <v>LP_ReduceDmgMeleeBetter_06</v>
      </c>
      <c r="B369" s="1" t="s">
        <v>492</v>
      </c>
      <c r="C369" s="1" t="str">
        <f>IF(ISERROR(VLOOKUP(B369,AffectorValueTable!$A:$A,1,0)),"어펙터밸류없음","")</f>
        <v/>
      </c>
      <c r="D369" s="1">
        <v>6</v>
      </c>
      <c r="E369" s="1" t="str">
        <f>VLOOKUP($B369,AffectorValueTable!$1:$1048576,MATCH(AffectorValueTable!$B$1,AffectorValueTable!$1:$1,0),0)</f>
        <v>ReduceDamage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f t="shared" si="308"/>
        <v>1.875</v>
      </c>
      <c r="O369" s="7" t="str">
        <f t="shared" ca="1" si="310"/>
        <v/>
      </c>
      <c r="S369" s="7" t="str">
        <f t="shared" ca="1" si="284"/>
        <v/>
      </c>
    </row>
    <row r="370" spans="1:19" x14ac:dyDescent="0.3">
      <c r="A370" s="1" t="str">
        <f t="shared" si="309"/>
        <v>LP_ReduceDmgMeleeBetter_07</v>
      </c>
      <c r="B370" s="1" t="s">
        <v>492</v>
      </c>
      <c r="C370" s="1" t="str">
        <f>IF(ISERROR(VLOOKUP(B370,AffectorValueTable!$A:$A,1,0)),"어펙터밸류없음","")</f>
        <v/>
      </c>
      <c r="D370" s="1">
        <v>7</v>
      </c>
      <c r="E370" s="1" t="str">
        <f>VLOOKUP($B370,AffectorValueTable!$1:$1048576,MATCH(AffectorValueTable!$B$1,AffectorValueTable!$1:$1,0),0)</f>
        <v>ReduceDamage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f t="shared" si="308"/>
        <v>2.2749999999999999</v>
      </c>
      <c r="O370" s="7" t="str">
        <f t="shared" ca="1" si="310"/>
        <v/>
      </c>
      <c r="S370" s="7" t="str">
        <f t="shared" ca="1" si="284"/>
        <v/>
      </c>
    </row>
    <row r="371" spans="1:19" x14ac:dyDescent="0.3">
      <c r="A371" s="1" t="str">
        <f t="shared" si="309"/>
        <v>LP_ReduceDmgMeleeBetter_08</v>
      </c>
      <c r="B371" s="1" t="s">
        <v>492</v>
      </c>
      <c r="C371" s="1" t="str">
        <f>IF(ISERROR(VLOOKUP(B371,AffectorValueTable!$A:$A,1,0)),"어펙터밸류없음","")</f>
        <v/>
      </c>
      <c r="D371" s="1">
        <v>8</v>
      </c>
      <c r="E371" s="1" t="str">
        <f>VLOOKUP($B371,AffectorValueTable!$1:$1048576,MATCH(AffectorValueTable!$B$1,AffectorValueTable!$1:$1,0),0)</f>
        <v>ReduceDamage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f t="shared" si="308"/>
        <v>2.7</v>
      </c>
      <c r="O371" s="7" t="str">
        <f t="shared" ca="1" si="310"/>
        <v/>
      </c>
      <c r="S371" s="7" t="str">
        <f t="shared" ca="1" si="284"/>
        <v/>
      </c>
    </row>
    <row r="372" spans="1:19" x14ac:dyDescent="0.3">
      <c r="A372" s="1" t="str">
        <f t="shared" si="309"/>
        <v>LP_ReduceDmgMeleeBetter_09</v>
      </c>
      <c r="B372" s="1" t="s">
        <v>492</v>
      </c>
      <c r="C372" s="1" t="str">
        <f>IF(ISERROR(VLOOKUP(B372,AffectorValueTable!$A:$A,1,0)),"어펙터밸류없음","")</f>
        <v/>
      </c>
      <c r="D372" s="1">
        <v>9</v>
      </c>
      <c r="E372" s="1" t="str">
        <f>VLOOKUP($B372,AffectorValueTable!$1:$1048576,MATCH(AffectorValueTable!$B$1,AffectorValueTable!$1:$1,0),0)</f>
        <v>ReduceDamage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f t="shared" si="308"/>
        <v>3.1500000000000004</v>
      </c>
      <c r="O372" s="7" t="str">
        <f t="shared" ca="1" si="310"/>
        <v/>
      </c>
      <c r="S372" s="7" t="str">
        <f t="shared" ca="1" si="284"/>
        <v/>
      </c>
    </row>
    <row r="373" spans="1:19" x14ac:dyDescent="0.3">
      <c r="A373" s="1" t="str">
        <f t="shared" si="294"/>
        <v>LP_ReduceDmgClose_01</v>
      </c>
      <c r="B373" s="1" t="s">
        <v>266</v>
      </c>
      <c r="C373" s="1" t="str">
        <f>IF(ISERROR(VLOOKUP(B373,AffectorValueTable!$A:$A,1,0)),"어펙터밸류없음","")</f>
        <v/>
      </c>
      <c r="D373" s="1">
        <v>1</v>
      </c>
      <c r="E373" s="1" t="str">
        <f>VLOOKUP($B373,AffectorValueTable!$1:$1048576,MATCH(AffectorValueTable!$B$1,AffectorValueTable!$1:$1,0),0)</f>
        <v>ReduceDamage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K373" s="1">
        <f t="shared" ref="K373:K390" si="311">J241*4/6*3</f>
        <v>0.3</v>
      </c>
      <c r="O373" s="7" t="str">
        <f t="shared" ca="1" si="290"/>
        <v/>
      </c>
      <c r="S373" s="7" t="str">
        <f t="shared" ca="1" si="284"/>
        <v/>
      </c>
    </row>
    <row r="374" spans="1:19" x14ac:dyDescent="0.3">
      <c r="A374" s="1" t="str">
        <f t="shared" si="294"/>
        <v>LP_ReduceDmgClose_02</v>
      </c>
      <c r="B374" s="1" t="s">
        <v>266</v>
      </c>
      <c r="C374" s="1" t="str">
        <f>IF(ISERROR(VLOOKUP(B374,AffectorValueTable!$A:$A,1,0)),"어펙터밸류없음","")</f>
        <v/>
      </c>
      <c r="D374" s="1">
        <v>2</v>
      </c>
      <c r="E374" s="1" t="str">
        <f>VLOOKUP($B374,AffectorValueTable!$1:$1048576,MATCH(AffectorValueTable!$B$1,AffectorValueTable!$1:$1,0),0)</f>
        <v>ReduceDamage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K374" s="1">
        <f t="shared" si="311"/>
        <v>0.63</v>
      </c>
      <c r="O374" s="7" t="str">
        <f t="shared" ca="1" si="290"/>
        <v/>
      </c>
      <c r="S374" s="7" t="str">
        <f t="shared" ca="1" si="284"/>
        <v/>
      </c>
    </row>
    <row r="375" spans="1:19" x14ac:dyDescent="0.3">
      <c r="A375" s="1" t="str">
        <f t="shared" si="294"/>
        <v>LP_ReduceDmgClose_03</v>
      </c>
      <c r="B375" s="1" t="s">
        <v>266</v>
      </c>
      <c r="C375" s="1" t="str">
        <f>IF(ISERROR(VLOOKUP(B375,AffectorValueTable!$A:$A,1,0)),"어펙터밸류없음","")</f>
        <v/>
      </c>
      <c r="D375" s="1">
        <v>3</v>
      </c>
      <c r="E375" s="1" t="str">
        <f>VLOOKUP($B375,AffectorValueTable!$1:$1048576,MATCH(AffectorValueTable!$B$1,AffectorValueTable!$1:$1,0),0)</f>
        <v>ReduceDamage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K375" s="1">
        <f t="shared" si="311"/>
        <v>0.99</v>
      </c>
      <c r="O375" s="7" t="str">
        <f t="shared" ca="1" si="290"/>
        <v/>
      </c>
      <c r="S375" s="7" t="str">
        <f t="shared" ca="1" si="284"/>
        <v/>
      </c>
    </row>
    <row r="376" spans="1:19" x14ac:dyDescent="0.3">
      <c r="A376" s="1" t="str">
        <f t="shared" si="294"/>
        <v>LP_ReduceDmgClose_04</v>
      </c>
      <c r="B376" s="1" t="s">
        <v>266</v>
      </c>
      <c r="C376" s="1" t="str">
        <f>IF(ISERROR(VLOOKUP(B376,AffectorValueTable!$A:$A,1,0)),"어펙터밸류없음","")</f>
        <v/>
      </c>
      <c r="D376" s="1">
        <v>4</v>
      </c>
      <c r="E376" s="1" t="str">
        <f>VLOOKUP($B376,AffectorValueTable!$1:$1048576,MATCH(AffectorValueTable!$B$1,AffectorValueTable!$1:$1,0),0)</f>
        <v>ReduceDamage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K376" s="1">
        <f t="shared" si="311"/>
        <v>1.38</v>
      </c>
      <c r="O376" s="7" t="str">
        <f t="shared" ca="1" si="290"/>
        <v/>
      </c>
      <c r="S376" s="7" t="str">
        <f t="shared" ref="S376:S419" ca="1" si="312">IF(NOT(ISBLANK(R376)),R376,
IF(ISBLANK(Q376),"",
VLOOKUP(Q376,OFFSET(INDIRECT("$A:$B"),0,MATCH(Q$1&amp;"_Verify",INDIRECT("$1:$1"),0)-1),2,0)
))</f>
        <v/>
      </c>
    </row>
    <row r="377" spans="1:19" x14ac:dyDescent="0.3">
      <c r="A377" s="1" t="str">
        <f t="shared" ref="A377:A394" si="313">B377&amp;"_"&amp;TEXT(D377,"00")</f>
        <v>LP_ReduceDmgClose_05</v>
      </c>
      <c r="B377" s="1" t="s">
        <v>266</v>
      </c>
      <c r="C377" s="1" t="str">
        <f>IF(ISERROR(VLOOKUP(B377,AffectorValueTable!$A:$A,1,0)),"어펙터밸류없음","")</f>
        <v/>
      </c>
      <c r="D377" s="1">
        <v>5</v>
      </c>
      <c r="E377" s="1" t="str">
        <f>VLOOKUP($B377,AffectorValueTable!$1:$1048576,MATCH(AffectorValueTable!$B$1,AffectorValueTable!$1:$1,0),0)</f>
        <v>ReduceDamage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K377" s="1">
        <f t="shared" si="311"/>
        <v>1.7999999999999998</v>
      </c>
      <c r="O377" s="7" t="str">
        <f t="shared" ca="1" si="290"/>
        <v/>
      </c>
      <c r="S377" s="7" t="str">
        <f t="shared" ca="1" si="312"/>
        <v/>
      </c>
    </row>
    <row r="378" spans="1:19" x14ac:dyDescent="0.3">
      <c r="A378" s="1" t="str">
        <f t="shared" si="313"/>
        <v>LP_ReduceDmgClose_06</v>
      </c>
      <c r="B378" s="1" t="s">
        <v>266</v>
      </c>
      <c r="C378" s="1" t="str">
        <f>IF(ISERROR(VLOOKUP(B378,AffectorValueTable!$A:$A,1,0)),"어펙터밸류없음","")</f>
        <v/>
      </c>
      <c r="D378" s="1">
        <v>6</v>
      </c>
      <c r="E378" s="1" t="str">
        <f>VLOOKUP($B378,AffectorValueTable!$1:$1048576,MATCH(AffectorValueTable!$B$1,AffectorValueTable!$1:$1,0),0)</f>
        <v>ReduceDamage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K378" s="1">
        <f t="shared" si="311"/>
        <v>2.25</v>
      </c>
      <c r="O378" s="7" t="str">
        <f t="shared" ca="1" si="290"/>
        <v/>
      </c>
      <c r="S378" s="7" t="str">
        <f t="shared" ca="1" si="312"/>
        <v/>
      </c>
    </row>
    <row r="379" spans="1:19" x14ac:dyDescent="0.3">
      <c r="A379" s="1" t="str">
        <f t="shared" si="313"/>
        <v>LP_ReduceDmgClose_07</v>
      </c>
      <c r="B379" s="1" t="s">
        <v>266</v>
      </c>
      <c r="C379" s="1" t="str">
        <f>IF(ISERROR(VLOOKUP(B379,AffectorValueTable!$A:$A,1,0)),"어펙터밸류없음","")</f>
        <v/>
      </c>
      <c r="D379" s="1">
        <v>7</v>
      </c>
      <c r="E379" s="1" t="str">
        <f>VLOOKUP($B379,AffectorValueTable!$1:$1048576,MATCH(AffectorValueTable!$B$1,AffectorValueTable!$1:$1,0),0)</f>
        <v>ReduceDamage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K379" s="1">
        <f t="shared" si="311"/>
        <v>2.7300000000000004</v>
      </c>
      <c r="O379" s="7" t="str">
        <f t="shared" ca="1" si="290"/>
        <v/>
      </c>
      <c r="S379" s="7" t="str">
        <f t="shared" ca="1" si="312"/>
        <v/>
      </c>
    </row>
    <row r="380" spans="1:19" x14ac:dyDescent="0.3">
      <c r="A380" s="1" t="str">
        <f t="shared" si="313"/>
        <v>LP_ReduceDmgClose_08</v>
      </c>
      <c r="B380" s="1" t="s">
        <v>266</v>
      </c>
      <c r="C380" s="1" t="str">
        <f>IF(ISERROR(VLOOKUP(B380,AffectorValueTable!$A:$A,1,0)),"어펙터밸류없음","")</f>
        <v/>
      </c>
      <c r="D380" s="1">
        <v>8</v>
      </c>
      <c r="E380" s="1" t="str">
        <f>VLOOKUP($B380,AffectorValueTable!$1:$1048576,MATCH(AffectorValueTable!$B$1,AffectorValueTable!$1:$1,0),0)</f>
        <v>ReduceDamage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K380" s="1">
        <f t="shared" si="311"/>
        <v>3.24</v>
      </c>
      <c r="O380" s="7" t="str">
        <f t="shared" ca="1" si="290"/>
        <v/>
      </c>
      <c r="S380" s="7" t="str">
        <f t="shared" ca="1" si="312"/>
        <v/>
      </c>
    </row>
    <row r="381" spans="1:19" x14ac:dyDescent="0.3">
      <c r="A381" s="1" t="str">
        <f t="shared" si="313"/>
        <v>LP_ReduceDmgClose_09</v>
      </c>
      <c r="B381" s="1" t="s">
        <v>266</v>
      </c>
      <c r="C381" s="1" t="str">
        <f>IF(ISERROR(VLOOKUP(B381,AffectorValueTable!$A:$A,1,0)),"어펙터밸류없음","")</f>
        <v/>
      </c>
      <c r="D381" s="1">
        <v>9</v>
      </c>
      <c r="E381" s="1" t="str">
        <f>VLOOKUP($B381,AffectorValueTable!$1:$1048576,MATCH(AffectorValueTable!$B$1,AffectorValueTable!$1:$1,0),0)</f>
        <v>ReduceDamage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K381" s="1">
        <f t="shared" si="311"/>
        <v>3.7800000000000002</v>
      </c>
      <c r="O381" s="7" t="str">
        <f t="shared" ca="1" si="290"/>
        <v/>
      </c>
      <c r="S381" s="7" t="str">
        <f t="shared" ca="1" si="312"/>
        <v/>
      </c>
    </row>
    <row r="382" spans="1:19" x14ac:dyDescent="0.3">
      <c r="A382" s="1" t="str">
        <f t="shared" si="313"/>
        <v>LP_ReduceDmgCloseBetter_01</v>
      </c>
      <c r="B382" s="1" t="s">
        <v>494</v>
      </c>
      <c r="C382" s="1" t="str">
        <f>IF(ISERROR(VLOOKUP(B382,AffectorValueTable!$A:$A,1,0)),"어펙터밸류없음","")</f>
        <v/>
      </c>
      <c r="D382" s="1">
        <v>1</v>
      </c>
      <c r="E382" s="1" t="str">
        <f>VLOOKUP($B382,AffectorValueTable!$1:$1048576,MATCH(AffectorValueTable!$B$1,AffectorValueTable!$1:$1,0),0)</f>
        <v>ReduceDamage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K382" s="1">
        <f t="shared" si="311"/>
        <v>0.5</v>
      </c>
      <c r="O382" s="7" t="str">
        <f t="shared" ref="O382:O399" ca="1" si="314">IF(NOT(ISBLANK(N382)),N382,
IF(ISBLANK(M382),"",
VLOOKUP(M382,OFFSET(INDIRECT("$A:$B"),0,MATCH(M$1&amp;"_Verify",INDIRECT("$1:$1"),0)-1),2,0)
))</f>
        <v/>
      </c>
      <c r="S382" s="7" t="str">
        <f t="shared" ca="1" si="312"/>
        <v/>
      </c>
    </row>
    <row r="383" spans="1:19" x14ac:dyDescent="0.3">
      <c r="A383" s="1" t="str">
        <f t="shared" si="313"/>
        <v>LP_ReduceDmgCloseBetter_02</v>
      </c>
      <c r="B383" s="1" t="s">
        <v>494</v>
      </c>
      <c r="C383" s="1" t="str">
        <f>IF(ISERROR(VLOOKUP(B383,AffectorValueTable!$A:$A,1,0)),"어펙터밸류없음","")</f>
        <v/>
      </c>
      <c r="D383" s="1">
        <v>2</v>
      </c>
      <c r="E383" s="1" t="str">
        <f>VLOOKUP($B383,AffectorValueTable!$1:$1048576,MATCH(AffectorValueTable!$B$1,AffectorValueTable!$1:$1,0),0)</f>
        <v>ReduceDamage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K383" s="1">
        <f t="shared" si="311"/>
        <v>1.05</v>
      </c>
      <c r="O383" s="7" t="str">
        <f t="shared" ca="1" si="314"/>
        <v/>
      </c>
      <c r="S383" s="7" t="str">
        <f t="shared" ca="1" si="312"/>
        <v/>
      </c>
    </row>
    <row r="384" spans="1:19" x14ac:dyDescent="0.3">
      <c r="A384" s="1" t="str">
        <f t="shared" si="313"/>
        <v>LP_ReduceDmgCloseBetter_03</v>
      </c>
      <c r="B384" s="1" t="s">
        <v>494</v>
      </c>
      <c r="C384" s="1" t="str">
        <f>IF(ISERROR(VLOOKUP(B384,AffectorValueTable!$A:$A,1,0)),"어펙터밸류없음","")</f>
        <v/>
      </c>
      <c r="D384" s="1">
        <v>3</v>
      </c>
      <c r="E384" s="1" t="str">
        <f>VLOOKUP($B384,AffectorValueTable!$1:$1048576,MATCH(AffectorValueTable!$B$1,AffectorValueTable!$1:$1,0),0)</f>
        <v>ReduceDamage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K384" s="1">
        <f t="shared" si="311"/>
        <v>1.6500000000000001</v>
      </c>
      <c r="O384" s="7" t="str">
        <f t="shared" ca="1" si="314"/>
        <v/>
      </c>
      <c r="S384" s="7" t="str">
        <f t="shared" ca="1" si="312"/>
        <v/>
      </c>
    </row>
    <row r="385" spans="1:19" x14ac:dyDescent="0.3">
      <c r="A385" s="1" t="str">
        <f t="shared" si="313"/>
        <v>LP_ReduceDmgCloseBetter_04</v>
      </c>
      <c r="B385" s="1" t="s">
        <v>494</v>
      </c>
      <c r="C385" s="1" t="str">
        <f>IF(ISERROR(VLOOKUP(B385,AffectorValueTable!$A:$A,1,0)),"어펙터밸류없음","")</f>
        <v/>
      </c>
      <c r="D385" s="1">
        <v>4</v>
      </c>
      <c r="E385" s="1" t="str">
        <f>VLOOKUP($B385,AffectorValueTable!$1:$1048576,MATCH(AffectorValueTable!$B$1,AffectorValueTable!$1:$1,0),0)</f>
        <v>ReduceDamage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K385" s="1">
        <f t="shared" si="311"/>
        <v>2.2999999999999998</v>
      </c>
      <c r="O385" s="7" t="str">
        <f t="shared" ca="1" si="314"/>
        <v/>
      </c>
      <c r="S385" s="7" t="str">
        <f t="shared" ca="1" si="312"/>
        <v/>
      </c>
    </row>
    <row r="386" spans="1:19" x14ac:dyDescent="0.3">
      <c r="A386" s="1" t="str">
        <f t="shared" ref="A386:A390" si="315">B386&amp;"_"&amp;TEXT(D386,"00")</f>
        <v>LP_ReduceDmgCloseBetter_05</v>
      </c>
      <c r="B386" s="1" t="s">
        <v>494</v>
      </c>
      <c r="C386" s="1" t="str">
        <f>IF(ISERROR(VLOOKUP(B386,AffectorValueTable!$A:$A,1,0)),"어펙터밸류없음","")</f>
        <v/>
      </c>
      <c r="D386" s="1">
        <v>5</v>
      </c>
      <c r="E386" s="1" t="str">
        <f>VLOOKUP($B386,AffectorValueTable!$1:$1048576,MATCH(AffectorValueTable!$B$1,AffectorValueTable!$1:$1,0),0)</f>
        <v>ReduceDamage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K386" s="1">
        <f t="shared" si="311"/>
        <v>3</v>
      </c>
      <c r="O386" s="7" t="str">
        <f t="shared" ref="O386:O390" ca="1" si="316">IF(NOT(ISBLANK(N386)),N386,
IF(ISBLANK(M386),"",
VLOOKUP(M386,OFFSET(INDIRECT("$A:$B"),0,MATCH(M$1&amp;"_Verify",INDIRECT("$1:$1"),0)-1),2,0)
))</f>
        <v/>
      </c>
      <c r="S386" s="7" t="str">
        <f t="shared" ca="1" si="312"/>
        <v/>
      </c>
    </row>
    <row r="387" spans="1:19" x14ac:dyDescent="0.3">
      <c r="A387" s="1" t="str">
        <f t="shared" si="315"/>
        <v>LP_ReduceDmgCloseBetter_06</v>
      </c>
      <c r="B387" s="1" t="s">
        <v>494</v>
      </c>
      <c r="C387" s="1" t="str">
        <f>IF(ISERROR(VLOOKUP(B387,AffectorValueTable!$A:$A,1,0)),"어펙터밸류없음","")</f>
        <v/>
      </c>
      <c r="D387" s="1">
        <v>6</v>
      </c>
      <c r="E387" s="1" t="str">
        <f>VLOOKUP($B387,AffectorValueTable!$1:$1048576,MATCH(AffectorValueTable!$B$1,AffectorValueTable!$1:$1,0),0)</f>
        <v>ReduceDamage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K387" s="1">
        <f t="shared" si="311"/>
        <v>3.75</v>
      </c>
      <c r="O387" s="7" t="str">
        <f t="shared" ca="1" si="316"/>
        <v/>
      </c>
      <c r="S387" s="7" t="str">
        <f t="shared" ca="1" si="312"/>
        <v/>
      </c>
    </row>
    <row r="388" spans="1:19" x14ac:dyDescent="0.3">
      <c r="A388" s="1" t="str">
        <f t="shared" si="315"/>
        <v>LP_ReduceDmgCloseBetter_07</v>
      </c>
      <c r="B388" s="1" t="s">
        <v>494</v>
      </c>
      <c r="C388" s="1" t="str">
        <f>IF(ISERROR(VLOOKUP(B388,AffectorValueTable!$A:$A,1,0)),"어펙터밸류없음","")</f>
        <v/>
      </c>
      <c r="D388" s="1">
        <v>7</v>
      </c>
      <c r="E388" s="1" t="str">
        <f>VLOOKUP($B388,AffectorValueTable!$1:$1048576,MATCH(AffectorValueTable!$B$1,AffectorValueTable!$1:$1,0),0)</f>
        <v>ReduceDamage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K388" s="1">
        <f t="shared" si="311"/>
        <v>4.55</v>
      </c>
      <c r="O388" s="7" t="str">
        <f t="shared" ca="1" si="316"/>
        <v/>
      </c>
      <c r="S388" s="7" t="str">
        <f t="shared" ca="1" si="312"/>
        <v/>
      </c>
    </row>
    <row r="389" spans="1:19" x14ac:dyDescent="0.3">
      <c r="A389" s="1" t="str">
        <f t="shared" si="315"/>
        <v>LP_ReduceDmgCloseBetter_08</v>
      </c>
      <c r="B389" s="1" t="s">
        <v>494</v>
      </c>
      <c r="C389" s="1" t="str">
        <f>IF(ISERROR(VLOOKUP(B389,AffectorValueTable!$A:$A,1,0)),"어펙터밸류없음","")</f>
        <v/>
      </c>
      <c r="D389" s="1">
        <v>8</v>
      </c>
      <c r="E389" s="1" t="str">
        <f>VLOOKUP($B389,AffectorValueTable!$1:$1048576,MATCH(AffectorValueTable!$B$1,AffectorValueTable!$1:$1,0),0)</f>
        <v>ReduceDamage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K389" s="1">
        <f t="shared" si="311"/>
        <v>5.4</v>
      </c>
      <c r="O389" s="7" t="str">
        <f t="shared" ca="1" si="316"/>
        <v/>
      </c>
      <c r="S389" s="7" t="str">
        <f t="shared" ca="1" si="312"/>
        <v/>
      </c>
    </row>
    <row r="390" spans="1:19" x14ac:dyDescent="0.3">
      <c r="A390" s="1" t="str">
        <f t="shared" si="315"/>
        <v>LP_ReduceDmgCloseBetter_09</v>
      </c>
      <c r="B390" s="1" t="s">
        <v>494</v>
      </c>
      <c r="C390" s="1" t="str">
        <f>IF(ISERROR(VLOOKUP(B390,AffectorValueTable!$A:$A,1,0)),"어펙터밸류없음","")</f>
        <v/>
      </c>
      <c r="D390" s="1">
        <v>9</v>
      </c>
      <c r="E390" s="1" t="str">
        <f>VLOOKUP($B390,AffectorValueTable!$1:$1048576,MATCH(AffectorValueTable!$B$1,AffectorValueTable!$1:$1,0),0)</f>
        <v>ReduceDamage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K390" s="1">
        <f t="shared" si="311"/>
        <v>6.3000000000000007</v>
      </c>
      <c r="O390" s="7" t="str">
        <f t="shared" ca="1" si="316"/>
        <v/>
      </c>
      <c r="S390" s="7" t="str">
        <f t="shared" ca="1" si="312"/>
        <v/>
      </c>
    </row>
    <row r="391" spans="1:19" x14ac:dyDescent="0.3">
      <c r="A391" s="1" t="str">
        <f t="shared" si="313"/>
        <v>LP_ReduceDmgTrap_01</v>
      </c>
      <c r="B391" s="1" t="s">
        <v>495</v>
      </c>
      <c r="C391" s="1" t="str">
        <f>IF(ISERROR(VLOOKUP(B391,AffectorValueTable!$A:$A,1,0)),"어펙터밸류없음","")</f>
        <v/>
      </c>
      <c r="D391" s="1">
        <v>1</v>
      </c>
      <c r="E391" s="1" t="str">
        <f>VLOOKUP($B391,AffectorValueTable!$1:$1048576,MATCH(AffectorValueTable!$B$1,AffectorValueTable!$1:$1,0),0)</f>
        <v>ReduceDamage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L391" s="1">
        <f t="shared" ref="L391:L408" si="317">J241*4/6*3</f>
        <v>0.3</v>
      </c>
      <c r="O391" s="7" t="str">
        <f t="shared" ca="1" si="314"/>
        <v/>
      </c>
      <c r="S391" s="7" t="str">
        <f t="shared" ca="1" si="312"/>
        <v/>
      </c>
    </row>
    <row r="392" spans="1:19" x14ac:dyDescent="0.3">
      <c r="A392" s="1" t="str">
        <f t="shared" si="313"/>
        <v>LP_ReduceDmgTrap_02</v>
      </c>
      <c r="B392" s="1" t="s">
        <v>495</v>
      </c>
      <c r="C392" s="1" t="str">
        <f>IF(ISERROR(VLOOKUP(B392,AffectorValueTable!$A:$A,1,0)),"어펙터밸류없음","")</f>
        <v/>
      </c>
      <c r="D392" s="1">
        <v>2</v>
      </c>
      <c r="E392" s="1" t="str">
        <f>VLOOKUP($B392,AffectorValueTable!$1:$1048576,MATCH(AffectorValueTable!$B$1,AffectorValueTable!$1:$1,0),0)</f>
        <v>ReduceDamage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L392" s="1">
        <f t="shared" si="317"/>
        <v>0.63</v>
      </c>
      <c r="O392" s="7" t="str">
        <f t="shared" ca="1" si="314"/>
        <v/>
      </c>
      <c r="S392" s="7" t="str">
        <f t="shared" ca="1" si="312"/>
        <v/>
      </c>
    </row>
    <row r="393" spans="1:19" x14ac:dyDescent="0.3">
      <c r="A393" s="1" t="str">
        <f t="shared" si="313"/>
        <v>LP_ReduceDmgTrap_03</v>
      </c>
      <c r="B393" s="1" t="s">
        <v>495</v>
      </c>
      <c r="C393" s="1" t="str">
        <f>IF(ISERROR(VLOOKUP(B393,AffectorValueTable!$A:$A,1,0)),"어펙터밸류없음","")</f>
        <v/>
      </c>
      <c r="D393" s="1">
        <v>3</v>
      </c>
      <c r="E393" s="1" t="str">
        <f>VLOOKUP($B393,AffectorValueTable!$1:$1048576,MATCH(AffectorValueTable!$B$1,AffectorValueTable!$1:$1,0),0)</f>
        <v>ReduceDamage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L393" s="1">
        <f t="shared" si="317"/>
        <v>0.99</v>
      </c>
      <c r="O393" s="7" t="str">
        <f t="shared" ca="1" si="314"/>
        <v/>
      </c>
      <c r="S393" s="7" t="str">
        <f t="shared" ca="1" si="312"/>
        <v/>
      </c>
    </row>
    <row r="394" spans="1:19" x14ac:dyDescent="0.3">
      <c r="A394" s="1" t="str">
        <f t="shared" si="313"/>
        <v>LP_ReduceDmgTrap_04</v>
      </c>
      <c r="B394" s="1" t="s">
        <v>495</v>
      </c>
      <c r="C394" s="1" t="str">
        <f>IF(ISERROR(VLOOKUP(B394,AffectorValueTable!$A:$A,1,0)),"어펙터밸류없음","")</f>
        <v/>
      </c>
      <c r="D394" s="1">
        <v>4</v>
      </c>
      <c r="E394" s="1" t="str">
        <f>VLOOKUP($B394,AffectorValueTable!$1:$1048576,MATCH(AffectorValueTable!$B$1,AffectorValueTable!$1:$1,0),0)</f>
        <v>ReduceDamage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L394" s="1">
        <f t="shared" si="317"/>
        <v>1.38</v>
      </c>
      <c r="O394" s="7" t="str">
        <f t="shared" ca="1" si="314"/>
        <v/>
      </c>
      <c r="S394" s="7" t="str">
        <f t="shared" ca="1" si="312"/>
        <v/>
      </c>
    </row>
    <row r="395" spans="1:19" x14ac:dyDescent="0.3">
      <c r="A395" s="1" t="str">
        <f t="shared" ref="A395:A411" si="318">B395&amp;"_"&amp;TEXT(D395,"00")</f>
        <v>LP_ReduceDmgTrap_05</v>
      </c>
      <c r="B395" s="1" t="s">
        <v>495</v>
      </c>
      <c r="C395" s="1" t="str">
        <f>IF(ISERROR(VLOOKUP(B395,AffectorValueTable!$A:$A,1,0)),"어펙터밸류없음","")</f>
        <v/>
      </c>
      <c r="D395" s="1">
        <v>5</v>
      </c>
      <c r="E395" s="1" t="str">
        <f>VLOOKUP($B395,AffectorValueTable!$1:$1048576,MATCH(AffectorValueTable!$B$1,AffectorValueTable!$1:$1,0),0)</f>
        <v>ReduceDamage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L395" s="1">
        <f t="shared" si="317"/>
        <v>1.7999999999999998</v>
      </c>
      <c r="O395" s="7" t="str">
        <f t="shared" ca="1" si="314"/>
        <v/>
      </c>
      <c r="S395" s="7" t="str">
        <f t="shared" ca="1" si="312"/>
        <v/>
      </c>
    </row>
    <row r="396" spans="1:19" x14ac:dyDescent="0.3">
      <c r="A396" s="1" t="str">
        <f t="shared" si="318"/>
        <v>LP_ReduceDmgTrap_06</v>
      </c>
      <c r="B396" s="1" t="s">
        <v>495</v>
      </c>
      <c r="C396" s="1" t="str">
        <f>IF(ISERROR(VLOOKUP(B396,AffectorValueTable!$A:$A,1,0)),"어펙터밸류없음","")</f>
        <v/>
      </c>
      <c r="D396" s="1">
        <v>6</v>
      </c>
      <c r="E396" s="1" t="str">
        <f>VLOOKUP($B396,AffectorValueTable!$1:$1048576,MATCH(AffectorValueTable!$B$1,AffectorValueTable!$1:$1,0),0)</f>
        <v>ReduceDamage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L396" s="1">
        <f t="shared" si="317"/>
        <v>2.25</v>
      </c>
      <c r="O396" s="7" t="str">
        <f t="shared" ca="1" si="314"/>
        <v/>
      </c>
      <c r="S396" s="7" t="str">
        <f t="shared" ca="1" si="312"/>
        <v/>
      </c>
    </row>
    <row r="397" spans="1:19" x14ac:dyDescent="0.3">
      <c r="A397" s="1" t="str">
        <f t="shared" si="318"/>
        <v>LP_ReduceDmgTrap_07</v>
      </c>
      <c r="B397" s="1" t="s">
        <v>495</v>
      </c>
      <c r="C397" s="1" t="str">
        <f>IF(ISERROR(VLOOKUP(B397,AffectorValueTable!$A:$A,1,0)),"어펙터밸류없음","")</f>
        <v/>
      </c>
      <c r="D397" s="1">
        <v>7</v>
      </c>
      <c r="E397" s="1" t="str">
        <f>VLOOKUP($B397,AffectorValueTable!$1:$1048576,MATCH(AffectorValueTable!$B$1,AffectorValueTable!$1:$1,0),0)</f>
        <v>ReduceDamage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L397" s="1">
        <f t="shared" si="317"/>
        <v>2.7300000000000004</v>
      </c>
      <c r="O397" s="7" t="str">
        <f t="shared" ca="1" si="314"/>
        <v/>
      </c>
      <c r="S397" s="7" t="str">
        <f t="shared" ca="1" si="312"/>
        <v/>
      </c>
    </row>
    <row r="398" spans="1:19" x14ac:dyDescent="0.3">
      <c r="A398" s="1" t="str">
        <f t="shared" si="318"/>
        <v>LP_ReduceDmgTrap_08</v>
      </c>
      <c r="B398" s="1" t="s">
        <v>495</v>
      </c>
      <c r="C398" s="1" t="str">
        <f>IF(ISERROR(VLOOKUP(B398,AffectorValueTable!$A:$A,1,0)),"어펙터밸류없음","")</f>
        <v/>
      </c>
      <c r="D398" s="1">
        <v>8</v>
      </c>
      <c r="E398" s="1" t="str">
        <f>VLOOKUP($B398,AffectorValueTable!$1:$1048576,MATCH(AffectorValueTable!$B$1,AffectorValueTable!$1:$1,0),0)</f>
        <v>ReduceDamage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L398" s="1">
        <f t="shared" si="317"/>
        <v>3.24</v>
      </c>
      <c r="O398" s="7" t="str">
        <f t="shared" ca="1" si="314"/>
        <v/>
      </c>
      <c r="S398" s="7" t="str">
        <f t="shared" ca="1" si="312"/>
        <v/>
      </c>
    </row>
    <row r="399" spans="1:19" x14ac:dyDescent="0.3">
      <c r="A399" s="1" t="str">
        <f t="shared" si="318"/>
        <v>LP_ReduceDmgTrap_09</v>
      </c>
      <c r="B399" s="1" t="s">
        <v>495</v>
      </c>
      <c r="C399" s="1" t="str">
        <f>IF(ISERROR(VLOOKUP(B399,AffectorValueTable!$A:$A,1,0)),"어펙터밸류없음","")</f>
        <v/>
      </c>
      <c r="D399" s="1">
        <v>9</v>
      </c>
      <c r="E399" s="1" t="str">
        <f>VLOOKUP($B399,AffectorValueTable!$1:$1048576,MATCH(AffectorValueTable!$B$1,AffectorValueTable!$1:$1,0),0)</f>
        <v>ReduceDamage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L399" s="1">
        <f t="shared" si="317"/>
        <v>3.7800000000000002</v>
      </c>
      <c r="O399" s="7" t="str">
        <f t="shared" ca="1" si="314"/>
        <v/>
      </c>
      <c r="S399" s="7" t="str">
        <f t="shared" ca="1" si="312"/>
        <v/>
      </c>
    </row>
    <row r="400" spans="1:19" x14ac:dyDescent="0.3">
      <c r="A400" s="1" t="str">
        <f t="shared" si="318"/>
        <v>LP_ReduceDmgTrapBetter_01</v>
      </c>
      <c r="B400" s="1" t="s">
        <v>496</v>
      </c>
      <c r="C400" s="1" t="str">
        <f>IF(ISERROR(VLOOKUP(B400,AffectorValueTable!$A:$A,1,0)),"어펙터밸류없음","")</f>
        <v/>
      </c>
      <c r="D400" s="1">
        <v>1</v>
      </c>
      <c r="E400" s="1" t="str">
        <f>VLOOKUP($B400,AffectorValueTable!$1:$1048576,MATCH(AffectorValueTable!$B$1,AffectorValueTable!$1:$1,0),0)</f>
        <v>ReduceDamage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L400" s="1">
        <f t="shared" si="317"/>
        <v>0.5</v>
      </c>
      <c r="O400" s="7" t="str">
        <f t="shared" ref="O400:O414" ca="1" si="319">IF(NOT(ISBLANK(N400)),N400,
IF(ISBLANK(M400),"",
VLOOKUP(M400,OFFSET(INDIRECT("$A:$B"),0,MATCH(M$1&amp;"_Verify",INDIRECT("$1:$1"),0)-1),2,0)
))</f>
        <v/>
      </c>
      <c r="S400" s="7" t="str">
        <f t="shared" ca="1" si="312"/>
        <v/>
      </c>
    </row>
    <row r="401" spans="1:19" x14ac:dyDescent="0.3">
      <c r="A401" s="1" t="str">
        <f t="shared" si="318"/>
        <v>LP_ReduceDmgTrapBetter_02</v>
      </c>
      <c r="B401" s="1" t="s">
        <v>496</v>
      </c>
      <c r="C401" s="1" t="str">
        <f>IF(ISERROR(VLOOKUP(B401,AffectorValueTable!$A:$A,1,0)),"어펙터밸류없음","")</f>
        <v/>
      </c>
      <c r="D401" s="1">
        <v>2</v>
      </c>
      <c r="E401" s="1" t="str">
        <f>VLOOKUP($B401,AffectorValueTable!$1:$1048576,MATCH(AffectorValueTable!$B$1,AffectorValueTable!$1:$1,0),0)</f>
        <v>ReduceDamage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L401" s="1">
        <f t="shared" si="317"/>
        <v>1.05</v>
      </c>
      <c r="O401" s="7" t="str">
        <f t="shared" ca="1" si="319"/>
        <v/>
      </c>
      <c r="S401" s="7" t="str">
        <f t="shared" ca="1" si="312"/>
        <v/>
      </c>
    </row>
    <row r="402" spans="1:19" x14ac:dyDescent="0.3">
      <c r="A402" s="1" t="str">
        <f t="shared" si="318"/>
        <v>LP_ReduceDmgTrapBetter_03</v>
      </c>
      <c r="B402" s="1" t="s">
        <v>496</v>
      </c>
      <c r="C402" s="1" t="str">
        <f>IF(ISERROR(VLOOKUP(B402,AffectorValueTable!$A:$A,1,0)),"어펙터밸류없음","")</f>
        <v/>
      </c>
      <c r="D402" s="1">
        <v>3</v>
      </c>
      <c r="E402" s="1" t="str">
        <f>VLOOKUP($B402,AffectorValueTable!$1:$1048576,MATCH(AffectorValueTable!$B$1,AffectorValueTable!$1:$1,0),0)</f>
        <v>ReduceDamage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L402" s="1">
        <f t="shared" si="317"/>
        <v>1.6500000000000001</v>
      </c>
      <c r="O402" s="7" t="str">
        <f t="shared" ca="1" si="319"/>
        <v/>
      </c>
      <c r="S402" s="7" t="str">
        <f t="shared" ca="1" si="312"/>
        <v/>
      </c>
    </row>
    <row r="403" spans="1:19" x14ac:dyDescent="0.3">
      <c r="A403" s="1" t="str">
        <f t="shared" si="318"/>
        <v>LP_ReduceDmgTrapBetter_04</v>
      </c>
      <c r="B403" s="1" t="s">
        <v>496</v>
      </c>
      <c r="C403" s="1" t="str">
        <f>IF(ISERROR(VLOOKUP(B403,AffectorValueTable!$A:$A,1,0)),"어펙터밸류없음","")</f>
        <v/>
      </c>
      <c r="D403" s="1">
        <v>4</v>
      </c>
      <c r="E403" s="1" t="str">
        <f>VLOOKUP($B403,AffectorValueTable!$1:$1048576,MATCH(AffectorValueTable!$B$1,AffectorValueTable!$1:$1,0),0)</f>
        <v>ReduceDamage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L403" s="1">
        <f t="shared" si="317"/>
        <v>2.2999999999999998</v>
      </c>
      <c r="O403" s="7" t="str">
        <f t="shared" ca="1" si="319"/>
        <v/>
      </c>
      <c r="S403" s="7" t="str">
        <f t="shared" ca="1" si="312"/>
        <v/>
      </c>
    </row>
    <row r="404" spans="1:19" x14ac:dyDescent="0.3">
      <c r="A404" s="1" t="str">
        <f t="shared" ref="A404:A408" si="320">B404&amp;"_"&amp;TEXT(D404,"00")</f>
        <v>LP_ReduceDmgTrapBetter_05</v>
      </c>
      <c r="B404" s="1" t="s">
        <v>496</v>
      </c>
      <c r="C404" s="1" t="str">
        <f>IF(ISERROR(VLOOKUP(B404,AffectorValueTable!$A:$A,1,0)),"어펙터밸류없음","")</f>
        <v/>
      </c>
      <c r="D404" s="1">
        <v>5</v>
      </c>
      <c r="E404" s="1" t="str">
        <f>VLOOKUP($B404,AffectorValueTable!$1:$1048576,MATCH(AffectorValueTable!$B$1,AffectorValueTable!$1:$1,0),0)</f>
        <v>ReduceDamage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L404" s="1">
        <f t="shared" si="317"/>
        <v>3</v>
      </c>
      <c r="O404" s="7" t="str">
        <f t="shared" ref="O404:O408" ca="1" si="321">IF(NOT(ISBLANK(N404)),N404,
IF(ISBLANK(M404),"",
VLOOKUP(M404,OFFSET(INDIRECT("$A:$B"),0,MATCH(M$1&amp;"_Verify",INDIRECT("$1:$1"),0)-1),2,0)
))</f>
        <v/>
      </c>
      <c r="S404" s="7" t="str">
        <f t="shared" ca="1" si="312"/>
        <v/>
      </c>
    </row>
    <row r="405" spans="1:19" x14ac:dyDescent="0.3">
      <c r="A405" s="1" t="str">
        <f t="shared" si="320"/>
        <v>LP_ReduceDmgTrapBetter_06</v>
      </c>
      <c r="B405" s="1" t="s">
        <v>496</v>
      </c>
      <c r="C405" s="1" t="str">
        <f>IF(ISERROR(VLOOKUP(B405,AffectorValueTable!$A:$A,1,0)),"어펙터밸류없음","")</f>
        <v/>
      </c>
      <c r="D405" s="1">
        <v>6</v>
      </c>
      <c r="E405" s="1" t="str">
        <f>VLOOKUP($B405,AffectorValueTable!$1:$1048576,MATCH(AffectorValueTable!$B$1,AffectorValueTable!$1:$1,0),0)</f>
        <v>ReduceDamage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L405" s="1">
        <f t="shared" si="317"/>
        <v>3.75</v>
      </c>
      <c r="O405" s="7" t="str">
        <f t="shared" ca="1" si="321"/>
        <v/>
      </c>
      <c r="S405" s="7" t="str">
        <f t="shared" ca="1" si="312"/>
        <v/>
      </c>
    </row>
    <row r="406" spans="1:19" x14ac:dyDescent="0.3">
      <c r="A406" s="1" t="str">
        <f t="shared" si="320"/>
        <v>LP_ReduceDmgTrapBetter_07</v>
      </c>
      <c r="B406" s="1" t="s">
        <v>496</v>
      </c>
      <c r="C406" s="1" t="str">
        <f>IF(ISERROR(VLOOKUP(B406,AffectorValueTable!$A:$A,1,0)),"어펙터밸류없음","")</f>
        <v/>
      </c>
      <c r="D406" s="1">
        <v>7</v>
      </c>
      <c r="E406" s="1" t="str">
        <f>VLOOKUP($B406,AffectorValueTable!$1:$1048576,MATCH(AffectorValueTable!$B$1,AffectorValueTable!$1:$1,0),0)</f>
        <v>ReduceDamage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L406" s="1">
        <f t="shared" si="317"/>
        <v>4.55</v>
      </c>
      <c r="O406" s="7" t="str">
        <f t="shared" ca="1" si="321"/>
        <v/>
      </c>
      <c r="S406" s="7" t="str">
        <f t="shared" ca="1" si="312"/>
        <v/>
      </c>
    </row>
    <row r="407" spans="1:19" x14ac:dyDescent="0.3">
      <c r="A407" s="1" t="str">
        <f t="shared" si="320"/>
        <v>LP_ReduceDmgTrapBetter_08</v>
      </c>
      <c r="B407" s="1" t="s">
        <v>496</v>
      </c>
      <c r="C407" s="1" t="str">
        <f>IF(ISERROR(VLOOKUP(B407,AffectorValueTable!$A:$A,1,0)),"어펙터밸류없음","")</f>
        <v/>
      </c>
      <c r="D407" s="1">
        <v>8</v>
      </c>
      <c r="E407" s="1" t="str">
        <f>VLOOKUP($B407,AffectorValueTable!$1:$1048576,MATCH(AffectorValueTable!$B$1,AffectorValueTable!$1:$1,0),0)</f>
        <v>ReduceDamage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L407" s="1">
        <f t="shared" si="317"/>
        <v>5.4</v>
      </c>
      <c r="O407" s="7" t="str">
        <f t="shared" ca="1" si="321"/>
        <v/>
      </c>
      <c r="S407" s="7" t="str">
        <f t="shared" ca="1" si="312"/>
        <v/>
      </c>
    </row>
    <row r="408" spans="1:19" x14ac:dyDescent="0.3">
      <c r="A408" s="1" t="str">
        <f t="shared" si="320"/>
        <v>LP_ReduceDmgTrapBetter_09</v>
      </c>
      <c r="B408" s="1" t="s">
        <v>496</v>
      </c>
      <c r="C408" s="1" t="str">
        <f>IF(ISERROR(VLOOKUP(B408,AffectorValueTable!$A:$A,1,0)),"어펙터밸류없음","")</f>
        <v/>
      </c>
      <c r="D408" s="1">
        <v>9</v>
      </c>
      <c r="E408" s="1" t="str">
        <f>VLOOKUP($B408,AffectorValueTable!$1:$1048576,MATCH(AffectorValueTable!$B$1,AffectorValueTable!$1:$1,0),0)</f>
        <v>ReduceDamage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L408" s="1">
        <f t="shared" si="317"/>
        <v>6.3000000000000007</v>
      </c>
      <c r="O408" s="7" t="str">
        <f t="shared" ca="1" si="321"/>
        <v/>
      </c>
      <c r="S408" s="7" t="str">
        <f t="shared" ca="1" si="312"/>
        <v/>
      </c>
    </row>
    <row r="409" spans="1:19" x14ac:dyDescent="0.3">
      <c r="A409" s="1" t="str">
        <f t="shared" si="318"/>
        <v>LP_ReduceContinuousDmg_01</v>
      </c>
      <c r="B409" s="1" t="s">
        <v>499</v>
      </c>
      <c r="C409" s="1" t="str">
        <f>IF(ISERROR(VLOOKUP(B409,AffectorValueTable!$A:$A,1,0)),"어펙터밸류없음","")</f>
        <v/>
      </c>
      <c r="D409" s="1">
        <v>1</v>
      </c>
      <c r="E409" s="1" t="str">
        <f>VLOOKUP($B409,AffectorValueTable!$1:$1048576,MATCH(AffectorValueTable!$B$1,AffectorValueTable!$1:$1,0),0)</f>
        <v>ReduceContinuousDamage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v>1</v>
      </c>
      <c r="K409" s="1">
        <v>0.5</v>
      </c>
      <c r="O409" s="7" t="str">
        <f t="shared" ca="1" si="319"/>
        <v/>
      </c>
      <c r="S409" s="7" t="str">
        <f t="shared" ca="1" si="312"/>
        <v/>
      </c>
    </row>
    <row r="410" spans="1:19" x14ac:dyDescent="0.3">
      <c r="A410" s="1" t="str">
        <f t="shared" si="318"/>
        <v>LP_ReduceContinuousDmg_02</v>
      </c>
      <c r="B410" s="1" t="s">
        <v>499</v>
      </c>
      <c r="C410" s="1" t="str">
        <f>IF(ISERROR(VLOOKUP(B410,AffectorValueTable!$A:$A,1,0)),"어펙터밸류없음","")</f>
        <v/>
      </c>
      <c r="D410" s="1">
        <v>2</v>
      </c>
      <c r="E410" s="1" t="str">
        <f>VLOOKUP($B410,AffectorValueTable!$1:$1048576,MATCH(AffectorValueTable!$B$1,AffectorValueTable!$1:$1,0),0)</f>
        <v>ReduceContinuousDamage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v>4.1900000000000004</v>
      </c>
      <c r="K410" s="1">
        <v>0.5</v>
      </c>
      <c r="O410" s="7" t="str">
        <f t="shared" ca="1" si="319"/>
        <v/>
      </c>
      <c r="S410" s="7" t="str">
        <f t="shared" ca="1" si="312"/>
        <v/>
      </c>
    </row>
    <row r="411" spans="1:19" x14ac:dyDescent="0.3">
      <c r="A411" s="1" t="str">
        <f t="shared" si="318"/>
        <v>LP_ReduceContinuousDmg_03</v>
      </c>
      <c r="B411" s="1" t="s">
        <v>499</v>
      </c>
      <c r="C411" s="1" t="str">
        <f>IF(ISERROR(VLOOKUP(B411,AffectorValueTable!$A:$A,1,0)),"어펙터밸류없음","")</f>
        <v/>
      </c>
      <c r="D411" s="1">
        <v>3</v>
      </c>
      <c r="E411" s="1" t="str">
        <f>VLOOKUP($B411,AffectorValueTable!$1:$1048576,MATCH(AffectorValueTable!$B$1,AffectorValueTable!$1:$1,0),0)</f>
        <v>ReduceContinuousDamage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v>9.57</v>
      </c>
      <c r="K411" s="1">
        <v>0.5</v>
      </c>
      <c r="O411" s="7" t="str">
        <f t="shared" ca="1" si="319"/>
        <v/>
      </c>
      <c r="S411" s="7" t="str">
        <f t="shared" ca="1" si="312"/>
        <v/>
      </c>
    </row>
    <row r="412" spans="1:19" x14ac:dyDescent="0.3">
      <c r="A412" s="1" t="str">
        <f t="shared" ref="A412:A414" si="322">B412&amp;"_"&amp;TEXT(D412,"00")</f>
        <v>LP_DefenseStrongDmg_01</v>
      </c>
      <c r="B412" s="1" t="s">
        <v>500</v>
      </c>
      <c r="C412" s="1" t="str">
        <f>IF(ISERROR(VLOOKUP(B412,AffectorValueTable!$A:$A,1,0)),"어펙터밸류없음","")</f>
        <v/>
      </c>
      <c r="D412" s="1">
        <v>1</v>
      </c>
      <c r="E412" s="1" t="str">
        <f>VLOOKUP($B412,AffectorValueTable!$1:$1048576,MATCH(AffectorValueTable!$B$1,AffectorValueTable!$1:$1,0),0)</f>
        <v>DefenseStrongDamage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v>0.24</v>
      </c>
      <c r="O412" s="7" t="str">
        <f t="shared" ca="1" si="319"/>
        <v/>
      </c>
      <c r="S412" s="7" t="str">
        <f t="shared" ca="1" si="312"/>
        <v/>
      </c>
    </row>
    <row r="413" spans="1:19" x14ac:dyDescent="0.3">
      <c r="A413" s="1" t="str">
        <f t="shared" si="322"/>
        <v>LP_DefenseStrongDmg_02</v>
      </c>
      <c r="B413" s="1" t="s">
        <v>500</v>
      </c>
      <c r="C413" s="1" t="str">
        <f>IF(ISERROR(VLOOKUP(B413,AffectorValueTable!$A:$A,1,0)),"어펙터밸류없음","")</f>
        <v/>
      </c>
      <c r="D413" s="1">
        <v>2</v>
      </c>
      <c r="E413" s="1" t="str">
        <f>VLOOKUP($B413,AffectorValueTable!$1:$1048576,MATCH(AffectorValueTable!$B$1,AffectorValueTable!$1:$1,0),0)</f>
        <v>DefenseStrongDamage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v>0.20869565217391306</v>
      </c>
      <c r="O413" s="7" t="str">
        <f t="shared" ca="1" si="319"/>
        <v/>
      </c>
      <c r="S413" s="7" t="str">
        <f t="shared" ca="1" si="312"/>
        <v/>
      </c>
    </row>
    <row r="414" spans="1:19" x14ac:dyDescent="0.3">
      <c r="A414" s="1" t="str">
        <f t="shared" si="322"/>
        <v>LP_DefenseStrongDmg_03</v>
      </c>
      <c r="B414" s="1" t="s">
        <v>500</v>
      </c>
      <c r="C414" s="1" t="str">
        <f>IF(ISERROR(VLOOKUP(B414,AffectorValueTable!$A:$A,1,0)),"어펙터밸류없음","")</f>
        <v/>
      </c>
      <c r="D414" s="1">
        <v>3</v>
      </c>
      <c r="E414" s="1" t="str">
        <f>VLOOKUP($B414,AffectorValueTable!$1:$1048576,MATCH(AffectorValueTable!$B$1,AffectorValueTable!$1:$1,0),0)</f>
        <v>DefenseStrongDamage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v>0.18147448015122877</v>
      </c>
      <c r="O414" s="7" t="str">
        <f t="shared" ca="1" si="319"/>
        <v/>
      </c>
      <c r="S414" s="7" t="str">
        <f t="shared" ca="1" si="312"/>
        <v/>
      </c>
    </row>
    <row r="415" spans="1:19" x14ac:dyDescent="0.3">
      <c r="A415" s="1" t="str">
        <f t="shared" ref="A415:A450" si="323">B415&amp;"_"&amp;TEXT(D415,"00")</f>
        <v>LP_ExtraGold_01</v>
      </c>
      <c r="B415" s="1" t="s">
        <v>170</v>
      </c>
      <c r="C415" s="1" t="str">
        <f>IF(ISERROR(VLOOKUP(B415,AffectorValueTable!$A:$A,1,0)),"어펙터밸류없음","")</f>
        <v/>
      </c>
      <c r="D415" s="1">
        <v>1</v>
      </c>
      <c r="E415" s="1" t="str">
        <f>VLOOKUP($B415,AffectorValueTable!$1:$1048576,MATCH(AffectorValueTable!$B$1,AffectorValueTable!$1:$1,0),0)</f>
        <v>DropAdjust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J415" s="1">
        <v>0.15000000000000002</v>
      </c>
      <c r="O415" s="7" t="str">
        <f t="shared" ca="1" si="290"/>
        <v/>
      </c>
      <c r="S415" s="7" t="str">
        <f t="shared" ca="1" si="312"/>
        <v/>
      </c>
    </row>
    <row r="416" spans="1:19" x14ac:dyDescent="0.3">
      <c r="A416" s="1" t="str">
        <f t="shared" ref="A416:A418" si="324">B416&amp;"_"&amp;TEXT(D416,"00")</f>
        <v>LP_ExtraGold_02</v>
      </c>
      <c r="B416" s="1" t="s">
        <v>170</v>
      </c>
      <c r="C416" s="1" t="str">
        <f>IF(ISERROR(VLOOKUP(B416,AffectorValueTable!$A:$A,1,0)),"어펙터밸류없음","")</f>
        <v/>
      </c>
      <c r="D416" s="1">
        <v>2</v>
      </c>
      <c r="E416" s="1" t="str">
        <f>VLOOKUP($B416,AffectorValueTable!$1:$1048576,MATCH(AffectorValueTable!$B$1,AffectorValueTable!$1:$1,0),0)</f>
        <v>DropAdjust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J416" s="1">
        <v>0.31500000000000006</v>
      </c>
      <c r="O416" s="7" t="str">
        <f t="shared" ref="O416:O418" ca="1" si="325">IF(NOT(ISBLANK(N416)),N416,
IF(ISBLANK(M416),"",
VLOOKUP(M416,OFFSET(INDIRECT("$A:$B"),0,MATCH(M$1&amp;"_Verify",INDIRECT("$1:$1"),0)-1),2,0)
))</f>
        <v/>
      </c>
      <c r="S416" s="7" t="str">
        <f t="shared" ca="1" si="312"/>
        <v/>
      </c>
    </row>
    <row r="417" spans="1:19" x14ac:dyDescent="0.3">
      <c r="A417" s="1" t="str">
        <f t="shared" si="324"/>
        <v>LP_ExtraGold_03</v>
      </c>
      <c r="B417" s="1" t="s">
        <v>170</v>
      </c>
      <c r="C417" s="1" t="str">
        <f>IF(ISERROR(VLOOKUP(B417,AffectorValueTable!$A:$A,1,0)),"어펙터밸류없음","")</f>
        <v/>
      </c>
      <c r="D417" s="1">
        <v>3</v>
      </c>
      <c r="E417" s="1" t="str">
        <f>VLOOKUP($B417,AffectorValueTable!$1:$1048576,MATCH(AffectorValueTable!$B$1,AffectorValueTable!$1:$1,0),0)</f>
        <v>DropAdjust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J417" s="1">
        <v>0.49500000000000011</v>
      </c>
      <c r="O417" s="7" t="str">
        <f t="shared" ca="1" si="325"/>
        <v/>
      </c>
      <c r="S417" s="7" t="str">
        <f t="shared" ca="1" si="312"/>
        <v/>
      </c>
    </row>
    <row r="418" spans="1:19" x14ac:dyDescent="0.3">
      <c r="A418" s="1" t="str">
        <f t="shared" si="324"/>
        <v>LP_ExtraGoldBetter_01</v>
      </c>
      <c r="B418" s="1" t="s">
        <v>501</v>
      </c>
      <c r="C418" s="1" t="str">
        <f>IF(ISERROR(VLOOKUP(B418,AffectorValueTable!$A:$A,1,0)),"어펙터밸류없음","")</f>
        <v/>
      </c>
      <c r="D418" s="1">
        <v>1</v>
      </c>
      <c r="E418" s="1" t="str">
        <f>VLOOKUP($B418,AffectorValueTable!$1:$1048576,MATCH(AffectorValueTable!$B$1,AffectorValueTable!$1:$1,0),0)</f>
        <v>DropAdjust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J418" s="1">
        <f t="shared" ref="J418:J420" si="326">J415*5/3</f>
        <v>0.25000000000000006</v>
      </c>
      <c r="O418" s="7" t="str">
        <f t="shared" ca="1" si="325"/>
        <v/>
      </c>
      <c r="S418" s="7" t="str">
        <f t="shared" ca="1" si="312"/>
        <v/>
      </c>
    </row>
    <row r="419" spans="1:19" x14ac:dyDescent="0.3">
      <c r="A419" s="1" t="str">
        <f t="shared" ref="A419:A420" si="327">B419&amp;"_"&amp;TEXT(D419,"00")</f>
        <v>LP_ExtraGoldBetter_02</v>
      </c>
      <c r="B419" s="1" t="s">
        <v>501</v>
      </c>
      <c r="C419" s="1" t="str">
        <f>IF(ISERROR(VLOOKUP(B419,AffectorValueTable!$A:$A,1,0)),"어펙터밸류없음","")</f>
        <v/>
      </c>
      <c r="D419" s="1">
        <v>2</v>
      </c>
      <c r="E419" s="1" t="str">
        <f>VLOOKUP($B419,AffectorValueTable!$1:$1048576,MATCH(AffectorValueTable!$B$1,AffectorValueTable!$1:$1,0),0)</f>
        <v>DropAdjust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J419" s="1">
        <f t="shared" si="326"/>
        <v>0.52500000000000002</v>
      </c>
      <c r="O419" s="7" t="str">
        <f t="shared" ref="O419:O420" ca="1" si="328">IF(NOT(ISBLANK(N419)),N419,
IF(ISBLANK(M419),"",
VLOOKUP(M419,OFFSET(INDIRECT("$A:$B"),0,MATCH(M$1&amp;"_Verify",INDIRECT("$1:$1"),0)-1),2,0)
))</f>
        <v/>
      </c>
      <c r="S419" s="7" t="str">
        <f t="shared" ca="1" si="312"/>
        <v/>
      </c>
    </row>
    <row r="420" spans="1:19" x14ac:dyDescent="0.3">
      <c r="A420" s="1" t="str">
        <f t="shared" si="327"/>
        <v>LP_ExtraGoldBetter_03</v>
      </c>
      <c r="B420" s="1" t="s">
        <v>501</v>
      </c>
      <c r="C420" s="1" t="str">
        <f>IF(ISERROR(VLOOKUP(B420,AffectorValueTable!$A:$A,1,0)),"어펙터밸류없음","")</f>
        <v/>
      </c>
      <c r="D420" s="1">
        <v>3</v>
      </c>
      <c r="E420" s="1" t="str">
        <f>VLOOKUP($B420,AffectorValueTable!$1:$1048576,MATCH(AffectorValueTable!$B$1,AffectorValueTable!$1:$1,0),0)</f>
        <v>DropAdjust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J420" s="1">
        <f t="shared" si="326"/>
        <v>0.82500000000000018</v>
      </c>
      <c r="O420" s="7" t="str">
        <f t="shared" ca="1" si="328"/>
        <v/>
      </c>
      <c r="S420" s="7" t="str">
        <f t="shared" ref="S420:S459" ca="1" si="329">IF(NOT(ISBLANK(R420)),R420,
IF(ISBLANK(Q420),"",
VLOOKUP(Q420,OFFSET(INDIRECT("$A:$B"),0,MATCH(Q$1&amp;"_Verify",INDIRECT("$1:$1"),0)-1),2,0)
))</f>
        <v/>
      </c>
    </row>
    <row r="421" spans="1:19" x14ac:dyDescent="0.3">
      <c r="A421" s="1" t="str">
        <f t="shared" si="323"/>
        <v>LP_ItemChanceBoost_01</v>
      </c>
      <c r="B421" s="1" t="s">
        <v>171</v>
      </c>
      <c r="C421" s="1" t="str">
        <f>IF(ISERROR(VLOOKUP(B421,AffectorValueTable!$A:$A,1,0)),"어펙터밸류없음","")</f>
        <v/>
      </c>
      <c r="D421" s="1">
        <v>1</v>
      </c>
      <c r="E421" s="1" t="str">
        <f>VLOOKUP($B421,AffectorValueTable!$1:$1048576,MATCH(AffectorValueTable!$B$1,AffectorValueTable!$1:$1,0),0)</f>
        <v>DropAdjust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K421" s="1">
        <v>0.1125</v>
      </c>
      <c r="O421" s="7" t="str">
        <f t="shared" ca="1" si="290"/>
        <v/>
      </c>
      <c r="S421" s="7" t="str">
        <f t="shared" ca="1" si="329"/>
        <v/>
      </c>
    </row>
    <row r="422" spans="1:19" x14ac:dyDescent="0.3">
      <c r="A422" s="1" t="str">
        <f t="shared" ref="A422:A424" si="330">B422&amp;"_"&amp;TEXT(D422,"00")</f>
        <v>LP_ItemChanceBoost_02</v>
      </c>
      <c r="B422" s="1" t="s">
        <v>171</v>
      </c>
      <c r="C422" s="1" t="str">
        <f>IF(ISERROR(VLOOKUP(B422,AffectorValueTable!$A:$A,1,0)),"어펙터밸류없음","")</f>
        <v/>
      </c>
      <c r="D422" s="1">
        <v>2</v>
      </c>
      <c r="E422" s="1" t="str">
        <f>VLOOKUP($B422,AffectorValueTable!$1:$1048576,MATCH(AffectorValueTable!$B$1,AffectorValueTable!$1:$1,0),0)</f>
        <v>DropAdjust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K422" s="1">
        <v>0.23625000000000002</v>
      </c>
      <c r="O422" s="7" t="str">
        <f t="shared" ref="O422:O424" ca="1" si="331">IF(NOT(ISBLANK(N422)),N422,
IF(ISBLANK(M422),"",
VLOOKUP(M422,OFFSET(INDIRECT("$A:$B"),0,MATCH(M$1&amp;"_Verify",INDIRECT("$1:$1"),0)-1),2,0)
))</f>
        <v/>
      </c>
      <c r="S422" s="7" t="str">
        <f t="shared" ca="1" si="329"/>
        <v/>
      </c>
    </row>
    <row r="423" spans="1:19" x14ac:dyDescent="0.3">
      <c r="A423" s="1" t="str">
        <f t="shared" si="330"/>
        <v>LP_ItemChanceBoost_03</v>
      </c>
      <c r="B423" s="1" t="s">
        <v>171</v>
      </c>
      <c r="C423" s="1" t="str">
        <f>IF(ISERROR(VLOOKUP(B423,AffectorValueTable!$A:$A,1,0)),"어펙터밸류없음","")</f>
        <v/>
      </c>
      <c r="D423" s="1">
        <v>3</v>
      </c>
      <c r="E423" s="1" t="str">
        <f>VLOOKUP($B423,AffectorValueTable!$1:$1048576,MATCH(AffectorValueTable!$B$1,AffectorValueTable!$1:$1,0),0)</f>
        <v>DropAdjust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K423" s="1">
        <v>0.37125000000000008</v>
      </c>
      <c r="O423" s="7" t="str">
        <f t="shared" ca="1" si="331"/>
        <v/>
      </c>
      <c r="S423" s="7" t="str">
        <f t="shared" ca="1" si="329"/>
        <v/>
      </c>
    </row>
    <row r="424" spans="1:19" x14ac:dyDescent="0.3">
      <c r="A424" s="1" t="str">
        <f t="shared" si="330"/>
        <v>LP_ItemChanceBoostBetter_01</v>
      </c>
      <c r="B424" s="1" t="s">
        <v>502</v>
      </c>
      <c r="C424" s="1" t="str">
        <f>IF(ISERROR(VLOOKUP(B424,AffectorValueTable!$A:$A,1,0)),"어펙터밸류없음","")</f>
        <v/>
      </c>
      <c r="D424" s="1">
        <v>1</v>
      </c>
      <c r="E424" s="1" t="str">
        <f>VLOOKUP($B424,AffectorValueTable!$1:$1048576,MATCH(AffectorValueTable!$B$1,AffectorValueTable!$1:$1,0),0)</f>
        <v>DropAdjust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K424" s="1">
        <f t="shared" ref="K424:K426" si="332">K421*5/3</f>
        <v>0.1875</v>
      </c>
      <c r="O424" s="7" t="str">
        <f t="shared" ca="1" si="331"/>
        <v/>
      </c>
      <c r="S424" s="7" t="str">
        <f t="shared" ca="1" si="329"/>
        <v/>
      </c>
    </row>
    <row r="425" spans="1:19" x14ac:dyDescent="0.3">
      <c r="A425" s="1" t="str">
        <f t="shared" ref="A425:A426" si="333">B425&amp;"_"&amp;TEXT(D425,"00")</f>
        <v>LP_ItemChanceBoostBetter_02</v>
      </c>
      <c r="B425" s="1" t="s">
        <v>502</v>
      </c>
      <c r="C425" s="1" t="str">
        <f>IF(ISERROR(VLOOKUP(B425,AffectorValueTable!$A:$A,1,0)),"어펙터밸류없음","")</f>
        <v/>
      </c>
      <c r="D425" s="1">
        <v>2</v>
      </c>
      <c r="E425" s="1" t="str">
        <f>VLOOKUP($B425,AffectorValueTable!$1:$1048576,MATCH(AffectorValueTable!$B$1,AffectorValueTable!$1:$1,0),0)</f>
        <v>DropAdjust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K425" s="1">
        <f t="shared" si="332"/>
        <v>0.39375000000000004</v>
      </c>
      <c r="O425" s="7" t="str">
        <f t="shared" ref="O425:O426" ca="1" si="334">IF(NOT(ISBLANK(N425)),N425,
IF(ISBLANK(M425),"",
VLOOKUP(M425,OFFSET(INDIRECT("$A:$B"),0,MATCH(M$1&amp;"_Verify",INDIRECT("$1:$1"),0)-1),2,0)
))</f>
        <v/>
      </c>
      <c r="S425" s="7" t="str">
        <f t="shared" ca="1" si="329"/>
        <v/>
      </c>
    </row>
    <row r="426" spans="1:19" x14ac:dyDescent="0.3">
      <c r="A426" s="1" t="str">
        <f t="shared" si="333"/>
        <v>LP_ItemChanceBoostBetter_03</v>
      </c>
      <c r="B426" s="1" t="s">
        <v>502</v>
      </c>
      <c r="C426" s="1" t="str">
        <f>IF(ISERROR(VLOOKUP(B426,AffectorValueTable!$A:$A,1,0)),"어펙터밸류없음","")</f>
        <v/>
      </c>
      <c r="D426" s="1">
        <v>3</v>
      </c>
      <c r="E426" s="1" t="str">
        <f>VLOOKUP($B426,AffectorValueTable!$1:$1048576,MATCH(AffectorValueTable!$B$1,AffectorValueTable!$1:$1,0),0)</f>
        <v>DropAdjust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K426" s="1">
        <f t="shared" si="332"/>
        <v>0.61875000000000013</v>
      </c>
      <c r="O426" s="7" t="str">
        <f t="shared" ca="1" si="334"/>
        <v/>
      </c>
      <c r="S426" s="7" t="str">
        <f t="shared" ca="1" si="329"/>
        <v/>
      </c>
    </row>
    <row r="427" spans="1:19" x14ac:dyDescent="0.3">
      <c r="A427" s="1" t="str">
        <f t="shared" si="323"/>
        <v>LP_HealChanceBoost_01</v>
      </c>
      <c r="B427" s="1" t="s">
        <v>172</v>
      </c>
      <c r="C427" s="1" t="str">
        <f>IF(ISERROR(VLOOKUP(B427,AffectorValueTable!$A:$A,1,0)),"어펙터밸류없음","")</f>
        <v/>
      </c>
      <c r="D427" s="1">
        <v>1</v>
      </c>
      <c r="E427" s="1" t="str">
        <f>VLOOKUP($B427,AffectorValueTable!$1:$1048576,MATCH(AffectorValueTable!$B$1,AffectorValueTable!$1:$1,0),0)</f>
        <v>DropAdjust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L427" s="1">
        <v>0.16666666699999999</v>
      </c>
      <c r="O427" s="7" t="str">
        <f t="shared" ca="1" si="290"/>
        <v/>
      </c>
      <c r="S427" s="7" t="str">
        <f t="shared" ca="1" si="329"/>
        <v/>
      </c>
    </row>
    <row r="428" spans="1:19" x14ac:dyDescent="0.3">
      <c r="A428" s="1" t="str">
        <f t="shared" ref="A428:A430" si="335">B428&amp;"_"&amp;TEXT(D428,"00")</f>
        <v>LP_HealChanceBoost_02</v>
      </c>
      <c r="B428" s="1" t="s">
        <v>172</v>
      </c>
      <c r="C428" s="1" t="str">
        <f>IF(ISERROR(VLOOKUP(B428,AffectorValueTable!$A:$A,1,0)),"어펙터밸류없음","")</f>
        <v/>
      </c>
      <c r="D428" s="1">
        <v>2</v>
      </c>
      <c r="E428" s="1" t="str">
        <f>VLOOKUP($B428,AffectorValueTable!$1:$1048576,MATCH(AffectorValueTable!$B$1,AffectorValueTable!$1:$1,0),0)</f>
        <v>DropAdjust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L428" s="1">
        <v>0.35</v>
      </c>
      <c r="O428" s="7" t="str">
        <f t="shared" ref="O428:O430" ca="1" si="336">IF(NOT(ISBLANK(N428)),N428,
IF(ISBLANK(M428),"",
VLOOKUP(M428,OFFSET(INDIRECT("$A:$B"),0,MATCH(M$1&amp;"_Verify",INDIRECT("$1:$1"),0)-1),2,0)
))</f>
        <v/>
      </c>
      <c r="S428" s="7" t="str">
        <f t="shared" ca="1" si="329"/>
        <v/>
      </c>
    </row>
    <row r="429" spans="1:19" x14ac:dyDescent="0.3">
      <c r="A429" s="1" t="str">
        <f t="shared" si="335"/>
        <v>LP_HealChanceBoost_03</v>
      </c>
      <c r="B429" s="1" t="s">
        <v>172</v>
      </c>
      <c r="C429" s="1" t="str">
        <f>IF(ISERROR(VLOOKUP(B429,AffectorValueTable!$A:$A,1,0)),"어펙터밸류없음","")</f>
        <v/>
      </c>
      <c r="D429" s="1">
        <v>3</v>
      </c>
      <c r="E429" s="1" t="str">
        <f>VLOOKUP($B429,AffectorValueTable!$1:$1048576,MATCH(AffectorValueTable!$B$1,AffectorValueTable!$1:$1,0),0)</f>
        <v>DropAdjust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L429" s="1">
        <v>0.55000000000000004</v>
      </c>
      <c r="O429" s="7" t="str">
        <f t="shared" ca="1" si="336"/>
        <v/>
      </c>
      <c r="S429" s="7" t="str">
        <f t="shared" ca="1" si="329"/>
        <v/>
      </c>
    </row>
    <row r="430" spans="1:19" x14ac:dyDescent="0.3">
      <c r="A430" s="1" t="str">
        <f t="shared" si="335"/>
        <v>LP_HealChanceBoostBetter_01</v>
      </c>
      <c r="B430" s="1" t="s">
        <v>503</v>
      </c>
      <c r="C430" s="1" t="str">
        <f>IF(ISERROR(VLOOKUP(B430,AffectorValueTable!$A:$A,1,0)),"어펙터밸류없음","")</f>
        <v/>
      </c>
      <c r="D430" s="1">
        <v>1</v>
      </c>
      <c r="E430" s="1" t="str">
        <f>VLOOKUP($B430,AffectorValueTable!$1:$1048576,MATCH(AffectorValueTable!$B$1,AffectorValueTable!$1:$1,0),0)</f>
        <v>DropAdjust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L430" s="1">
        <f t="shared" ref="L430:L432" si="337">L427*5/3</f>
        <v>0.27777777833333334</v>
      </c>
      <c r="O430" s="7" t="str">
        <f t="shared" ca="1" si="336"/>
        <v/>
      </c>
      <c r="S430" s="7" t="str">
        <f t="shared" ref="S430:S432" ca="1" si="338">IF(NOT(ISBLANK(R430)),R430,
IF(ISBLANK(Q430),"",
VLOOKUP(Q430,OFFSET(INDIRECT("$A:$B"),0,MATCH(Q$1&amp;"_Verify",INDIRECT("$1:$1"),0)-1),2,0)
))</f>
        <v/>
      </c>
    </row>
    <row r="431" spans="1:19" x14ac:dyDescent="0.3">
      <c r="A431" s="1" t="str">
        <f t="shared" ref="A431:A432" si="339">B431&amp;"_"&amp;TEXT(D431,"00")</f>
        <v>LP_HealChanceBoostBetter_02</v>
      </c>
      <c r="B431" s="1" t="s">
        <v>503</v>
      </c>
      <c r="C431" s="1" t="str">
        <f>IF(ISERROR(VLOOKUP(B431,AffectorValueTable!$A:$A,1,0)),"어펙터밸류없음","")</f>
        <v/>
      </c>
      <c r="D431" s="1">
        <v>2</v>
      </c>
      <c r="E431" s="1" t="str">
        <f>VLOOKUP($B431,AffectorValueTable!$1:$1048576,MATCH(AffectorValueTable!$B$1,AffectorValueTable!$1:$1,0),0)</f>
        <v>DropAdjust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L431" s="1">
        <f t="shared" si="337"/>
        <v>0.58333333333333337</v>
      </c>
      <c r="O431" s="7" t="str">
        <f t="shared" ref="O431:O432" ca="1" si="340">IF(NOT(ISBLANK(N431)),N431,
IF(ISBLANK(M431),"",
VLOOKUP(M431,OFFSET(INDIRECT("$A:$B"),0,MATCH(M$1&amp;"_Verify",INDIRECT("$1:$1"),0)-1),2,0)
))</f>
        <v/>
      </c>
      <c r="S431" s="7" t="str">
        <f t="shared" ca="1" si="338"/>
        <v/>
      </c>
    </row>
    <row r="432" spans="1:19" x14ac:dyDescent="0.3">
      <c r="A432" s="1" t="str">
        <f t="shared" si="339"/>
        <v>LP_HealChanceBoostBetter_03</v>
      </c>
      <c r="B432" s="1" t="s">
        <v>503</v>
      </c>
      <c r="C432" s="1" t="str">
        <f>IF(ISERROR(VLOOKUP(B432,AffectorValueTable!$A:$A,1,0)),"어펙터밸류없음","")</f>
        <v/>
      </c>
      <c r="D432" s="1">
        <v>3</v>
      </c>
      <c r="E432" s="1" t="str">
        <f>VLOOKUP($B432,AffectorValueTable!$1:$1048576,MATCH(AffectorValueTable!$B$1,AffectorValueTable!$1:$1,0),0)</f>
        <v>DropAdjust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L432" s="1">
        <f t="shared" si="337"/>
        <v>0.91666666666666663</v>
      </c>
      <c r="O432" s="7" t="str">
        <f t="shared" ca="1" si="340"/>
        <v/>
      </c>
      <c r="S432" s="7" t="str">
        <f t="shared" ca="1" si="338"/>
        <v/>
      </c>
    </row>
    <row r="433" spans="1:19" x14ac:dyDescent="0.3">
      <c r="A433" s="1" t="str">
        <f t="shared" si="323"/>
        <v>LP_MonsterThrough_01</v>
      </c>
      <c r="B433" s="1" t="s">
        <v>173</v>
      </c>
      <c r="C433" s="1" t="str">
        <f>IF(ISERROR(VLOOKUP(B433,AffectorValueTable!$A:$A,1,0)),"어펙터밸류없음","")</f>
        <v/>
      </c>
      <c r="D433" s="1">
        <v>1</v>
      </c>
      <c r="E433" s="1" t="str">
        <f>VLOOKUP($B433,AffectorValueTable!$1:$1048576,MATCH(AffectorValueTable!$B$1,AffectorValueTable!$1:$1,0),0)</f>
        <v>MonsterThroughHitObject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N433" s="1">
        <v>1</v>
      </c>
      <c r="O433" s="7">
        <f t="shared" ca="1" si="290"/>
        <v>1</v>
      </c>
      <c r="S433" s="7" t="str">
        <f t="shared" ca="1" si="329"/>
        <v/>
      </c>
    </row>
    <row r="434" spans="1:19" x14ac:dyDescent="0.3">
      <c r="A434" s="1" t="str">
        <f t="shared" si="323"/>
        <v>LP_MonsterThrough_02</v>
      </c>
      <c r="B434" s="1" t="s">
        <v>173</v>
      </c>
      <c r="C434" s="1" t="str">
        <f>IF(ISERROR(VLOOKUP(B434,AffectorValueTable!$A:$A,1,0)),"어펙터밸류없음","")</f>
        <v/>
      </c>
      <c r="D434" s="1">
        <v>2</v>
      </c>
      <c r="E434" s="1" t="str">
        <f>VLOOKUP($B434,AffectorValueTable!$1:$1048576,MATCH(AffectorValueTable!$B$1,AffectorValueTable!$1:$1,0),0)</f>
        <v>MonsterThroughHitObject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N434" s="1">
        <v>2</v>
      </c>
      <c r="O434" s="7">
        <f t="shared" ca="1" si="290"/>
        <v>2</v>
      </c>
      <c r="S434" s="7" t="str">
        <f t="shared" ca="1" si="329"/>
        <v/>
      </c>
    </row>
    <row r="435" spans="1:19" x14ac:dyDescent="0.3">
      <c r="A435" s="1" t="str">
        <f t="shared" si="323"/>
        <v>LP_Ricochet_01</v>
      </c>
      <c r="B435" s="1" t="s">
        <v>174</v>
      </c>
      <c r="C435" s="1" t="str">
        <f>IF(ISERROR(VLOOKUP(B435,AffectorValueTable!$A:$A,1,0)),"어펙터밸류없음","")</f>
        <v/>
      </c>
      <c r="D435" s="1">
        <v>1</v>
      </c>
      <c r="E435" s="1" t="str">
        <f>VLOOKUP($B435,AffectorValueTable!$1:$1048576,MATCH(AffectorValueTable!$B$1,AffectorValueTable!$1:$1,0),0)</f>
        <v>RicochetHitObject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N435" s="1">
        <v>1</v>
      </c>
      <c r="O435" s="7">
        <f t="shared" ca="1" si="290"/>
        <v>1</v>
      </c>
      <c r="S435" s="7" t="str">
        <f t="shared" ca="1" si="329"/>
        <v/>
      </c>
    </row>
    <row r="436" spans="1:19" x14ac:dyDescent="0.3">
      <c r="A436" s="1" t="str">
        <f t="shared" si="323"/>
        <v>LP_Ricochet_02</v>
      </c>
      <c r="B436" s="1" t="s">
        <v>174</v>
      </c>
      <c r="C436" s="1" t="str">
        <f>IF(ISERROR(VLOOKUP(B436,AffectorValueTable!$A:$A,1,0)),"어펙터밸류없음","")</f>
        <v/>
      </c>
      <c r="D436" s="1">
        <v>2</v>
      </c>
      <c r="E436" s="1" t="str">
        <f>VLOOKUP($B436,AffectorValueTable!$1:$1048576,MATCH(AffectorValueTable!$B$1,AffectorValueTable!$1:$1,0),0)</f>
        <v>RicochetHitObject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N436" s="1">
        <v>2</v>
      </c>
      <c r="O436" s="7">
        <f t="shared" ca="1" si="290"/>
        <v>2</v>
      </c>
      <c r="S436" s="7" t="str">
        <f t="shared" ref="S436:S438" ca="1" si="341">IF(NOT(ISBLANK(R436)),R436,
IF(ISBLANK(Q436),"",
VLOOKUP(Q436,OFFSET(INDIRECT("$A:$B"),0,MATCH(Q$1&amp;"_Verify",INDIRECT("$1:$1"),0)-1),2,0)
))</f>
        <v/>
      </c>
    </row>
    <row r="437" spans="1:19" x14ac:dyDescent="0.3">
      <c r="A437" s="1" t="str">
        <f t="shared" si="323"/>
        <v>LP_BounceWallQuad_01</v>
      </c>
      <c r="B437" s="1" t="s">
        <v>175</v>
      </c>
      <c r="C437" s="1" t="str">
        <f>IF(ISERROR(VLOOKUP(B437,AffectorValueTable!$A:$A,1,0)),"어펙터밸류없음","")</f>
        <v/>
      </c>
      <c r="D437" s="1">
        <v>1</v>
      </c>
      <c r="E437" s="1" t="str">
        <f>VLOOKUP($B437,AffectorValueTable!$1:$1048576,MATCH(AffectorValueTable!$B$1,AffectorValueTable!$1:$1,0),0)</f>
        <v>BounceWallQuadHitObject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N437" s="1">
        <v>1</v>
      </c>
      <c r="O437" s="7">
        <f t="shared" ca="1" si="290"/>
        <v>1</v>
      </c>
      <c r="S437" s="7" t="str">
        <f t="shared" ca="1" si="341"/>
        <v/>
      </c>
    </row>
    <row r="438" spans="1:19" x14ac:dyDescent="0.3">
      <c r="A438" s="1" t="str">
        <f t="shared" si="323"/>
        <v>LP_BounceWallQuad_02</v>
      </c>
      <c r="B438" s="1" t="s">
        <v>175</v>
      </c>
      <c r="C438" s="1" t="str">
        <f>IF(ISERROR(VLOOKUP(B438,AffectorValueTable!$A:$A,1,0)),"어펙터밸류없음","")</f>
        <v/>
      </c>
      <c r="D438" s="1">
        <v>2</v>
      </c>
      <c r="E438" s="1" t="str">
        <f>VLOOKUP($B438,AffectorValueTable!$1:$1048576,MATCH(AffectorValueTable!$B$1,AffectorValueTable!$1:$1,0),0)</f>
        <v>BounceWallQuadHitObject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N438" s="1">
        <v>2</v>
      </c>
      <c r="O438" s="7">
        <f t="shared" ca="1" si="290"/>
        <v>2</v>
      </c>
      <c r="S438" s="7" t="str">
        <f t="shared" ca="1" si="341"/>
        <v/>
      </c>
    </row>
    <row r="439" spans="1:19" x14ac:dyDescent="0.3">
      <c r="A439" s="1" t="str">
        <f t="shared" si="323"/>
        <v>LP_Parallel_01</v>
      </c>
      <c r="B439" s="1" t="s">
        <v>176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ParallelHitObject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J439" s="1">
        <v>0.6</v>
      </c>
      <c r="N439" s="1">
        <v>1</v>
      </c>
      <c r="O439" s="7">
        <f t="shared" ca="1" si="290"/>
        <v>1</v>
      </c>
      <c r="S439" s="7" t="str">
        <f t="shared" ca="1" si="329"/>
        <v/>
      </c>
    </row>
    <row r="440" spans="1:19" x14ac:dyDescent="0.3">
      <c r="A440" s="1" t="str">
        <f t="shared" si="323"/>
        <v>LP_Parallel_02</v>
      </c>
      <c r="B440" s="1" t="s">
        <v>176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ParallelHitObject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J440" s="1">
        <v>0.6</v>
      </c>
      <c r="N440" s="1">
        <v>2</v>
      </c>
      <c r="O440" s="7">
        <f t="shared" ca="1" si="290"/>
        <v>2</v>
      </c>
      <c r="S440" s="7" t="str">
        <f t="shared" ca="1" si="329"/>
        <v/>
      </c>
    </row>
    <row r="441" spans="1:19" x14ac:dyDescent="0.3">
      <c r="A441" s="1" t="str">
        <f t="shared" si="323"/>
        <v>LP_DiagonalNwayGenerator_01</v>
      </c>
      <c r="B441" s="1" t="s">
        <v>177</v>
      </c>
      <c r="C441" s="1" t="str">
        <f>IF(ISERROR(VLOOKUP(B441,AffectorValueTable!$A:$A,1,0)),"어펙터밸류없음","")</f>
        <v/>
      </c>
      <c r="D441" s="1">
        <v>1</v>
      </c>
      <c r="E441" s="1" t="str">
        <f>VLOOKUP($B441,AffectorValueTable!$1:$1048576,MATCH(AffectorValueTable!$B$1,AffectorValueTable!$1:$1,0),0)</f>
        <v>DiagonalNwayGenerator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N441" s="1">
        <v>1</v>
      </c>
      <c r="O441" s="7">
        <f t="shared" ca="1" si="290"/>
        <v>1</v>
      </c>
      <c r="S441" s="7" t="str">
        <f t="shared" ca="1" si="329"/>
        <v/>
      </c>
    </row>
    <row r="442" spans="1:19" x14ac:dyDescent="0.3">
      <c r="A442" s="1" t="str">
        <f t="shared" si="323"/>
        <v>LP_DiagonalNwayGenerator_02</v>
      </c>
      <c r="B442" s="1" t="s">
        <v>177</v>
      </c>
      <c r="C442" s="1" t="str">
        <f>IF(ISERROR(VLOOKUP(B442,AffectorValueTable!$A:$A,1,0)),"어펙터밸류없음","")</f>
        <v/>
      </c>
      <c r="D442" s="1">
        <v>2</v>
      </c>
      <c r="E442" s="1" t="str">
        <f>VLOOKUP($B442,AffectorValueTable!$1:$1048576,MATCH(AffectorValueTable!$B$1,AffectorValueTable!$1:$1,0),0)</f>
        <v>DiagonalNwayGenerator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N442" s="1">
        <v>2</v>
      </c>
      <c r="O442" s="7">
        <f t="shared" ca="1" si="290"/>
        <v>2</v>
      </c>
      <c r="S442" s="7" t="str">
        <f t="shared" ca="1" si="329"/>
        <v/>
      </c>
    </row>
    <row r="443" spans="1:19" x14ac:dyDescent="0.3">
      <c r="A443" s="1" t="str">
        <f t="shared" si="323"/>
        <v>LP_LeftRightNwayGenerator_01</v>
      </c>
      <c r="B443" s="1" t="s">
        <v>178</v>
      </c>
      <c r="C443" s="1" t="str">
        <f>IF(ISERROR(VLOOKUP(B443,AffectorValueTable!$A:$A,1,0)),"어펙터밸류없음","")</f>
        <v/>
      </c>
      <c r="D443" s="1">
        <v>1</v>
      </c>
      <c r="E443" s="1" t="str">
        <f>VLOOKUP($B443,AffectorValueTable!$1:$1048576,MATCH(AffectorValueTable!$B$1,AffectorValueTable!$1:$1,0),0)</f>
        <v>LeftRightNwayGenerator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N443" s="1">
        <v>1</v>
      </c>
      <c r="O443" s="7">
        <f t="shared" ca="1" si="290"/>
        <v>1</v>
      </c>
      <c r="S443" s="7" t="str">
        <f t="shared" ca="1" si="329"/>
        <v/>
      </c>
    </row>
    <row r="444" spans="1:19" x14ac:dyDescent="0.3">
      <c r="A444" s="1" t="str">
        <f t="shared" si="323"/>
        <v>LP_LeftRightNwayGenerator_02</v>
      </c>
      <c r="B444" s="1" t="s">
        <v>178</v>
      </c>
      <c r="C444" s="1" t="str">
        <f>IF(ISERROR(VLOOKUP(B444,AffectorValueTable!$A:$A,1,0)),"어펙터밸류없음","")</f>
        <v/>
      </c>
      <c r="D444" s="1">
        <v>2</v>
      </c>
      <c r="E444" s="1" t="str">
        <f>VLOOKUP($B444,AffectorValueTable!$1:$1048576,MATCH(AffectorValueTable!$B$1,AffectorValueTable!$1:$1,0),0)</f>
        <v>LeftRightNwayGenerator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N444" s="1">
        <v>2</v>
      </c>
      <c r="O444" s="7">
        <f t="shared" ca="1" si="290"/>
        <v>2</v>
      </c>
      <c r="S444" s="7" t="str">
        <f t="shared" ca="1" si="329"/>
        <v/>
      </c>
    </row>
    <row r="445" spans="1:19" x14ac:dyDescent="0.3">
      <c r="A445" s="1" t="str">
        <f t="shared" si="323"/>
        <v>LP_BackNwayGenerator_01</v>
      </c>
      <c r="B445" s="1" t="s">
        <v>179</v>
      </c>
      <c r="C445" s="1" t="str">
        <f>IF(ISERROR(VLOOKUP(B445,AffectorValueTable!$A:$A,1,0)),"어펙터밸류없음","")</f>
        <v/>
      </c>
      <c r="D445" s="1">
        <v>1</v>
      </c>
      <c r="E445" s="1" t="str">
        <f>VLOOKUP($B445,AffectorValueTable!$1:$1048576,MATCH(AffectorValueTable!$B$1,AffectorValueTable!$1:$1,0),0)</f>
        <v>BackNwayGenerator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N445" s="1">
        <v>1</v>
      </c>
      <c r="O445" s="7">
        <f t="shared" ca="1" si="290"/>
        <v>1</v>
      </c>
      <c r="S445" s="7" t="str">
        <f t="shared" ca="1" si="329"/>
        <v/>
      </c>
    </row>
    <row r="446" spans="1:19" x14ac:dyDescent="0.3">
      <c r="A446" s="1" t="str">
        <f t="shared" si="323"/>
        <v>LP_BackNwayGenerator_02</v>
      </c>
      <c r="B446" s="1" t="s">
        <v>179</v>
      </c>
      <c r="C446" s="1" t="str">
        <f>IF(ISERROR(VLOOKUP(B446,AffectorValueTable!$A:$A,1,0)),"어펙터밸류없음","")</f>
        <v/>
      </c>
      <c r="D446" s="1">
        <v>2</v>
      </c>
      <c r="E446" s="1" t="str">
        <f>VLOOKUP($B446,AffectorValueTable!$1:$1048576,MATCH(AffectorValueTable!$B$1,AffectorValueTable!$1:$1,0),0)</f>
        <v>BackNwayGenerator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N446" s="1">
        <v>2</v>
      </c>
      <c r="O446" s="7">
        <f t="shared" ca="1" si="290"/>
        <v>2</v>
      </c>
      <c r="S446" s="7" t="str">
        <f t="shared" ca="1" si="329"/>
        <v/>
      </c>
    </row>
    <row r="447" spans="1:19" x14ac:dyDescent="0.3">
      <c r="A447" s="1" t="str">
        <f t="shared" si="323"/>
        <v>LP_Repeat_01</v>
      </c>
      <c r="B447" s="1" t="s">
        <v>180</v>
      </c>
      <c r="C447" s="1" t="str">
        <f>IF(ISERROR(VLOOKUP(B447,AffectorValueTable!$A:$A,1,0)),"어펙터밸류없음","")</f>
        <v/>
      </c>
      <c r="D447" s="1">
        <v>1</v>
      </c>
      <c r="E447" s="1" t="str">
        <f>VLOOKUP($B447,AffectorValueTable!$1:$1048576,MATCH(AffectorValueTable!$B$1,AffectorValueTable!$1:$1,0),0)</f>
        <v>RepeatHitObject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J447" s="1">
        <v>0.3</v>
      </c>
      <c r="N447" s="1">
        <v>1</v>
      </c>
      <c r="O447" s="7">
        <f t="shared" ca="1" si="290"/>
        <v>1</v>
      </c>
      <c r="S447" s="7" t="str">
        <f t="shared" ca="1" si="329"/>
        <v/>
      </c>
    </row>
    <row r="448" spans="1:19" x14ac:dyDescent="0.3">
      <c r="A448" s="1" t="str">
        <f t="shared" si="323"/>
        <v>LP_Repeat_02</v>
      </c>
      <c r="B448" s="1" t="s">
        <v>180</v>
      </c>
      <c r="C448" s="1" t="str">
        <f>IF(ISERROR(VLOOKUP(B448,AffectorValueTable!$A:$A,1,0)),"어펙터밸류없음","")</f>
        <v/>
      </c>
      <c r="D448" s="1">
        <v>2</v>
      </c>
      <c r="E448" s="1" t="str">
        <f>VLOOKUP($B448,AffectorValueTable!$1:$1048576,MATCH(AffectorValueTable!$B$1,AffectorValueTable!$1:$1,0),0)</f>
        <v>RepeatHitObject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J448" s="1">
        <v>0.3</v>
      </c>
      <c r="N448" s="1">
        <v>2</v>
      </c>
      <c r="O448" s="7">
        <f t="shared" ca="1" si="290"/>
        <v>2</v>
      </c>
      <c r="S448" s="7" t="str">
        <f t="shared" ca="1" si="329"/>
        <v/>
      </c>
    </row>
    <row r="449" spans="1:19" x14ac:dyDescent="0.3">
      <c r="A449" s="1" t="str">
        <f t="shared" si="323"/>
        <v>LP_HealOnKill_01</v>
      </c>
      <c r="B449" s="1" t="s">
        <v>268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Vampire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K449" s="1">
        <f t="shared" ref="K449:K462" si="342">J241</f>
        <v>0.15</v>
      </c>
      <c r="O449" s="7" t="str">
        <f t="shared" ref="O449" ca="1" si="343">IF(NOT(ISBLANK(N449)),N449,
IF(ISBLANK(M449),"",
VLOOKUP(M449,OFFSET(INDIRECT("$A:$B"),0,MATCH(M$1&amp;"_Verify",INDIRECT("$1:$1"),0)-1),2,0)
))</f>
        <v/>
      </c>
      <c r="S449" s="7" t="str">
        <f t="shared" ca="1" si="329"/>
        <v/>
      </c>
    </row>
    <row r="450" spans="1:19" x14ac:dyDescent="0.3">
      <c r="A450" s="1" t="str">
        <f t="shared" si="323"/>
        <v>LP_HealOnKill_02</v>
      </c>
      <c r="B450" s="1" t="s">
        <v>268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Vampire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K450" s="1">
        <f t="shared" si="342"/>
        <v>0.315</v>
      </c>
      <c r="O450" s="7" t="str">
        <f t="shared" ca="1" si="290"/>
        <v/>
      </c>
      <c r="S450" s="7" t="str">
        <f t="shared" ca="1" si="329"/>
        <v/>
      </c>
    </row>
    <row r="451" spans="1:19" x14ac:dyDescent="0.3">
      <c r="A451" s="1" t="str">
        <f t="shared" ref="A451:A453" si="344">B451&amp;"_"&amp;TEXT(D451,"00")</f>
        <v>LP_HealOnKill_03</v>
      </c>
      <c r="B451" s="1" t="s">
        <v>268</v>
      </c>
      <c r="C451" s="1" t="str">
        <f>IF(ISERROR(VLOOKUP(B451,AffectorValueTable!$A:$A,1,0)),"어펙터밸류없음","")</f>
        <v/>
      </c>
      <c r="D451" s="1">
        <v>3</v>
      </c>
      <c r="E451" s="1" t="str">
        <f>VLOOKUP($B451,AffectorValueTable!$1:$1048576,MATCH(AffectorValueTable!$B$1,AffectorValueTable!$1:$1,0),0)</f>
        <v>Vampire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K451" s="1">
        <f t="shared" si="342"/>
        <v>0.49500000000000005</v>
      </c>
      <c r="O451" s="7" t="str">
        <f t="shared" ref="O451:O453" ca="1" si="345">IF(NOT(ISBLANK(N451)),N451,
IF(ISBLANK(M451),"",
VLOOKUP(M451,OFFSET(INDIRECT("$A:$B"),0,MATCH(M$1&amp;"_Verify",INDIRECT("$1:$1"),0)-1),2,0)
))</f>
        <v/>
      </c>
      <c r="S451" s="7" t="str">
        <f t="shared" ref="S451:S453" ca="1" si="346">IF(NOT(ISBLANK(R451)),R451,
IF(ISBLANK(Q451),"",
VLOOKUP(Q451,OFFSET(INDIRECT("$A:$B"),0,MATCH(Q$1&amp;"_Verify",INDIRECT("$1:$1"),0)-1),2,0)
))</f>
        <v/>
      </c>
    </row>
    <row r="452" spans="1:19" x14ac:dyDescent="0.3">
      <c r="A452" s="1" t="str">
        <f t="shared" si="344"/>
        <v>LP_HealOnKill_04</v>
      </c>
      <c r="B452" s="1" t="s">
        <v>268</v>
      </c>
      <c r="C452" s="1" t="str">
        <f>IF(ISERROR(VLOOKUP(B452,AffectorValueTable!$A:$A,1,0)),"어펙터밸류없음","")</f>
        <v/>
      </c>
      <c r="D452" s="1">
        <v>4</v>
      </c>
      <c r="E452" s="1" t="str">
        <f>VLOOKUP($B452,AffectorValueTable!$1:$1048576,MATCH(AffectorValueTable!$B$1,AffectorValueTable!$1:$1,0),0)</f>
        <v>Vampire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K452" s="1">
        <f t="shared" si="342"/>
        <v>0.69</v>
      </c>
      <c r="O452" s="7" t="str">
        <f t="shared" ca="1" si="345"/>
        <v/>
      </c>
      <c r="S452" s="7" t="str">
        <f t="shared" ca="1" si="346"/>
        <v/>
      </c>
    </row>
    <row r="453" spans="1:19" x14ac:dyDescent="0.3">
      <c r="A453" s="1" t="str">
        <f t="shared" si="344"/>
        <v>LP_HealOnKill_05</v>
      </c>
      <c r="B453" s="1" t="s">
        <v>268</v>
      </c>
      <c r="C453" s="1" t="str">
        <f>IF(ISERROR(VLOOKUP(B453,AffectorValueTable!$A:$A,1,0)),"어펙터밸류없음","")</f>
        <v/>
      </c>
      <c r="D453" s="1">
        <v>5</v>
      </c>
      <c r="E453" s="1" t="str">
        <f>VLOOKUP($B453,AffectorValueTable!$1:$1048576,MATCH(AffectorValueTable!$B$1,AffectorValueTable!$1:$1,0),0)</f>
        <v>Vampire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K453" s="1">
        <f t="shared" si="342"/>
        <v>0.89999999999999991</v>
      </c>
      <c r="O453" s="7" t="str">
        <f t="shared" ca="1" si="345"/>
        <v/>
      </c>
      <c r="S453" s="7" t="str">
        <f t="shared" ca="1" si="346"/>
        <v/>
      </c>
    </row>
    <row r="454" spans="1:19" x14ac:dyDescent="0.3">
      <c r="A454" s="1" t="str">
        <f t="shared" ref="A454:A457" si="347">B454&amp;"_"&amp;TEXT(D454,"00")</f>
        <v>LP_HealOnKill_06</v>
      </c>
      <c r="B454" s="1" t="s">
        <v>268</v>
      </c>
      <c r="C454" s="1" t="str">
        <f>IF(ISERROR(VLOOKUP(B454,AffectorValueTable!$A:$A,1,0)),"어펙터밸류없음","")</f>
        <v/>
      </c>
      <c r="D454" s="1">
        <v>6</v>
      </c>
      <c r="E454" s="1" t="str">
        <f>VLOOKUP($B454,AffectorValueTable!$1:$1048576,MATCH(AffectorValueTable!$B$1,AffectorValueTable!$1:$1,0),0)</f>
        <v>Vampire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K454" s="1">
        <f t="shared" si="342"/>
        <v>1.125</v>
      </c>
      <c r="O454" s="7" t="str">
        <f t="shared" ref="O454:O457" ca="1" si="348">IF(NOT(ISBLANK(N454)),N454,
IF(ISBLANK(M454),"",
VLOOKUP(M454,OFFSET(INDIRECT("$A:$B"),0,MATCH(M$1&amp;"_Verify",INDIRECT("$1:$1"),0)-1),2,0)
))</f>
        <v/>
      </c>
      <c r="S454" s="7" t="str">
        <f t="shared" ref="S454:S457" ca="1" si="349">IF(NOT(ISBLANK(R454)),R454,
IF(ISBLANK(Q454),"",
VLOOKUP(Q454,OFFSET(INDIRECT("$A:$B"),0,MATCH(Q$1&amp;"_Verify",INDIRECT("$1:$1"),0)-1),2,0)
))</f>
        <v/>
      </c>
    </row>
    <row r="455" spans="1:19" x14ac:dyDescent="0.3">
      <c r="A455" s="1" t="str">
        <f t="shared" si="347"/>
        <v>LP_HealOnKill_07</v>
      </c>
      <c r="B455" s="1" t="s">
        <v>268</v>
      </c>
      <c r="C455" s="1" t="str">
        <f>IF(ISERROR(VLOOKUP(B455,AffectorValueTable!$A:$A,1,0)),"어펙터밸류없음","")</f>
        <v/>
      </c>
      <c r="D455" s="1">
        <v>7</v>
      </c>
      <c r="E455" s="1" t="str">
        <f>VLOOKUP($B455,AffectorValueTable!$1:$1048576,MATCH(AffectorValueTable!$B$1,AffectorValueTable!$1:$1,0),0)</f>
        <v>Vampire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K455" s="1">
        <f t="shared" si="342"/>
        <v>1.3650000000000002</v>
      </c>
      <c r="O455" s="7" t="str">
        <f t="shared" ca="1" si="348"/>
        <v/>
      </c>
      <c r="S455" s="7" t="str">
        <f t="shared" ca="1" si="349"/>
        <v/>
      </c>
    </row>
    <row r="456" spans="1:19" x14ac:dyDescent="0.3">
      <c r="A456" s="1" t="str">
        <f t="shared" si="347"/>
        <v>LP_HealOnKill_08</v>
      </c>
      <c r="B456" s="1" t="s">
        <v>268</v>
      </c>
      <c r="C456" s="1" t="str">
        <f>IF(ISERROR(VLOOKUP(B456,AffectorValueTable!$A:$A,1,0)),"어펙터밸류없음","")</f>
        <v/>
      </c>
      <c r="D456" s="1">
        <v>8</v>
      </c>
      <c r="E456" s="1" t="str">
        <f>VLOOKUP($B456,AffectorValueTable!$1:$1048576,MATCH(AffectorValueTable!$B$1,AffectorValueTable!$1:$1,0),0)</f>
        <v>Vampire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K456" s="1">
        <f t="shared" si="342"/>
        <v>1.62</v>
      </c>
      <c r="O456" s="7" t="str">
        <f t="shared" ca="1" si="348"/>
        <v/>
      </c>
      <c r="S456" s="7" t="str">
        <f t="shared" ca="1" si="349"/>
        <v/>
      </c>
    </row>
    <row r="457" spans="1:19" x14ac:dyDescent="0.3">
      <c r="A457" s="1" t="str">
        <f t="shared" si="347"/>
        <v>LP_HealOnKill_09</v>
      </c>
      <c r="B457" s="1" t="s">
        <v>268</v>
      </c>
      <c r="C457" s="1" t="str">
        <f>IF(ISERROR(VLOOKUP(B457,AffectorValueTable!$A:$A,1,0)),"어펙터밸류없음","")</f>
        <v/>
      </c>
      <c r="D457" s="1">
        <v>9</v>
      </c>
      <c r="E457" s="1" t="str">
        <f>VLOOKUP($B457,AffectorValueTable!$1:$1048576,MATCH(AffectorValueTable!$B$1,AffectorValueTable!$1:$1,0),0)</f>
        <v>Vampire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K457" s="1">
        <f t="shared" si="342"/>
        <v>1.89</v>
      </c>
      <c r="O457" s="7" t="str">
        <f t="shared" ca="1" si="348"/>
        <v/>
      </c>
      <c r="S457" s="7" t="str">
        <f t="shared" ca="1" si="349"/>
        <v/>
      </c>
    </row>
    <row r="458" spans="1:19" x14ac:dyDescent="0.3">
      <c r="A458" s="1" t="str">
        <f t="shared" ref="A458:A487" si="350">B458&amp;"_"&amp;TEXT(D458,"00")</f>
        <v>LP_HealOnKillBetter_01</v>
      </c>
      <c r="B458" s="1" t="s">
        <v>269</v>
      </c>
      <c r="C458" s="1" t="str">
        <f>IF(ISERROR(VLOOKUP(B458,AffectorValueTable!$A:$A,1,0)),"어펙터밸류없음","")</f>
        <v/>
      </c>
      <c r="D458" s="1">
        <v>1</v>
      </c>
      <c r="E458" s="1" t="str">
        <f>VLOOKUP($B458,AffectorValueTable!$1:$1048576,MATCH(AffectorValueTable!$B$1,AffectorValueTable!$1:$1,0),0)</f>
        <v>Vampire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K458" s="1">
        <f t="shared" si="342"/>
        <v>0.25</v>
      </c>
      <c r="O458" s="7" t="str">
        <f t="shared" ref="O458:O502" ca="1" si="351">IF(NOT(ISBLANK(N458)),N458,
IF(ISBLANK(M458),"",
VLOOKUP(M458,OFFSET(INDIRECT("$A:$B"),0,MATCH(M$1&amp;"_Verify",INDIRECT("$1:$1"),0)-1),2,0)
))</f>
        <v/>
      </c>
      <c r="S458" s="7" t="str">
        <f t="shared" ca="1" si="329"/>
        <v/>
      </c>
    </row>
    <row r="459" spans="1:19" x14ac:dyDescent="0.3">
      <c r="A459" s="1" t="str">
        <f t="shared" si="350"/>
        <v>LP_HealOnKillBetter_02</v>
      </c>
      <c r="B459" s="1" t="s">
        <v>269</v>
      </c>
      <c r="C459" s="1" t="str">
        <f>IF(ISERROR(VLOOKUP(B459,AffectorValueTable!$A:$A,1,0)),"어펙터밸류없음","")</f>
        <v/>
      </c>
      <c r="D459" s="1">
        <v>2</v>
      </c>
      <c r="E459" s="1" t="str">
        <f>VLOOKUP($B459,AffectorValueTable!$1:$1048576,MATCH(AffectorValueTable!$B$1,AffectorValueTable!$1:$1,0),0)</f>
        <v>Vampire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K459" s="1">
        <f t="shared" si="342"/>
        <v>0.52500000000000002</v>
      </c>
      <c r="O459" s="7" t="str">
        <f t="shared" ca="1" si="351"/>
        <v/>
      </c>
      <c r="S459" s="7" t="str">
        <f t="shared" ca="1" si="329"/>
        <v/>
      </c>
    </row>
    <row r="460" spans="1:19" x14ac:dyDescent="0.3">
      <c r="A460" s="1" t="str">
        <f t="shared" ref="A460:A473" si="352">B460&amp;"_"&amp;TEXT(D460,"00")</f>
        <v>LP_HealOnKillBetter_03</v>
      </c>
      <c r="B460" s="1" t="s">
        <v>269</v>
      </c>
      <c r="C460" s="1" t="str">
        <f>IF(ISERROR(VLOOKUP(B460,AffectorValueTable!$A:$A,1,0)),"어펙터밸류없음","")</f>
        <v/>
      </c>
      <c r="D460" s="1">
        <v>3</v>
      </c>
      <c r="E460" s="1" t="str">
        <f>VLOOKUP($B460,AffectorValueTable!$1:$1048576,MATCH(AffectorValueTable!$B$1,AffectorValueTable!$1:$1,0),0)</f>
        <v>Vampire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K460" s="1">
        <f t="shared" si="342"/>
        <v>0.82500000000000007</v>
      </c>
      <c r="O460" s="7" t="str">
        <f t="shared" ref="O460:O473" ca="1" si="353">IF(NOT(ISBLANK(N460)),N460,
IF(ISBLANK(M460),"",
VLOOKUP(M460,OFFSET(INDIRECT("$A:$B"),0,MATCH(M$1&amp;"_Verify",INDIRECT("$1:$1"),0)-1),2,0)
))</f>
        <v/>
      </c>
      <c r="S460" s="7" t="str">
        <f t="shared" ref="S460:S473" ca="1" si="354">IF(NOT(ISBLANK(R460)),R460,
IF(ISBLANK(Q460),"",
VLOOKUP(Q460,OFFSET(INDIRECT("$A:$B"),0,MATCH(Q$1&amp;"_Verify",INDIRECT("$1:$1"),0)-1),2,0)
))</f>
        <v/>
      </c>
    </row>
    <row r="461" spans="1:19" x14ac:dyDescent="0.3">
      <c r="A461" s="1" t="str">
        <f t="shared" si="352"/>
        <v>LP_HealOnKillBetter_04</v>
      </c>
      <c r="B461" s="1" t="s">
        <v>269</v>
      </c>
      <c r="C461" s="1" t="str">
        <f>IF(ISERROR(VLOOKUP(B461,AffectorValueTable!$A:$A,1,0)),"어펙터밸류없음","")</f>
        <v/>
      </c>
      <c r="D461" s="1">
        <v>4</v>
      </c>
      <c r="E461" s="1" t="str">
        <f>VLOOKUP($B461,AffectorValueTable!$1:$1048576,MATCH(AffectorValueTable!$B$1,AffectorValueTable!$1:$1,0),0)</f>
        <v>Vampire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K461" s="1">
        <f t="shared" si="342"/>
        <v>1.1499999999999999</v>
      </c>
      <c r="O461" s="7" t="str">
        <f t="shared" ca="1" si="353"/>
        <v/>
      </c>
      <c r="S461" s="7" t="str">
        <f t="shared" ca="1" si="354"/>
        <v/>
      </c>
    </row>
    <row r="462" spans="1:19" x14ac:dyDescent="0.3">
      <c r="A462" s="1" t="str">
        <f t="shared" si="352"/>
        <v>LP_HealOnKillBetter_05</v>
      </c>
      <c r="B462" s="1" t="s">
        <v>269</v>
      </c>
      <c r="C462" s="1" t="str">
        <f>IF(ISERROR(VLOOKUP(B462,AffectorValueTable!$A:$A,1,0)),"어펙터밸류없음","")</f>
        <v/>
      </c>
      <c r="D462" s="1">
        <v>5</v>
      </c>
      <c r="E462" s="1" t="str">
        <f>VLOOKUP($B462,AffectorValueTable!$1:$1048576,MATCH(AffectorValueTable!$B$1,AffectorValueTable!$1:$1,0),0)</f>
        <v>Vampire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K462" s="1">
        <f t="shared" si="342"/>
        <v>1.5</v>
      </c>
      <c r="O462" s="7" t="str">
        <f t="shared" ca="1" si="353"/>
        <v/>
      </c>
      <c r="S462" s="7" t="str">
        <f t="shared" ca="1" si="354"/>
        <v/>
      </c>
    </row>
    <row r="463" spans="1:19" x14ac:dyDescent="0.3">
      <c r="A463" s="1" t="str">
        <f t="shared" si="352"/>
        <v>LP_HealOnCrit_01</v>
      </c>
      <c r="B463" s="1" t="s">
        <v>925</v>
      </c>
      <c r="C463" s="1" t="str">
        <f>IF(ISERROR(VLOOKUP(B463,AffectorValueTable!$A:$A,1,0)),"어펙터밸류없음","")</f>
        <v/>
      </c>
      <c r="D463" s="1">
        <v>1</v>
      </c>
      <c r="E463" s="1" t="str">
        <f>VLOOKUP($B463,AffectorValueTable!$1:$1048576,MATCH(AffectorValueTable!$B$1,AffectorValueTable!$1:$1,0),0)</f>
        <v>Vampire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f t="shared" ref="J463:J476" si="355">J241</f>
        <v>0.15</v>
      </c>
      <c r="O463" s="7" t="str">
        <f t="shared" ca="1" si="353"/>
        <v/>
      </c>
      <c r="S463" s="7" t="str">
        <f t="shared" ca="1" si="354"/>
        <v/>
      </c>
    </row>
    <row r="464" spans="1:19" x14ac:dyDescent="0.3">
      <c r="A464" s="1" t="str">
        <f t="shared" si="352"/>
        <v>LP_HealOnCrit_02</v>
      </c>
      <c r="B464" s="1" t="s">
        <v>925</v>
      </c>
      <c r="C464" s="1" t="str">
        <f>IF(ISERROR(VLOOKUP(B464,AffectorValueTable!$A:$A,1,0)),"어펙터밸류없음","")</f>
        <v/>
      </c>
      <c r="D464" s="1">
        <v>2</v>
      </c>
      <c r="E464" s="1" t="str">
        <f>VLOOKUP($B464,AffectorValueTable!$1:$1048576,MATCH(AffectorValueTable!$B$1,AffectorValueTable!$1:$1,0),0)</f>
        <v>Vampire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f t="shared" si="355"/>
        <v>0.315</v>
      </c>
      <c r="O464" s="7" t="str">
        <f t="shared" ca="1" si="353"/>
        <v/>
      </c>
      <c r="S464" s="7" t="str">
        <f t="shared" ca="1" si="354"/>
        <v/>
      </c>
    </row>
    <row r="465" spans="1:21" x14ac:dyDescent="0.3">
      <c r="A465" s="1" t="str">
        <f t="shared" si="352"/>
        <v>LP_HealOnCrit_03</v>
      </c>
      <c r="B465" s="1" t="s">
        <v>925</v>
      </c>
      <c r="C465" s="1" t="str">
        <f>IF(ISERROR(VLOOKUP(B465,AffectorValueTable!$A:$A,1,0)),"어펙터밸류없음","")</f>
        <v/>
      </c>
      <c r="D465" s="1">
        <v>3</v>
      </c>
      <c r="E465" s="1" t="str">
        <f>VLOOKUP($B465,AffectorValueTable!$1:$1048576,MATCH(AffectorValueTable!$B$1,AffectorValueTable!$1:$1,0),0)</f>
        <v>Vampire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f t="shared" si="355"/>
        <v>0.49500000000000005</v>
      </c>
      <c r="O465" s="7" t="str">
        <f t="shared" ca="1" si="353"/>
        <v/>
      </c>
      <c r="S465" s="7" t="str">
        <f t="shared" ca="1" si="354"/>
        <v/>
      </c>
    </row>
    <row r="466" spans="1:21" x14ac:dyDescent="0.3">
      <c r="A466" s="1" t="str">
        <f t="shared" si="352"/>
        <v>LP_HealOnCrit_04</v>
      </c>
      <c r="B466" s="1" t="s">
        <v>925</v>
      </c>
      <c r="C466" s="1" t="str">
        <f>IF(ISERROR(VLOOKUP(B466,AffectorValueTable!$A:$A,1,0)),"어펙터밸류없음","")</f>
        <v/>
      </c>
      <c r="D466" s="1">
        <v>4</v>
      </c>
      <c r="E466" s="1" t="str">
        <f>VLOOKUP($B466,AffectorValueTable!$1:$1048576,MATCH(AffectorValueTable!$B$1,AffectorValueTable!$1:$1,0),0)</f>
        <v>Vampire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f t="shared" si="355"/>
        <v>0.69</v>
      </c>
      <c r="O466" s="7" t="str">
        <f t="shared" ca="1" si="353"/>
        <v/>
      </c>
      <c r="S466" s="7" t="str">
        <f t="shared" ca="1" si="354"/>
        <v/>
      </c>
    </row>
    <row r="467" spans="1:21" x14ac:dyDescent="0.3">
      <c r="A467" s="1" t="str">
        <f t="shared" si="352"/>
        <v>LP_HealOnCrit_05</v>
      </c>
      <c r="B467" s="1" t="s">
        <v>925</v>
      </c>
      <c r="C467" s="1" t="str">
        <f>IF(ISERROR(VLOOKUP(B467,AffectorValueTable!$A:$A,1,0)),"어펙터밸류없음","")</f>
        <v/>
      </c>
      <c r="D467" s="1">
        <v>5</v>
      </c>
      <c r="E467" s="1" t="str">
        <f>VLOOKUP($B467,AffectorValueTable!$1:$1048576,MATCH(AffectorValueTable!$B$1,AffectorValueTable!$1:$1,0),0)</f>
        <v>Vampire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f t="shared" si="355"/>
        <v>0.89999999999999991</v>
      </c>
      <c r="O467" s="7" t="str">
        <f t="shared" ca="1" si="353"/>
        <v/>
      </c>
      <c r="S467" s="7" t="str">
        <f t="shared" ca="1" si="354"/>
        <v/>
      </c>
    </row>
    <row r="468" spans="1:21" x14ac:dyDescent="0.3">
      <c r="A468" s="1" t="str">
        <f t="shared" si="352"/>
        <v>LP_HealOnCrit_06</v>
      </c>
      <c r="B468" s="1" t="s">
        <v>925</v>
      </c>
      <c r="C468" s="1" t="str">
        <f>IF(ISERROR(VLOOKUP(B468,AffectorValueTable!$A:$A,1,0)),"어펙터밸류없음","")</f>
        <v/>
      </c>
      <c r="D468" s="1">
        <v>6</v>
      </c>
      <c r="E468" s="1" t="str">
        <f>VLOOKUP($B468,AffectorValueTable!$1:$1048576,MATCH(AffectorValueTable!$B$1,AffectorValueTable!$1:$1,0),0)</f>
        <v>Vampire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f t="shared" si="355"/>
        <v>1.125</v>
      </c>
      <c r="O468" s="7" t="str">
        <f t="shared" ca="1" si="353"/>
        <v/>
      </c>
      <c r="S468" s="7" t="str">
        <f t="shared" ca="1" si="354"/>
        <v/>
      </c>
    </row>
    <row r="469" spans="1:21" x14ac:dyDescent="0.3">
      <c r="A469" s="1" t="str">
        <f t="shared" si="352"/>
        <v>LP_HealOnCrit_07</v>
      </c>
      <c r="B469" s="1" t="s">
        <v>925</v>
      </c>
      <c r="C469" s="1" t="str">
        <f>IF(ISERROR(VLOOKUP(B469,AffectorValueTable!$A:$A,1,0)),"어펙터밸류없음","")</f>
        <v/>
      </c>
      <c r="D469" s="1">
        <v>7</v>
      </c>
      <c r="E469" s="1" t="str">
        <f>VLOOKUP($B469,AffectorValueTable!$1:$1048576,MATCH(AffectorValueTable!$B$1,AffectorValueTable!$1:$1,0),0)</f>
        <v>Vampire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f t="shared" si="355"/>
        <v>1.3650000000000002</v>
      </c>
      <c r="O469" s="7" t="str">
        <f t="shared" ca="1" si="353"/>
        <v/>
      </c>
      <c r="S469" s="7" t="str">
        <f t="shared" ca="1" si="354"/>
        <v/>
      </c>
    </row>
    <row r="470" spans="1:21" x14ac:dyDescent="0.3">
      <c r="A470" s="1" t="str">
        <f t="shared" si="352"/>
        <v>LP_HealOnCrit_08</v>
      </c>
      <c r="B470" s="1" t="s">
        <v>925</v>
      </c>
      <c r="C470" s="1" t="str">
        <f>IF(ISERROR(VLOOKUP(B470,AffectorValueTable!$A:$A,1,0)),"어펙터밸류없음","")</f>
        <v/>
      </c>
      <c r="D470" s="1">
        <v>8</v>
      </c>
      <c r="E470" s="1" t="str">
        <f>VLOOKUP($B470,AffectorValueTable!$1:$1048576,MATCH(AffectorValueTable!$B$1,AffectorValueTable!$1:$1,0),0)</f>
        <v>Vampire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f t="shared" si="355"/>
        <v>1.62</v>
      </c>
      <c r="O470" s="7" t="str">
        <f t="shared" ca="1" si="353"/>
        <v/>
      </c>
      <c r="S470" s="7" t="str">
        <f t="shared" ca="1" si="354"/>
        <v/>
      </c>
    </row>
    <row r="471" spans="1:21" x14ac:dyDescent="0.3">
      <c r="A471" s="1" t="str">
        <f t="shared" si="352"/>
        <v>LP_HealOnCrit_09</v>
      </c>
      <c r="B471" s="1" t="s">
        <v>925</v>
      </c>
      <c r="C471" s="1" t="str">
        <f>IF(ISERROR(VLOOKUP(B471,AffectorValueTable!$A:$A,1,0)),"어펙터밸류없음","")</f>
        <v/>
      </c>
      <c r="D471" s="1">
        <v>9</v>
      </c>
      <c r="E471" s="1" t="str">
        <f>VLOOKUP($B471,AffectorValueTable!$1:$1048576,MATCH(AffectorValueTable!$B$1,AffectorValueTable!$1:$1,0),0)</f>
        <v>Vampire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f t="shared" si="355"/>
        <v>1.89</v>
      </c>
      <c r="O471" s="7" t="str">
        <f t="shared" ca="1" si="353"/>
        <v/>
      </c>
      <c r="S471" s="7" t="str">
        <f t="shared" ca="1" si="354"/>
        <v/>
      </c>
    </row>
    <row r="472" spans="1:21" x14ac:dyDescent="0.3">
      <c r="A472" s="1" t="str">
        <f t="shared" si="352"/>
        <v>LP_HealOnCritBetter_01</v>
      </c>
      <c r="B472" s="1" t="s">
        <v>926</v>
      </c>
      <c r="C472" s="1" t="str">
        <f>IF(ISERROR(VLOOKUP(B472,AffectorValueTable!$A:$A,1,0)),"어펙터밸류없음","")</f>
        <v/>
      </c>
      <c r="D472" s="1">
        <v>1</v>
      </c>
      <c r="E472" s="1" t="str">
        <f>VLOOKUP($B472,AffectorValueTable!$1:$1048576,MATCH(AffectorValueTable!$B$1,AffectorValueTable!$1:$1,0),0)</f>
        <v>Vampire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f t="shared" si="355"/>
        <v>0.25</v>
      </c>
      <c r="O472" s="7" t="str">
        <f t="shared" ca="1" si="353"/>
        <v/>
      </c>
      <c r="S472" s="7" t="str">
        <f t="shared" ca="1" si="354"/>
        <v/>
      </c>
    </row>
    <row r="473" spans="1:21" x14ac:dyDescent="0.3">
      <c r="A473" s="1" t="str">
        <f t="shared" si="352"/>
        <v>LP_HealOnCritBetter_02</v>
      </c>
      <c r="B473" s="1" t="s">
        <v>926</v>
      </c>
      <c r="C473" s="1" t="str">
        <f>IF(ISERROR(VLOOKUP(B473,AffectorValueTable!$A:$A,1,0)),"어펙터밸류없음","")</f>
        <v/>
      </c>
      <c r="D473" s="1">
        <v>2</v>
      </c>
      <c r="E473" s="1" t="str">
        <f>VLOOKUP($B473,AffectorValueTable!$1:$1048576,MATCH(AffectorValueTable!$B$1,AffectorValueTable!$1:$1,0),0)</f>
        <v>Vampire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f t="shared" si="355"/>
        <v>0.52500000000000002</v>
      </c>
      <c r="O473" s="7" t="str">
        <f t="shared" ca="1" si="353"/>
        <v/>
      </c>
      <c r="S473" s="7" t="str">
        <f t="shared" ca="1" si="354"/>
        <v/>
      </c>
    </row>
    <row r="474" spans="1:21" x14ac:dyDescent="0.3">
      <c r="A474" s="1" t="str">
        <f t="shared" ref="A474:A476" si="356">B474&amp;"_"&amp;TEXT(D474,"00")</f>
        <v>LP_HealOnCritBetter_03</v>
      </c>
      <c r="B474" s="1" t="s">
        <v>926</v>
      </c>
      <c r="C474" s="1" t="str">
        <f>IF(ISERROR(VLOOKUP(B474,AffectorValueTable!$A:$A,1,0)),"어펙터밸류없음","")</f>
        <v/>
      </c>
      <c r="D474" s="1">
        <v>3</v>
      </c>
      <c r="E474" s="1" t="str">
        <f>VLOOKUP($B474,AffectorValueTable!$1:$1048576,MATCH(AffectorValueTable!$B$1,AffectorValueTable!$1:$1,0),0)</f>
        <v>Vampire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f t="shared" si="355"/>
        <v>0.82500000000000007</v>
      </c>
      <c r="O474" s="7" t="str">
        <f t="shared" ref="O474:O476" ca="1" si="357">IF(NOT(ISBLANK(N474)),N474,
IF(ISBLANK(M474),"",
VLOOKUP(M474,OFFSET(INDIRECT("$A:$B"),0,MATCH(M$1&amp;"_Verify",INDIRECT("$1:$1"),0)-1),2,0)
))</f>
        <v/>
      </c>
      <c r="S474" s="7" t="str">
        <f t="shared" ref="S474:S476" ca="1" si="358">IF(NOT(ISBLANK(R474)),R474,
IF(ISBLANK(Q474),"",
VLOOKUP(Q474,OFFSET(INDIRECT("$A:$B"),0,MATCH(Q$1&amp;"_Verify",INDIRECT("$1:$1"),0)-1),2,0)
))</f>
        <v/>
      </c>
    </row>
    <row r="475" spans="1:21" x14ac:dyDescent="0.3">
      <c r="A475" s="1" t="str">
        <f t="shared" si="356"/>
        <v>LP_HealOnCritBetter_04</v>
      </c>
      <c r="B475" s="1" t="s">
        <v>926</v>
      </c>
      <c r="C475" s="1" t="str">
        <f>IF(ISERROR(VLOOKUP(B475,AffectorValueTable!$A:$A,1,0)),"어펙터밸류없음","")</f>
        <v/>
      </c>
      <c r="D475" s="1">
        <v>4</v>
      </c>
      <c r="E475" s="1" t="str">
        <f>VLOOKUP($B475,AffectorValueTable!$1:$1048576,MATCH(AffectorValueTable!$B$1,AffectorValueTable!$1:$1,0),0)</f>
        <v>Vampire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f t="shared" si="355"/>
        <v>1.1499999999999999</v>
      </c>
      <c r="O475" s="7" t="str">
        <f t="shared" ca="1" si="357"/>
        <v/>
      </c>
      <c r="S475" s="7" t="str">
        <f t="shared" ca="1" si="358"/>
        <v/>
      </c>
    </row>
    <row r="476" spans="1:21" x14ac:dyDescent="0.3">
      <c r="A476" s="1" t="str">
        <f t="shared" si="356"/>
        <v>LP_HealOnCritBetter_05</v>
      </c>
      <c r="B476" s="1" t="s">
        <v>926</v>
      </c>
      <c r="C476" s="1" t="str">
        <f>IF(ISERROR(VLOOKUP(B476,AffectorValueTable!$A:$A,1,0)),"어펙터밸류없음","")</f>
        <v/>
      </c>
      <c r="D476" s="1">
        <v>5</v>
      </c>
      <c r="E476" s="1" t="str">
        <f>VLOOKUP($B476,AffectorValueTable!$1:$1048576,MATCH(AffectorValueTable!$B$1,AffectorValueTable!$1:$1,0),0)</f>
        <v>Vampire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f t="shared" si="355"/>
        <v>1.5</v>
      </c>
      <c r="O476" s="7" t="str">
        <f t="shared" ca="1" si="357"/>
        <v/>
      </c>
      <c r="S476" s="7" t="str">
        <f t="shared" ca="1" si="358"/>
        <v/>
      </c>
    </row>
    <row r="477" spans="1:21" x14ac:dyDescent="0.3">
      <c r="A477" s="1" t="str">
        <f t="shared" si="350"/>
        <v>LP_AtkSpeedUpOnEncounter_01</v>
      </c>
      <c r="B477" s="1" t="s">
        <v>294</v>
      </c>
      <c r="C477" s="1" t="str">
        <f>IF(ISERROR(VLOOKUP(B477,AffectorValueTable!$A:$A,1,0)),"어펙터밸류없음","")</f>
        <v/>
      </c>
      <c r="D477" s="1">
        <v>1</v>
      </c>
      <c r="E477" s="1" t="str">
        <f>VLOOKUP($B477,AffectorValueTable!$1:$1048576,MATCH(AffectorValueTable!$B$1,AffectorValueTable!$1:$1,0),0)</f>
        <v>CallAffectorValue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O477" s="7" t="str">
        <f t="shared" ca="1" si="351"/>
        <v/>
      </c>
      <c r="Q477" s="1" t="s">
        <v>295</v>
      </c>
      <c r="S477" s="7">
        <f t="shared" ref="S477:S530" ca="1" si="359">IF(NOT(ISBLANK(R477)),R477,
IF(ISBLANK(Q477),"",
VLOOKUP(Q477,OFFSET(INDIRECT("$A:$B"),0,MATCH(Q$1&amp;"_Verify",INDIRECT("$1:$1"),0)-1),2,0)
))</f>
        <v>1</v>
      </c>
      <c r="U477" s="1" t="s">
        <v>296</v>
      </c>
    </row>
    <row r="478" spans="1:21" x14ac:dyDescent="0.3">
      <c r="A478" s="1" t="str">
        <f t="shared" si="350"/>
        <v>LP_AtkSpeedUpOnEncounter_02</v>
      </c>
      <c r="B478" s="1" t="s">
        <v>294</v>
      </c>
      <c r="C478" s="1" t="str">
        <f>IF(ISERROR(VLOOKUP(B478,AffectorValueTable!$A:$A,1,0)),"어펙터밸류없음","")</f>
        <v/>
      </c>
      <c r="D478" s="1">
        <v>2</v>
      </c>
      <c r="E478" s="1" t="str">
        <f>VLOOKUP($B478,AffectorValueTable!$1:$1048576,MATCH(AffectorValueTable!$B$1,AffectorValueTable!$1:$1,0),0)</f>
        <v>CallAffectorValue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O478" s="7" t="str">
        <f t="shared" ca="1" si="351"/>
        <v/>
      </c>
      <c r="Q478" s="1" t="s">
        <v>295</v>
      </c>
      <c r="S478" s="7">
        <f t="shared" ca="1" si="359"/>
        <v>1</v>
      </c>
      <c r="U478" s="1" t="s">
        <v>296</v>
      </c>
    </row>
    <row r="479" spans="1:21" x14ac:dyDescent="0.3">
      <c r="A479" s="1" t="str">
        <f t="shared" ref="A479:A485" si="360">B479&amp;"_"&amp;TEXT(D479,"00")</f>
        <v>LP_AtkSpeedUpOnEncounter_03</v>
      </c>
      <c r="B479" s="1" t="s">
        <v>294</v>
      </c>
      <c r="C479" s="1" t="str">
        <f>IF(ISERROR(VLOOKUP(B479,AffectorValueTable!$A:$A,1,0)),"어펙터밸류없음","")</f>
        <v/>
      </c>
      <c r="D479" s="1">
        <v>3</v>
      </c>
      <c r="E479" s="1" t="str">
        <f>VLOOKUP($B479,AffectorValueTable!$1:$1048576,MATCH(AffectorValueTable!$B$1,AffectorValueTable!$1:$1,0),0)</f>
        <v>CallAffectorValue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O479" s="7" t="str">
        <f t="shared" ref="O479:O485" ca="1" si="361">IF(NOT(ISBLANK(N479)),N479,
IF(ISBLANK(M479),"",
VLOOKUP(M479,OFFSET(INDIRECT("$A:$B"),0,MATCH(M$1&amp;"_Verify",INDIRECT("$1:$1"),0)-1),2,0)
))</f>
        <v/>
      </c>
      <c r="Q479" s="1" t="s">
        <v>295</v>
      </c>
      <c r="S479" s="7">
        <f t="shared" ca="1" si="359"/>
        <v>1</v>
      </c>
      <c r="U479" s="1" t="s">
        <v>296</v>
      </c>
    </row>
    <row r="480" spans="1:21" x14ac:dyDescent="0.3">
      <c r="A480" s="1" t="str">
        <f t="shared" si="360"/>
        <v>LP_AtkSpeedUpOnEncounter_04</v>
      </c>
      <c r="B480" s="1" t="s">
        <v>294</v>
      </c>
      <c r="C480" s="1" t="str">
        <f>IF(ISERROR(VLOOKUP(B480,AffectorValueTable!$A:$A,1,0)),"어펙터밸류없음","")</f>
        <v/>
      </c>
      <c r="D480" s="1">
        <v>4</v>
      </c>
      <c r="E480" s="1" t="str">
        <f>VLOOKUP($B480,AffectorValueTable!$1:$1048576,MATCH(AffectorValueTable!$B$1,AffectorValueTable!$1:$1,0),0)</f>
        <v>CallAffectorValue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O480" s="7" t="str">
        <f t="shared" ca="1" si="361"/>
        <v/>
      </c>
      <c r="Q480" s="1" t="s">
        <v>295</v>
      </c>
      <c r="S480" s="7">
        <f t="shared" ca="1" si="359"/>
        <v>1</v>
      </c>
      <c r="U480" s="1" t="s">
        <v>296</v>
      </c>
    </row>
    <row r="481" spans="1:23" x14ac:dyDescent="0.3">
      <c r="A481" s="1" t="str">
        <f t="shared" si="360"/>
        <v>LP_AtkSpeedUpOnEncounter_05</v>
      </c>
      <c r="B481" s="1" t="s">
        <v>294</v>
      </c>
      <c r="C481" s="1" t="str">
        <f>IF(ISERROR(VLOOKUP(B481,AffectorValueTable!$A:$A,1,0)),"어펙터밸류없음","")</f>
        <v/>
      </c>
      <c r="D481" s="1">
        <v>5</v>
      </c>
      <c r="E481" s="1" t="str">
        <f>VLOOKUP($B481,AffectorValueTable!$1:$1048576,MATCH(AffectorValueTable!$B$1,AffectorValueTable!$1:$1,0),0)</f>
        <v>CallAffectorValue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O481" s="7" t="str">
        <f t="shared" ca="1" si="361"/>
        <v/>
      </c>
      <c r="Q481" s="1" t="s">
        <v>295</v>
      </c>
      <c r="S481" s="7">
        <f t="shared" ca="1" si="359"/>
        <v>1</v>
      </c>
      <c r="U481" s="1" t="s">
        <v>296</v>
      </c>
    </row>
    <row r="482" spans="1:23" x14ac:dyDescent="0.3">
      <c r="A482" s="1" t="str">
        <f t="shared" si="360"/>
        <v>LP_AtkSpeedUpOnEncounter_06</v>
      </c>
      <c r="B482" s="1" t="s">
        <v>294</v>
      </c>
      <c r="C482" s="1" t="str">
        <f>IF(ISERROR(VLOOKUP(B482,AffectorValueTable!$A:$A,1,0)),"어펙터밸류없음","")</f>
        <v/>
      </c>
      <c r="D482" s="1">
        <v>6</v>
      </c>
      <c r="E482" s="1" t="str">
        <f>VLOOKUP($B482,AffectorValueTable!$1:$1048576,MATCH(AffectorValueTable!$B$1,AffectorValueTable!$1:$1,0),0)</f>
        <v>CallAffectorValue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O482" s="7" t="str">
        <f t="shared" ca="1" si="361"/>
        <v/>
      </c>
      <c r="Q482" s="1" t="s">
        <v>295</v>
      </c>
      <c r="S482" s="7">
        <f t="shared" ca="1" si="359"/>
        <v>1</v>
      </c>
      <c r="U482" s="1" t="s">
        <v>296</v>
      </c>
    </row>
    <row r="483" spans="1:23" x14ac:dyDescent="0.3">
      <c r="A483" s="1" t="str">
        <f t="shared" si="360"/>
        <v>LP_AtkSpeedUpOnEncounter_07</v>
      </c>
      <c r="B483" s="1" t="s">
        <v>294</v>
      </c>
      <c r="C483" s="1" t="str">
        <f>IF(ISERROR(VLOOKUP(B483,AffectorValueTable!$A:$A,1,0)),"어펙터밸류없음","")</f>
        <v/>
      </c>
      <c r="D483" s="1">
        <v>7</v>
      </c>
      <c r="E483" s="1" t="str">
        <f>VLOOKUP($B483,AffectorValueTable!$1:$1048576,MATCH(AffectorValueTable!$B$1,AffectorValueTable!$1:$1,0),0)</f>
        <v>CallAffectorValue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O483" s="7" t="str">
        <f t="shared" ca="1" si="361"/>
        <v/>
      </c>
      <c r="Q483" s="1" t="s">
        <v>295</v>
      </c>
      <c r="S483" s="7">
        <f t="shared" ca="1" si="359"/>
        <v>1</v>
      </c>
      <c r="U483" s="1" t="s">
        <v>296</v>
      </c>
    </row>
    <row r="484" spans="1:23" x14ac:dyDescent="0.3">
      <c r="A484" s="1" t="str">
        <f t="shared" si="360"/>
        <v>LP_AtkSpeedUpOnEncounter_08</v>
      </c>
      <c r="B484" s="1" t="s">
        <v>294</v>
      </c>
      <c r="C484" s="1" t="str">
        <f>IF(ISERROR(VLOOKUP(B484,AffectorValueTable!$A:$A,1,0)),"어펙터밸류없음","")</f>
        <v/>
      </c>
      <c r="D484" s="1">
        <v>8</v>
      </c>
      <c r="E484" s="1" t="str">
        <f>VLOOKUP($B484,AffectorValueTable!$1:$1048576,MATCH(AffectorValueTable!$B$1,AffectorValueTable!$1:$1,0),0)</f>
        <v>CallAffectorValue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O484" s="7" t="str">
        <f t="shared" ca="1" si="361"/>
        <v/>
      </c>
      <c r="Q484" s="1" t="s">
        <v>295</v>
      </c>
      <c r="S484" s="7">
        <f t="shared" ca="1" si="359"/>
        <v>1</v>
      </c>
      <c r="U484" s="1" t="s">
        <v>296</v>
      </c>
    </row>
    <row r="485" spans="1:23" x14ac:dyDescent="0.3">
      <c r="A485" s="1" t="str">
        <f t="shared" si="360"/>
        <v>LP_AtkSpeedUpOnEncounter_09</v>
      </c>
      <c r="B485" s="1" t="s">
        <v>294</v>
      </c>
      <c r="C485" s="1" t="str">
        <f>IF(ISERROR(VLOOKUP(B485,AffectorValueTable!$A:$A,1,0)),"어펙터밸류없음","")</f>
        <v/>
      </c>
      <c r="D485" s="1">
        <v>9</v>
      </c>
      <c r="E485" s="1" t="str">
        <f>VLOOKUP($B485,AffectorValueTable!$1:$1048576,MATCH(AffectorValueTable!$B$1,AffectorValueTable!$1:$1,0),0)</f>
        <v>CallAffectorValue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O485" s="7" t="str">
        <f t="shared" ca="1" si="361"/>
        <v/>
      </c>
      <c r="Q485" s="1" t="s">
        <v>295</v>
      </c>
      <c r="S485" s="7">
        <f t="shared" ca="1" si="359"/>
        <v>1</v>
      </c>
      <c r="U485" s="1" t="s">
        <v>296</v>
      </c>
    </row>
    <row r="486" spans="1:23" x14ac:dyDescent="0.3">
      <c r="A486" s="1" t="str">
        <f t="shared" si="350"/>
        <v>LP_AtkSpeedUpOnEncounter_Spd_01</v>
      </c>
      <c r="B486" s="1" t="s">
        <v>291</v>
      </c>
      <c r="C486" s="1" t="str">
        <f>IF(ISERROR(VLOOKUP(B486,AffectorValueTable!$A:$A,1,0)),"어펙터밸류없음","")</f>
        <v/>
      </c>
      <c r="D486" s="1">
        <v>1</v>
      </c>
      <c r="E486" s="1" t="str">
        <f>VLOOKUP($B486,AffectorValueTable!$1:$1048576,MATCH(AffectorValueTable!$B$1,AffectorValueTable!$1:$1,0),0)</f>
        <v>ChangeActorStatus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4.5</v>
      </c>
      <c r="J486" s="1">
        <f t="shared" ref="J486:J494" si="362">J241*4.5/6*2.5</f>
        <v>0.28125</v>
      </c>
      <c r="M486" s="1" t="s">
        <v>147</v>
      </c>
      <c r="O486" s="7">
        <f t="shared" ca="1" si="351"/>
        <v>3</v>
      </c>
      <c r="R486" s="1">
        <v>1</v>
      </c>
      <c r="S486" s="7">
        <f t="shared" ca="1" si="359"/>
        <v>1</v>
      </c>
      <c r="W486" s="1" t="s">
        <v>361</v>
      </c>
    </row>
    <row r="487" spans="1:23" x14ac:dyDescent="0.3">
      <c r="A487" s="1" t="str">
        <f t="shared" si="350"/>
        <v>LP_AtkSpeedUpOnEncounter_Spd_02</v>
      </c>
      <c r="B487" s="1" t="s">
        <v>291</v>
      </c>
      <c r="C487" s="1" t="str">
        <f>IF(ISERROR(VLOOKUP(B487,AffectorValueTable!$A:$A,1,0)),"어펙터밸류없음","")</f>
        <v/>
      </c>
      <c r="D487" s="1">
        <v>2</v>
      </c>
      <c r="E487" s="1" t="str">
        <f>VLOOKUP($B487,AffectorValueTable!$1:$1048576,MATCH(AffectorValueTable!$B$1,AffectorValueTable!$1:$1,0),0)</f>
        <v>ChangeActorStatus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5</v>
      </c>
      <c r="J487" s="1">
        <f t="shared" si="362"/>
        <v>0.59062499999999996</v>
      </c>
      <c r="M487" s="1" t="s">
        <v>147</v>
      </c>
      <c r="O487" s="7">
        <f t="shared" ca="1" si="351"/>
        <v>3</v>
      </c>
      <c r="R487" s="1">
        <v>1</v>
      </c>
      <c r="S487" s="7">
        <f t="shared" ca="1" si="359"/>
        <v>1</v>
      </c>
      <c r="W487" s="1" t="s">
        <v>361</v>
      </c>
    </row>
    <row r="488" spans="1:23" x14ac:dyDescent="0.3">
      <c r="A488" s="1" t="str">
        <f t="shared" ref="A488:A494" si="363">B488&amp;"_"&amp;TEXT(D488,"00")</f>
        <v>LP_AtkSpeedUpOnEncounter_Spd_03</v>
      </c>
      <c r="B488" s="1" t="s">
        <v>291</v>
      </c>
      <c r="C488" s="1" t="str">
        <f>IF(ISERROR(VLOOKUP(B488,AffectorValueTable!$A:$A,1,0)),"어펙터밸류없음","")</f>
        <v/>
      </c>
      <c r="D488" s="1">
        <v>3</v>
      </c>
      <c r="E488" s="1" t="str">
        <f>VLOOKUP($B488,AffectorValueTable!$1:$1048576,MATCH(AffectorValueTable!$B$1,AffectorValueTable!$1:$1,0),0)</f>
        <v>ChangeActorStatus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5.5</v>
      </c>
      <c r="J488" s="1">
        <f t="shared" si="362"/>
        <v>0.92812500000000009</v>
      </c>
      <c r="M488" s="1" t="s">
        <v>147</v>
      </c>
      <c r="O488" s="7">
        <f t="shared" ref="O488:O494" ca="1" si="364">IF(NOT(ISBLANK(N488)),N488,
IF(ISBLANK(M488),"",
VLOOKUP(M488,OFFSET(INDIRECT("$A:$B"),0,MATCH(M$1&amp;"_Verify",INDIRECT("$1:$1"),0)-1),2,0)
))</f>
        <v>3</v>
      </c>
      <c r="R488" s="1">
        <v>1</v>
      </c>
      <c r="S488" s="7">
        <f t="shared" ca="1" si="359"/>
        <v>1</v>
      </c>
      <c r="W488" s="1" t="s">
        <v>361</v>
      </c>
    </row>
    <row r="489" spans="1:23" x14ac:dyDescent="0.3">
      <c r="A489" s="1" t="str">
        <f t="shared" si="363"/>
        <v>LP_AtkSpeedUpOnEncounter_Spd_04</v>
      </c>
      <c r="B489" s="1" t="s">
        <v>291</v>
      </c>
      <c r="C489" s="1" t="str">
        <f>IF(ISERROR(VLOOKUP(B489,AffectorValueTable!$A:$A,1,0)),"어펙터밸류없음","")</f>
        <v/>
      </c>
      <c r="D489" s="1">
        <v>4</v>
      </c>
      <c r="E489" s="1" t="str">
        <f>VLOOKUP($B489,AffectorValueTable!$1:$1048576,MATCH(AffectorValueTable!$B$1,AffectorValueTable!$1:$1,0),0)</f>
        <v>ChangeActorStatus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6</v>
      </c>
      <c r="J489" s="1">
        <f t="shared" si="362"/>
        <v>1.29375</v>
      </c>
      <c r="M489" s="1" t="s">
        <v>147</v>
      </c>
      <c r="O489" s="7">
        <f t="shared" ca="1" si="364"/>
        <v>3</v>
      </c>
      <c r="R489" s="1">
        <v>1</v>
      </c>
      <c r="S489" s="7">
        <f t="shared" ca="1" si="359"/>
        <v>1</v>
      </c>
      <c r="W489" s="1" t="s">
        <v>361</v>
      </c>
    </row>
    <row r="490" spans="1:23" x14ac:dyDescent="0.3">
      <c r="A490" s="1" t="str">
        <f t="shared" si="363"/>
        <v>LP_AtkSpeedUpOnEncounter_Spd_05</v>
      </c>
      <c r="B490" s="1" t="s">
        <v>291</v>
      </c>
      <c r="C490" s="1" t="str">
        <f>IF(ISERROR(VLOOKUP(B490,AffectorValueTable!$A:$A,1,0)),"어펙터밸류없음","")</f>
        <v/>
      </c>
      <c r="D490" s="1">
        <v>5</v>
      </c>
      <c r="E490" s="1" t="str">
        <f>VLOOKUP($B490,AffectorValueTable!$1:$1048576,MATCH(AffectorValueTable!$B$1,AffectorValueTable!$1:$1,0),0)</f>
        <v>ChangeActorStatus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6.5</v>
      </c>
      <c r="J490" s="1">
        <f t="shared" si="362"/>
        <v>1.6874999999999998</v>
      </c>
      <c r="M490" s="1" t="s">
        <v>147</v>
      </c>
      <c r="O490" s="7">
        <f t="shared" ca="1" si="364"/>
        <v>3</v>
      </c>
      <c r="R490" s="1">
        <v>1</v>
      </c>
      <c r="S490" s="7">
        <f t="shared" ca="1" si="359"/>
        <v>1</v>
      </c>
      <c r="W490" s="1" t="s">
        <v>361</v>
      </c>
    </row>
    <row r="491" spans="1:23" x14ac:dyDescent="0.3">
      <c r="A491" s="1" t="str">
        <f t="shared" si="363"/>
        <v>LP_AtkSpeedUpOnEncounter_Spd_06</v>
      </c>
      <c r="B491" s="1" t="s">
        <v>291</v>
      </c>
      <c r="C491" s="1" t="str">
        <f>IF(ISERROR(VLOOKUP(B491,AffectorValueTable!$A:$A,1,0)),"어펙터밸류없음","")</f>
        <v/>
      </c>
      <c r="D491" s="1">
        <v>6</v>
      </c>
      <c r="E491" s="1" t="str">
        <f>VLOOKUP($B491,AffectorValueTable!$1:$1048576,MATCH(AffectorValueTable!$B$1,AffectorValueTable!$1:$1,0),0)</f>
        <v>ChangeActorStatus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7</v>
      </c>
      <c r="J491" s="1">
        <f t="shared" si="362"/>
        <v>2.109375</v>
      </c>
      <c r="M491" s="1" t="s">
        <v>147</v>
      </c>
      <c r="O491" s="7">
        <f t="shared" ca="1" si="364"/>
        <v>3</v>
      </c>
      <c r="R491" s="1">
        <v>1</v>
      </c>
      <c r="S491" s="7">
        <f t="shared" ca="1" si="359"/>
        <v>1</v>
      </c>
      <c r="W491" s="1" t="s">
        <v>361</v>
      </c>
    </row>
    <row r="492" spans="1:23" x14ac:dyDescent="0.3">
      <c r="A492" s="1" t="str">
        <f t="shared" si="363"/>
        <v>LP_AtkSpeedUpOnEncounter_Spd_07</v>
      </c>
      <c r="B492" s="1" t="s">
        <v>291</v>
      </c>
      <c r="C492" s="1" t="str">
        <f>IF(ISERROR(VLOOKUP(B492,AffectorValueTable!$A:$A,1,0)),"어펙터밸류없음","")</f>
        <v/>
      </c>
      <c r="D492" s="1">
        <v>7</v>
      </c>
      <c r="E492" s="1" t="str">
        <f>VLOOKUP($B492,AffectorValueTable!$1:$1048576,MATCH(AffectorValueTable!$B$1,AffectorValueTable!$1:$1,0),0)</f>
        <v>ChangeActorStatus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7.5</v>
      </c>
      <c r="J492" s="1">
        <f t="shared" si="362"/>
        <v>2.5593750000000002</v>
      </c>
      <c r="M492" s="1" t="s">
        <v>147</v>
      </c>
      <c r="O492" s="7">
        <f t="shared" ca="1" si="364"/>
        <v>3</v>
      </c>
      <c r="R492" s="1">
        <v>1</v>
      </c>
      <c r="S492" s="7">
        <f t="shared" ca="1" si="359"/>
        <v>1</v>
      </c>
      <c r="W492" s="1" t="s">
        <v>361</v>
      </c>
    </row>
    <row r="493" spans="1:23" x14ac:dyDescent="0.3">
      <c r="A493" s="1" t="str">
        <f t="shared" si="363"/>
        <v>LP_AtkSpeedUpOnEncounter_Spd_08</v>
      </c>
      <c r="B493" s="1" t="s">
        <v>291</v>
      </c>
      <c r="C493" s="1" t="str">
        <f>IF(ISERROR(VLOOKUP(B493,AffectorValueTable!$A:$A,1,0)),"어펙터밸류없음","")</f>
        <v/>
      </c>
      <c r="D493" s="1">
        <v>8</v>
      </c>
      <c r="E493" s="1" t="str">
        <f>VLOOKUP($B493,AffectorValueTable!$1:$1048576,MATCH(AffectorValueTable!$B$1,AffectorValueTable!$1:$1,0),0)</f>
        <v>ChangeActorStatus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8</v>
      </c>
      <c r="J493" s="1">
        <f t="shared" si="362"/>
        <v>3.0375000000000001</v>
      </c>
      <c r="M493" s="1" t="s">
        <v>147</v>
      </c>
      <c r="O493" s="7">
        <f t="shared" ca="1" si="364"/>
        <v>3</v>
      </c>
      <c r="R493" s="1">
        <v>1</v>
      </c>
      <c r="S493" s="7">
        <f t="shared" ca="1" si="359"/>
        <v>1</v>
      </c>
      <c r="W493" s="1" t="s">
        <v>361</v>
      </c>
    </row>
    <row r="494" spans="1:23" x14ac:dyDescent="0.3">
      <c r="A494" s="1" t="str">
        <f t="shared" si="363"/>
        <v>LP_AtkSpeedUpOnEncounter_Spd_09</v>
      </c>
      <c r="B494" s="1" t="s">
        <v>291</v>
      </c>
      <c r="C494" s="1" t="str">
        <f>IF(ISERROR(VLOOKUP(B494,AffectorValueTable!$A:$A,1,0)),"어펙터밸류없음","")</f>
        <v/>
      </c>
      <c r="D494" s="1">
        <v>9</v>
      </c>
      <c r="E494" s="1" t="str">
        <f>VLOOKUP($B494,AffectorValueTable!$1:$1048576,MATCH(AffectorValueTable!$B$1,AffectorValueTable!$1:$1,0),0)</f>
        <v>ChangeActorStatus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8.5</v>
      </c>
      <c r="J494" s="1">
        <f t="shared" si="362"/>
        <v>3.5437499999999993</v>
      </c>
      <c r="M494" s="1" t="s">
        <v>147</v>
      </c>
      <c r="O494" s="7">
        <f t="shared" ca="1" si="364"/>
        <v>3</v>
      </c>
      <c r="R494" s="1">
        <v>1</v>
      </c>
      <c r="S494" s="7">
        <f t="shared" ca="1" si="359"/>
        <v>1</v>
      </c>
      <c r="W494" s="1" t="s">
        <v>361</v>
      </c>
    </row>
    <row r="495" spans="1:23" x14ac:dyDescent="0.3">
      <c r="A495" s="1" t="str">
        <f t="shared" ref="A495:A502" si="365">B495&amp;"_"&amp;TEXT(D495,"00")</f>
        <v>LP_AtkSpeedUpOnEncounterBetter_01</v>
      </c>
      <c r="B495" s="1" t="s">
        <v>290</v>
      </c>
      <c r="C495" s="1" t="str">
        <f>IF(ISERROR(VLOOKUP(B495,AffectorValueTable!$A:$A,1,0)),"어펙터밸류없음","")</f>
        <v/>
      </c>
      <c r="D495" s="1">
        <v>1</v>
      </c>
      <c r="E495" s="1" t="str">
        <f>VLOOKUP($B495,AffectorValueTable!$1:$1048576,MATCH(AffectorValueTable!$B$1,AffectorValueTable!$1:$1,0),0)</f>
        <v>CallAffectorValue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O495" s="7" t="str">
        <f t="shared" ca="1" si="351"/>
        <v/>
      </c>
      <c r="Q495" s="1" t="s">
        <v>295</v>
      </c>
      <c r="S495" s="7">
        <f t="shared" ca="1" si="359"/>
        <v>1</v>
      </c>
      <c r="U495" s="1" t="s">
        <v>292</v>
      </c>
    </row>
    <row r="496" spans="1:23" x14ac:dyDescent="0.3">
      <c r="A496" s="1" t="str">
        <f t="shared" si="365"/>
        <v>LP_AtkSpeedUpOnEncounterBetter_02</v>
      </c>
      <c r="B496" s="1" t="s">
        <v>290</v>
      </c>
      <c r="C496" s="1" t="str">
        <f>IF(ISERROR(VLOOKUP(B496,AffectorValueTable!$A:$A,1,0)),"어펙터밸류없음","")</f>
        <v/>
      </c>
      <c r="D496" s="1">
        <v>2</v>
      </c>
      <c r="E496" s="1" t="str">
        <f>VLOOKUP($B496,AffectorValueTable!$1:$1048576,MATCH(AffectorValueTable!$B$1,AffectorValueTable!$1:$1,0),0)</f>
        <v>CallAffectorValue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O496" s="7" t="str">
        <f t="shared" ca="1" si="351"/>
        <v/>
      </c>
      <c r="Q496" s="1" t="s">
        <v>295</v>
      </c>
      <c r="S496" s="7">
        <f t="shared" ca="1" si="359"/>
        <v>1</v>
      </c>
      <c r="U496" s="1" t="s">
        <v>292</v>
      </c>
    </row>
    <row r="497" spans="1:23" x14ac:dyDescent="0.3">
      <c r="A497" s="1" t="str">
        <f t="shared" ref="A497:A499" si="366">B497&amp;"_"&amp;TEXT(D497,"00")</f>
        <v>LP_AtkSpeedUpOnEncounterBetter_03</v>
      </c>
      <c r="B497" s="1" t="s">
        <v>290</v>
      </c>
      <c r="C497" s="1" t="str">
        <f>IF(ISERROR(VLOOKUP(B497,AffectorValueTable!$A:$A,1,0)),"어펙터밸류없음","")</f>
        <v/>
      </c>
      <c r="D497" s="1">
        <v>3</v>
      </c>
      <c r="E497" s="1" t="str">
        <f>VLOOKUP($B497,AffectorValueTable!$1:$1048576,MATCH(AffectorValueTable!$B$1,AffectorValueTable!$1:$1,0),0)</f>
        <v>CallAffectorValue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O497" s="7" t="str">
        <f t="shared" ref="O497:O499" ca="1" si="367">IF(NOT(ISBLANK(N497)),N497,
IF(ISBLANK(M497),"",
VLOOKUP(M497,OFFSET(INDIRECT("$A:$B"),0,MATCH(M$1&amp;"_Verify",INDIRECT("$1:$1"),0)-1),2,0)
))</f>
        <v/>
      </c>
      <c r="Q497" s="1" t="s">
        <v>295</v>
      </c>
      <c r="S497" s="7">
        <f t="shared" ca="1" si="359"/>
        <v>1</v>
      </c>
      <c r="U497" s="1" t="s">
        <v>292</v>
      </c>
    </row>
    <row r="498" spans="1:23" x14ac:dyDescent="0.3">
      <c r="A498" s="1" t="str">
        <f t="shared" si="366"/>
        <v>LP_AtkSpeedUpOnEncounterBetter_04</v>
      </c>
      <c r="B498" s="1" t="s">
        <v>290</v>
      </c>
      <c r="C498" s="1" t="str">
        <f>IF(ISERROR(VLOOKUP(B498,AffectorValueTable!$A:$A,1,0)),"어펙터밸류없음","")</f>
        <v/>
      </c>
      <c r="D498" s="1">
        <v>4</v>
      </c>
      <c r="E498" s="1" t="str">
        <f>VLOOKUP($B498,AffectorValueTable!$1:$1048576,MATCH(AffectorValueTable!$B$1,AffectorValueTable!$1:$1,0),0)</f>
        <v>CallAffectorValue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O498" s="7" t="str">
        <f t="shared" ca="1" si="367"/>
        <v/>
      </c>
      <c r="Q498" s="1" t="s">
        <v>295</v>
      </c>
      <c r="S498" s="7">
        <f t="shared" ca="1" si="359"/>
        <v>1</v>
      </c>
      <c r="U498" s="1" t="s">
        <v>292</v>
      </c>
    </row>
    <row r="499" spans="1:23" x14ac:dyDescent="0.3">
      <c r="A499" s="1" t="str">
        <f t="shared" si="366"/>
        <v>LP_AtkSpeedUpOnEncounterBetter_05</v>
      </c>
      <c r="B499" s="1" t="s">
        <v>290</v>
      </c>
      <c r="C499" s="1" t="str">
        <f>IF(ISERROR(VLOOKUP(B499,AffectorValueTable!$A:$A,1,0)),"어펙터밸류없음","")</f>
        <v/>
      </c>
      <c r="D499" s="1">
        <v>5</v>
      </c>
      <c r="E499" s="1" t="str">
        <f>VLOOKUP($B499,AffectorValueTable!$1:$1048576,MATCH(AffectorValueTable!$B$1,AffectorValueTable!$1:$1,0),0)</f>
        <v>CallAffectorValue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O499" s="7" t="str">
        <f t="shared" ca="1" si="367"/>
        <v/>
      </c>
      <c r="Q499" s="1" t="s">
        <v>295</v>
      </c>
      <c r="S499" s="7">
        <f t="shared" ca="1" si="359"/>
        <v>1</v>
      </c>
      <c r="U499" s="1" t="s">
        <v>292</v>
      </c>
    </row>
    <row r="500" spans="1:23" x14ac:dyDescent="0.3">
      <c r="A500" s="1" t="str">
        <f t="shared" ref="A500" si="368">B500&amp;"_"&amp;TEXT(D500,"00")</f>
        <v>LP_AtkSpeedUpOnEncounterBetter_06</v>
      </c>
      <c r="B500" s="1" t="s">
        <v>1182</v>
      </c>
      <c r="C500" s="1" t="str">
        <f>IF(ISERROR(VLOOKUP(B500,AffectorValueTable!$A:$A,1,0)),"어펙터밸류없음","")</f>
        <v/>
      </c>
      <c r="D500" s="1">
        <v>6</v>
      </c>
      <c r="E500" s="1" t="str">
        <f>VLOOKUP($B500,AffectorValueTable!$1:$1048576,MATCH(AffectorValueTable!$B$1,AffectorValueTable!$1:$1,0),0)</f>
        <v>CallAffectorValue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O500" s="7" t="str">
        <f t="shared" ref="O500" ca="1" si="369">IF(NOT(ISBLANK(N500)),N500,
IF(ISBLANK(M500),"",
VLOOKUP(M500,OFFSET(INDIRECT("$A:$B"),0,MATCH(M$1&amp;"_Verify",INDIRECT("$1:$1"),0)-1),2,0)
))</f>
        <v/>
      </c>
      <c r="Q500" s="1" t="s">
        <v>295</v>
      </c>
      <c r="S500" s="7">
        <f t="shared" ref="S500" ca="1" si="370">IF(NOT(ISBLANK(R500)),R500,
IF(ISBLANK(Q500),"",
VLOOKUP(Q500,OFFSET(INDIRECT("$A:$B"),0,MATCH(Q$1&amp;"_Verify",INDIRECT("$1:$1"),0)-1),2,0)
))</f>
        <v>1</v>
      </c>
      <c r="U500" s="1" t="s">
        <v>292</v>
      </c>
    </row>
    <row r="501" spans="1:23" x14ac:dyDescent="0.3">
      <c r="A501" s="1" t="str">
        <f t="shared" si="365"/>
        <v>LP_AtkSpeedUpOnEncounterBetter_Spd_01</v>
      </c>
      <c r="B501" s="1" t="s">
        <v>293</v>
      </c>
      <c r="C501" s="1" t="str">
        <f>IF(ISERROR(VLOOKUP(B501,AffectorValueTable!$A:$A,1,0)),"어펙터밸류없음","")</f>
        <v/>
      </c>
      <c r="D501" s="1">
        <v>1</v>
      </c>
      <c r="E501" s="1" t="str">
        <f>VLOOKUP($B501,AffectorValueTable!$1:$1048576,MATCH(AffectorValueTable!$B$1,AffectorValueTable!$1:$1,0),0)</f>
        <v>ChangeActorStatus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4.5</v>
      </c>
      <c r="J501" s="1">
        <f>J250*4.5/6*2.5</f>
        <v>0.46875</v>
      </c>
      <c r="M501" s="1" t="s">
        <v>147</v>
      </c>
      <c r="O501" s="7">
        <f t="shared" ca="1" si="351"/>
        <v>3</v>
      </c>
      <c r="R501" s="1">
        <v>1</v>
      </c>
      <c r="S501" s="7">
        <f t="shared" ca="1" si="359"/>
        <v>1</v>
      </c>
      <c r="W501" s="1" t="s">
        <v>361</v>
      </c>
    </row>
    <row r="502" spans="1:23" x14ac:dyDescent="0.3">
      <c r="A502" s="1" t="str">
        <f t="shared" si="365"/>
        <v>LP_AtkSpeedUpOnEncounterBetter_Spd_02</v>
      </c>
      <c r="B502" s="1" t="s">
        <v>293</v>
      </c>
      <c r="C502" s="1" t="str">
        <f>IF(ISERROR(VLOOKUP(B502,AffectorValueTable!$A:$A,1,0)),"어펙터밸류없음","")</f>
        <v/>
      </c>
      <c r="D502" s="1">
        <v>2</v>
      </c>
      <c r="E502" s="1" t="str">
        <f>VLOOKUP($B502,AffectorValueTable!$1:$1048576,MATCH(AffectorValueTable!$B$1,AffectorValueTable!$1:$1,0),0)</f>
        <v>ChangeActorStatus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5.5</v>
      </c>
      <c r="J502" s="1">
        <f>J251*4.5/6*2.5</f>
        <v>0.98437500000000011</v>
      </c>
      <c r="M502" s="1" t="s">
        <v>147</v>
      </c>
      <c r="O502" s="7">
        <f t="shared" ca="1" si="351"/>
        <v>3</v>
      </c>
      <c r="R502" s="1">
        <v>1</v>
      </c>
      <c r="S502" s="7">
        <f t="shared" ca="1" si="359"/>
        <v>1</v>
      </c>
      <c r="W502" s="1" t="s">
        <v>361</v>
      </c>
    </row>
    <row r="503" spans="1:23" x14ac:dyDescent="0.3">
      <c r="A503" s="1" t="str">
        <f t="shared" ref="A503:A505" si="371">B503&amp;"_"&amp;TEXT(D503,"00")</f>
        <v>LP_AtkSpeedUpOnEncounterBetter_Spd_03</v>
      </c>
      <c r="B503" s="1" t="s">
        <v>293</v>
      </c>
      <c r="C503" s="1" t="str">
        <f>IF(ISERROR(VLOOKUP(B503,AffectorValueTable!$A:$A,1,0)),"어펙터밸류없음","")</f>
        <v/>
      </c>
      <c r="D503" s="1">
        <v>3</v>
      </c>
      <c r="E503" s="1" t="str">
        <f>VLOOKUP($B503,AffectorValueTable!$1:$1048576,MATCH(AffectorValueTable!$B$1,AffectorValueTable!$1:$1,0),0)</f>
        <v>ChangeActorStatus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6.5</v>
      </c>
      <c r="J503" s="1">
        <f>J252*4.5/6*2.5</f>
        <v>1.546875</v>
      </c>
      <c r="M503" s="1" t="s">
        <v>147</v>
      </c>
      <c r="O503" s="7">
        <f t="shared" ref="O503:O505" ca="1" si="372">IF(NOT(ISBLANK(N503)),N503,
IF(ISBLANK(M503),"",
VLOOKUP(M503,OFFSET(INDIRECT("$A:$B"),0,MATCH(M$1&amp;"_Verify",INDIRECT("$1:$1"),0)-1),2,0)
))</f>
        <v>3</v>
      </c>
      <c r="R503" s="1">
        <v>1</v>
      </c>
      <c r="S503" s="7">
        <f t="shared" ca="1" si="359"/>
        <v>1</v>
      </c>
      <c r="W503" s="1" t="s">
        <v>361</v>
      </c>
    </row>
    <row r="504" spans="1:23" x14ac:dyDescent="0.3">
      <c r="A504" s="1" t="str">
        <f t="shared" si="371"/>
        <v>LP_AtkSpeedUpOnEncounterBetter_Spd_04</v>
      </c>
      <c r="B504" s="1" t="s">
        <v>293</v>
      </c>
      <c r="C504" s="1" t="str">
        <f>IF(ISERROR(VLOOKUP(B504,AffectorValueTable!$A:$A,1,0)),"어펙터밸류없음","")</f>
        <v/>
      </c>
      <c r="D504" s="1">
        <v>4</v>
      </c>
      <c r="E504" s="1" t="str">
        <f>VLOOKUP($B504,AffectorValueTable!$1:$1048576,MATCH(AffectorValueTable!$B$1,AffectorValueTable!$1:$1,0),0)</f>
        <v>ChangeActorStatus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7.5</v>
      </c>
      <c r="J504" s="1">
        <f>J253*4.5/6*2.5</f>
        <v>2.15625</v>
      </c>
      <c r="M504" s="1" t="s">
        <v>147</v>
      </c>
      <c r="O504" s="7">
        <f t="shared" ca="1" si="372"/>
        <v>3</v>
      </c>
      <c r="R504" s="1">
        <v>1</v>
      </c>
      <c r="S504" s="7">
        <f t="shared" ca="1" si="359"/>
        <v>1</v>
      </c>
      <c r="W504" s="1" t="s">
        <v>361</v>
      </c>
    </row>
    <row r="505" spans="1:23" x14ac:dyDescent="0.3">
      <c r="A505" s="1" t="str">
        <f t="shared" si="371"/>
        <v>LP_AtkSpeedUpOnEncounterBetter_Spd_05</v>
      </c>
      <c r="B505" s="1" t="s">
        <v>293</v>
      </c>
      <c r="C505" s="1" t="str">
        <f>IF(ISERROR(VLOOKUP(B505,AffectorValueTable!$A:$A,1,0)),"어펙터밸류없음","")</f>
        <v/>
      </c>
      <c r="D505" s="1">
        <v>5</v>
      </c>
      <c r="E505" s="1" t="str">
        <f>VLOOKUP($B505,AffectorValueTable!$1:$1048576,MATCH(AffectorValueTable!$B$1,AffectorValueTable!$1:$1,0),0)</f>
        <v>ChangeActorStatus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8.5</v>
      </c>
      <c r="J505" s="1">
        <f>J254*4.5/6*2.5</f>
        <v>2.8125</v>
      </c>
      <c r="M505" s="1" t="s">
        <v>147</v>
      </c>
      <c r="O505" s="7">
        <f t="shared" ca="1" si="372"/>
        <v>3</v>
      </c>
      <c r="R505" s="1">
        <v>1</v>
      </c>
      <c r="S505" s="7">
        <f t="shared" ca="1" si="359"/>
        <v>1</v>
      </c>
      <c r="W505" s="1" t="s">
        <v>361</v>
      </c>
    </row>
    <row r="506" spans="1:23" x14ac:dyDescent="0.3">
      <c r="A506" s="1" t="str">
        <f t="shared" ref="A506" si="373">B506&amp;"_"&amp;TEXT(D506,"00")</f>
        <v>LP_AtkSpeedUpOnEncounterBetter_Spd_06</v>
      </c>
      <c r="B506" s="1" t="s">
        <v>292</v>
      </c>
      <c r="C506" s="1" t="str">
        <f>IF(ISERROR(VLOOKUP(B506,AffectorValueTable!$A:$A,1,0)),"어펙터밸류없음","")</f>
        <v/>
      </c>
      <c r="D506" s="1">
        <v>6</v>
      </c>
      <c r="E506" s="1" t="str">
        <f>VLOOKUP($B506,AffectorValueTable!$1:$1048576,MATCH(AffectorValueTable!$B$1,AffectorValueTable!$1:$1,0),0)</f>
        <v>ChangeActorStatus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8.5</v>
      </c>
      <c r="J506" s="1">
        <f>J505</f>
        <v>2.8125</v>
      </c>
      <c r="M506" s="1" t="s">
        <v>147</v>
      </c>
      <c r="O506" s="7">
        <f t="shared" ref="O506" ca="1" si="374">IF(NOT(ISBLANK(N506)),N506,
IF(ISBLANK(M506),"",
VLOOKUP(M506,OFFSET(INDIRECT("$A:$B"),0,MATCH(M$1&amp;"_Verify",INDIRECT("$1:$1"),0)-1),2,0)
))</f>
        <v>3</v>
      </c>
      <c r="R506" s="1">
        <v>1</v>
      </c>
      <c r="S506" s="7">
        <f t="shared" ref="S506" ca="1" si="375">IF(NOT(ISBLANK(R506)),R506,
IF(ISBLANK(Q506),"",
VLOOKUP(Q506,OFFSET(INDIRECT("$A:$B"),0,MATCH(Q$1&amp;"_Verify",INDIRECT("$1:$1"),0)-1),2,0)
))</f>
        <v>1</v>
      </c>
      <c r="W506" s="1" t="s">
        <v>1183</v>
      </c>
    </row>
    <row r="507" spans="1:23" x14ac:dyDescent="0.3">
      <c r="A507" s="1" t="str">
        <f t="shared" ref="A507:A511" si="376">B507&amp;"_"&amp;TEXT(D507,"00")</f>
        <v>LP_VampireOnAttack_01</v>
      </c>
      <c r="B507" s="1" t="s">
        <v>297</v>
      </c>
      <c r="C507" s="1" t="str">
        <f>IF(ISERROR(VLOOKUP(B507,AffectorValueTable!$A:$A,1,0)),"어펙터밸류없음","")</f>
        <v/>
      </c>
      <c r="D507" s="1">
        <v>1</v>
      </c>
      <c r="E507" s="1" t="str">
        <f>VLOOKUP($B507,AffectorValueTable!$1:$1048576,MATCH(AffectorValueTable!$B$1,AffectorValueTable!$1:$1,0),0)</f>
        <v>Vampire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L507" s="1">
        <f t="shared" ref="L507:L520" si="377">J241</f>
        <v>0.15</v>
      </c>
      <c r="O507" s="7" t="str">
        <f t="shared" ref="O507:O511" ca="1" si="378">IF(NOT(ISBLANK(N507)),N507,
IF(ISBLANK(M507),"",
VLOOKUP(M507,OFFSET(INDIRECT("$A:$B"),0,MATCH(M$1&amp;"_Verify",INDIRECT("$1:$1"),0)-1),2,0)
))</f>
        <v/>
      </c>
      <c r="S507" s="7" t="str">
        <f t="shared" ca="1" si="359"/>
        <v/>
      </c>
    </row>
    <row r="508" spans="1:23" x14ac:dyDescent="0.3">
      <c r="A508" s="1" t="str">
        <f t="shared" si="376"/>
        <v>LP_VampireOnAttack_02</v>
      </c>
      <c r="B508" s="1" t="s">
        <v>297</v>
      </c>
      <c r="C508" s="1" t="str">
        <f>IF(ISERROR(VLOOKUP(B508,AffectorValueTable!$A:$A,1,0)),"어펙터밸류없음","")</f>
        <v/>
      </c>
      <c r="D508" s="1">
        <v>2</v>
      </c>
      <c r="E508" s="1" t="str">
        <f>VLOOKUP($B508,AffectorValueTable!$1:$1048576,MATCH(AffectorValueTable!$B$1,AffectorValueTable!$1:$1,0),0)</f>
        <v>Vampire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L508" s="1">
        <f t="shared" si="377"/>
        <v>0.315</v>
      </c>
      <c r="O508" s="7" t="str">
        <f t="shared" ca="1" si="378"/>
        <v/>
      </c>
      <c r="S508" s="7" t="str">
        <f t="shared" ca="1" si="359"/>
        <v/>
      </c>
    </row>
    <row r="509" spans="1:23" x14ac:dyDescent="0.3">
      <c r="A509" s="1" t="str">
        <f t="shared" si="376"/>
        <v>LP_VampireOnAttack_03</v>
      </c>
      <c r="B509" s="1" t="s">
        <v>297</v>
      </c>
      <c r="C509" s="1" t="str">
        <f>IF(ISERROR(VLOOKUP(B509,AffectorValueTable!$A:$A,1,0)),"어펙터밸류없음","")</f>
        <v/>
      </c>
      <c r="D509" s="1">
        <v>3</v>
      </c>
      <c r="E509" s="1" t="str">
        <f>VLOOKUP($B509,AffectorValueTable!$1:$1048576,MATCH(AffectorValueTable!$B$1,AffectorValueTable!$1:$1,0),0)</f>
        <v>Vampire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L509" s="1">
        <f t="shared" si="377"/>
        <v>0.49500000000000005</v>
      </c>
      <c r="O509" s="7" t="str">
        <f t="shared" ca="1" si="378"/>
        <v/>
      </c>
      <c r="S509" s="7" t="str">
        <f t="shared" ca="1" si="359"/>
        <v/>
      </c>
    </row>
    <row r="510" spans="1:23" x14ac:dyDescent="0.3">
      <c r="A510" s="1" t="str">
        <f t="shared" si="376"/>
        <v>LP_VampireOnAttack_04</v>
      </c>
      <c r="B510" s="1" t="s">
        <v>297</v>
      </c>
      <c r="C510" s="1" t="str">
        <f>IF(ISERROR(VLOOKUP(B510,AffectorValueTable!$A:$A,1,0)),"어펙터밸류없음","")</f>
        <v/>
      </c>
      <c r="D510" s="1">
        <v>4</v>
      </c>
      <c r="E510" s="1" t="str">
        <f>VLOOKUP($B510,AffectorValueTable!$1:$1048576,MATCH(AffectorValueTable!$B$1,AffectorValueTable!$1:$1,0),0)</f>
        <v>Vampire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L510" s="1">
        <f t="shared" si="377"/>
        <v>0.69</v>
      </c>
      <c r="O510" s="7" t="str">
        <f t="shared" ca="1" si="378"/>
        <v/>
      </c>
      <c r="S510" s="7" t="str">
        <f t="shared" ca="1" si="359"/>
        <v/>
      </c>
    </row>
    <row r="511" spans="1:23" x14ac:dyDescent="0.3">
      <c r="A511" s="1" t="str">
        <f t="shared" si="376"/>
        <v>LP_VampireOnAttack_05</v>
      </c>
      <c r="B511" s="1" t="s">
        <v>297</v>
      </c>
      <c r="C511" s="1" t="str">
        <f>IF(ISERROR(VLOOKUP(B511,AffectorValueTable!$A:$A,1,0)),"어펙터밸류없음","")</f>
        <v/>
      </c>
      <c r="D511" s="1">
        <v>5</v>
      </c>
      <c r="E511" s="1" t="str">
        <f>VLOOKUP($B511,AffectorValueTable!$1:$1048576,MATCH(AffectorValueTable!$B$1,AffectorValueTable!$1:$1,0),0)</f>
        <v>Vampire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L511" s="1">
        <f t="shared" si="377"/>
        <v>0.89999999999999991</v>
      </c>
      <c r="O511" s="7" t="str">
        <f t="shared" ca="1" si="378"/>
        <v/>
      </c>
      <c r="S511" s="7" t="str">
        <f t="shared" ca="1" si="359"/>
        <v/>
      </c>
    </row>
    <row r="512" spans="1:23" x14ac:dyDescent="0.3">
      <c r="A512" s="1" t="str">
        <f t="shared" ref="A512:A515" si="379">B512&amp;"_"&amp;TEXT(D512,"00")</f>
        <v>LP_VampireOnAttack_06</v>
      </c>
      <c r="B512" s="1" t="s">
        <v>297</v>
      </c>
      <c r="C512" s="1" t="str">
        <f>IF(ISERROR(VLOOKUP(B512,AffectorValueTable!$A:$A,1,0)),"어펙터밸류없음","")</f>
        <v/>
      </c>
      <c r="D512" s="1">
        <v>6</v>
      </c>
      <c r="E512" s="1" t="str">
        <f>VLOOKUP($B512,AffectorValueTable!$1:$1048576,MATCH(AffectorValueTable!$B$1,AffectorValueTable!$1:$1,0),0)</f>
        <v>Vampire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L512" s="1">
        <f t="shared" si="377"/>
        <v>1.125</v>
      </c>
      <c r="O512" s="7" t="str">
        <f t="shared" ref="O512:O515" ca="1" si="380">IF(NOT(ISBLANK(N512)),N512,
IF(ISBLANK(M512),"",
VLOOKUP(M512,OFFSET(INDIRECT("$A:$B"),0,MATCH(M$1&amp;"_Verify",INDIRECT("$1:$1"),0)-1),2,0)
))</f>
        <v/>
      </c>
      <c r="S512" s="7" t="str">
        <f t="shared" ref="S512:S515" ca="1" si="381">IF(NOT(ISBLANK(R512)),R512,
IF(ISBLANK(Q512),"",
VLOOKUP(Q512,OFFSET(INDIRECT("$A:$B"),0,MATCH(Q$1&amp;"_Verify",INDIRECT("$1:$1"),0)-1),2,0)
))</f>
        <v/>
      </c>
    </row>
    <row r="513" spans="1:21" x14ac:dyDescent="0.3">
      <c r="A513" s="1" t="str">
        <f t="shared" si="379"/>
        <v>LP_VampireOnAttack_07</v>
      </c>
      <c r="B513" s="1" t="s">
        <v>297</v>
      </c>
      <c r="C513" s="1" t="str">
        <f>IF(ISERROR(VLOOKUP(B513,AffectorValueTable!$A:$A,1,0)),"어펙터밸류없음","")</f>
        <v/>
      </c>
      <c r="D513" s="1">
        <v>7</v>
      </c>
      <c r="E513" s="1" t="str">
        <f>VLOOKUP($B513,AffectorValueTable!$1:$1048576,MATCH(AffectorValueTable!$B$1,AffectorValueTable!$1:$1,0),0)</f>
        <v>Vampire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L513" s="1">
        <f t="shared" si="377"/>
        <v>1.3650000000000002</v>
      </c>
      <c r="O513" s="7" t="str">
        <f t="shared" ca="1" si="380"/>
        <v/>
      </c>
      <c r="S513" s="7" t="str">
        <f t="shared" ca="1" si="381"/>
        <v/>
      </c>
    </row>
    <row r="514" spans="1:21" x14ac:dyDescent="0.3">
      <c r="A514" s="1" t="str">
        <f t="shared" si="379"/>
        <v>LP_VampireOnAttack_08</v>
      </c>
      <c r="B514" s="1" t="s">
        <v>297</v>
      </c>
      <c r="C514" s="1" t="str">
        <f>IF(ISERROR(VLOOKUP(B514,AffectorValueTable!$A:$A,1,0)),"어펙터밸류없음","")</f>
        <v/>
      </c>
      <c r="D514" s="1">
        <v>8</v>
      </c>
      <c r="E514" s="1" t="str">
        <f>VLOOKUP($B514,AffectorValueTable!$1:$1048576,MATCH(AffectorValueTable!$B$1,AffectorValueTable!$1:$1,0),0)</f>
        <v>Vampire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L514" s="1">
        <f t="shared" si="377"/>
        <v>1.62</v>
      </c>
      <c r="O514" s="7" t="str">
        <f t="shared" ca="1" si="380"/>
        <v/>
      </c>
      <c r="S514" s="7" t="str">
        <f t="shared" ca="1" si="381"/>
        <v/>
      </c>
    </row>
    <row r="515" spans="1:21" x14ac:dyDescent="0.3">
      <c r="A515" s="1" t="str">
        <f t="shared" si="379"/>
        <v>LP_VampireOnAttack_09</v>
      </c>
      <c r="B515" s="1" t="s">
        <v>297</v>
      </c>
      <c r="C515" s="1" t="str">
        <f>IF(ISERROR(VLOOKUP(B515,AffectorValueTable!$A:$A,1,0)),"어펙터밸류없음","")</f>
        <v/>
      </c>
      <c r="D515" s="1">
        <v>9</v>
      </c>
      <c r="E515" s="1" t="str">
        <f>VLOOKUP($B515,AffectorValueTable!$1:$1048576,MATCH(AffectorValueTable!$B$1,AffectorValueTable!$1:$1,0),0)</f>
        <v>Vampire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L515" s="1">
        <f t="shared" si="377"/>
        <v>1.89</v>
      </c>
      <c r="O515" s="7" t="str">
        <f t="shared" ca="1" si="380"/>
        <v/>
      </c>
      <c r="S515" s="7" t="str">
        <f t="shared" ca="1" si="381"/>
        <v/>
      </c>
    </row>
    <row r="516" spans="1:21" x14ac:dyDescent="0.3">
      <c r="A516" s="1" t="str">
        <f t="shared" ref="A516:A520" si="382">B516&amp;"_"&amp;TEXT(D516,"00")</f>
        <v>LP_VampireOnAttackBetter_01</v>
      </c>
      <c r="B516" s="1" t="s">
        <v>298</v>
      </c>
      <c r="C516" s="1" t="str">
        <f>IF(ISERROR(VLOOKUP(B516,AffectorValueTable!$A:$A,1,0)),"어펙터밸류없음","")</f>
        <v/>
      </c>
      <c r="D516" s="1">
        <v>1</v>
      </c>
      <c r="E516" s="1" t="str">
        <f>VLOOKUP($B516,AffectorValueTable!$1:$1048576,MATCH(AffectorValueTable!$B$1,AffectorValueTable!$1:$1,0),0)</f>
        <v>Vampire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L516" s="1">
        <f t="shared" si="377"/>
        <v>0.25</v>
      </c>
      <c r="O516" s="7" t="str">
        <f t="shared" ref="O516:O520" ca="1" si="383">IF(NOT(ISBLANK(N516)),N516,
IF(ISBLANK(M516),"",
VLOOKUP(M516,OFFSET(INDIRECT("$A:$B"),0,MATCH(M$1&amp;"_Verify",INDIRECT("$1:$1"),0)-1),2,0)
))</f>
        <v/>
      </c>
      <c r="S516" s="7" t="str">
        <f t="shared" ca="1" si="359"/>
        <v/>
      </c>
    </row>
    <row r="517" spans="1:21" x14ac:dyDescent="0.3">
      <c r="A517" s="1" t="str">
        <f t="shared" si="382"/>
        <v>LP_VampireOnAttackBetter_02</v>
      </c>
      <c r="B517" s="1" t="s">
        <v>298</v>
      </c>
      <c r="C517" s="1" t="str">
        <f>IF(ISERROR(VLOOKUP(B517,AffectorValueTable!$A:$A,1,0)),"어펙터밸류없음","")</f>
        <v/>
      </c>
      <c r="D517" s="1">
        <v>2</v>
      </c>
      <c r="E517" s="1" t="str">
        <f>VLOOKUP($B517,AffectorValueTable!$1:$1048576,MATCH(AffectorValueTable!$B$1,AffectorValueTable!$1:$1,0),0)</f>
        <v>Vampire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L517" s="1">
        <f t="shared" si="377"/>
        <v>0.52500000000000002</v>
      </c>
      <c r="O517" s="7" t="str">
        <f t="shared" ca="1" si="383"/>
        <v/>
      </c>
      <c r="S517" s="7" t="str">
        <f t="shared" ca="1" si="359"/>
        <v/>
      </c>
    </row>
    <row r="518" spans="1:21" x14ac:dyDescent="0.3">
      <c r="A518" s="1" t="str">
        <f t="shared" si="382"/>
        <v>LP_VampireOnAttackBetter_03</v>
      </c>
      <c r="B518" s="1" t="s">
        <v>298</v>
      </c>
      <c r="C518" s="1" t="str">
        <f>IF(ISERROR(VLOOKUP(B518,AffectorValueTable!$A:$A,1,0)),"어펙터밸류없음","")</f>
        <v/>
      </c>
      <c r="D518" s="1">
        <v>3</v>
      </c>
      <c r="E518" s="1" t="str">
        <f>VLOOKUP($B518,AffectorValueTable!$1:$1048576,MATCH(AffectorValueTable!$B$1,AffectorValueTable!$1:$1,0),0)</f>
        <v>Vampire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L518" s="1">
        <f t="shared" si="377"/>
        <v>0.82500000000000007</v>
      </c>
      <c r="O518" s="7" t="str">
        <f t="shared" ca="1" si="383"/>
        <v/>
      </c>
      <c r="S518" s="7" t="str">
        <f t="shared" ca="1" si="359"/>
        <v/>
      </c>
    </row>
    <row r="519" spans="1:21" x14ac:dyDescent="0.3">
      <c r="A519" s="1" t="str">
        <f t="shared" si="382"/>
        <v>LP_VampireOnAttackBetter_04</v>
      </c>
      <c r="B519" s="1" t="s">
        <v>298</v>
      </c>
      <c r="C519" s="1" t="str">
        <f>IF(ISERROR(VLOOKUP(B519,AffectorValueTable!$A:$A,1,0)),"어펙터밸류없음","")</f>
        <v/>
      </c>
      <c r="D519" s="1">
        <v>4</v>
      </c>
      <c r="E519" s="1" t="str">
        <f>VLOOKUP($B519,AffectorValueTable!$1:$1048576,MATCH(AffectorValueTable!$B$1,AffectorValueTable!$1:$1,0),0)</f>
        <v>Vampire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L519" s="1">
        <f t="shared" si="377"/>
        <v>1.1499999999999999</v>
      </c>
      <c r="O519" s="7" t="str">
        <f t="shared" ca="1" si="383"/>
        <v/>
      </c>
      <c r="S519" s="7" t="str">
        <f t="shared" ca="1" si="359"/>
        <v/>
      </c>
    </row>
    <row r="520" spans="1:21" x14ac:dyDescent="0.3">
      <c r="A520" s="1" t="str">
        <f t="shared" si="382"/>
        <v>LP_VampireOnAttackBetter_05</v>
      </c>
      <c r="B520" s="1" t="s">
        <v>298</v>
      </c>
      <c r="C520" s="1" t="str">
        <f>IF(ISERROR(VLOOKUP(B520,AffectorValueTable!$A:$A,1,0)),"어펙터밸류없음","")</f>
        <v/>
      </c>
      <c r="D520" s="1">
        <v>5</v>
      </c>
      <c r="E520" s="1" t="str">
        <f>VLOOKUP($B520,AffectorValueTable!$1:$1048576,MATCH(AffectorValueTable!$B$1,AffectorValueTable!$1:$1,0),0)</f>
        <v>Vampire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L520" s="1">
        <f t="shared" si="377"/>
        <v>1.5</v>
      </c>
      <c r="O520" s="7" t="str">
        <f t="shared" ca="1" si="383"/>
        <v/>
      </c>
      <c r="S520" s="7" t="str">
        <f t="shared" ca="1" si="359"/>
        <v/>
      </c>
    </row>
    <row r="521" spans="1:21" x14ac:dyDescent="0.3">
      <c r="A521" s="1" t="str">
        <f t="shared" ref="A521:A525" si="384">B521&amp;"_"&amp;TEXT(D521,"00")</f>
        <v>LP_RecoverOnAttacked_01</v>
      </c>
      <c r="B521" s="1" t="s">
        <v>299</v>
      </c>
      <c r="C521" s="1" t="str">
        <f>IF(ISERROR(VLOOKUP(B521,AffectorValueTable!$A:$A,1,0)),"어펙터밸류없음","")</f>
        <v/>
      </c>
      <c r="D521" s="1">
        <v>1</v>
      </c>
      <c r="E521" s="1" t="str">
        <f>VLOOKUP($B521,AffectorValueTable!$1:$1048576,MATCH(AffectorValueTable!$B$1,AffectorValueTable!$1:$1,0),0)</f>
        <v>CallAffectorValue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O521" s="7" t="str">
        <f t="shared" ref="O521:O525" ca="1" si="385">IF(NOT(ISBLANK(N521)),N521,
IF(ISBLANK(M521),"",
VLOOKUP(M521,OFFSET(INDIRECT("$A:$B"),0,MATCH(M$1&amp;"_Verify",INDIRECT("$1:$1"),0)-1),2,0)
))</f>
        <v/>
      </c>
      <c r="Q521" s="1" t="s">
        <v>223</v>
      </c>
      <c r="S521" s="7">
        <f t="shared" ca="1" si="359"/>
        <v>4</v>
      </c>
      <c r="U521" s="1" t="s">
        <v>300</v>
      </c>
    </row>
    <row r="522" spans="1:21" x14ac:dyDescent="0.3">
      <c r="A522" s="1" t="str">
        <f t="shared" si="384"/>
        <v>LP_RecoverOnAttacked_02</v>
      </c>
      <c r="B522" s="1" t="s">
        <v>299</v>
      </c>
      <c r="C522" s="1" t="str">
        <f>IF(ISERROR(VLOOKUP(B522,AffectorValueTable!$A:$A,1,0)),"어펙터밸류없음","")</f>
        <v/>
      </c>
      <c r="D522" s="1">
        <v>2</v>
      </c>
      <c r="E522" s="1" t="str">
        <f>VLOOKUP($B522,AffectorValueTable!$1:$1048576,MATCH(AffectorValueTable!$B$1,AffectorValueTable!$1:$1,0),0)</f>
        <v>CallAffectorValue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O522" s="7" t="str">
        <f t="shared" ca="1" si="385"/>
        <v/>
      </c>
      <c r="Q522" s="1" t="s">
        <v>223</v>
      </c>
      <c r="S522" s="7">
        <f t="shared" ca="1" si="359"/>
        <v>4</v>
      </c>
      <c r="U522" s="1" t="s">
        <v>300</v>
      </c>
    </row>
    <row r="523" spans="1:21" x14ac:dyDescent="0.3">
      <c r="A523" s="1" t="str">
        <f t="shared" si="384"/>
        <v>LP_RecoverOnAttacked_03</v>
      </c>
      <c r="B523" s="1" t="s">
        <v>299</v>
      </c>
      <c r="C523" s="1" t="str">
        <f>IF(ISERROR(VLOOKUP(B523,AffectorValueTable!$A:$A,1,0)),"어펙터밸류없음","")</f>
        <v/>
      </c>
      <c r="D523" s="1">
        <v>3</v>
      </c>
      <c r="E523" s="1" t="str">
        <f>VLOOKUP($B523,AffectorValueTable!$1:$1048576,MATCH(AffectorValueTable!$B$1,AffectorValueTable!$1:$1,0),0)</f>
        <v>CallAffectorValue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O523" s="7" t="str">
        <f t="shared" ca="1" si="385"/>
        <v/>
      </c>
      <c r="Q523" s="1" t="s">
        <v>223</v>
      </c>
      <c r="S523" s="7">
        <f t="shared" ca="1" si="359"/>
        <v>4</v>
      </c>
      <c r="U523" s="1" t="s">
        <v>300</v>
      </c>
    </row>
    <row r="524" spans="1:21" x14ac:dyDescent="0.3">
      <c r="A524" s="1" t="str">
        <f t="shared" si="384"/>
        <v>LP_RecoverOnAttacked_04</v>
      </c>
      <c r="B524" s="1" t="s">
        <v>299</v>
      </c>
      <c r="C524" s="1" t="str">
        <f>IF(ISERROR(VLOOKUP(B524,AffectorValueTable!$A:$A,1,0)),"어펙터밸류없음","")</f>
        <v/>
      </c>
      <c r="D524" s="1">
        <v>4</v>
      </c>
      <c r="E524" s="1" t="str">
        <f>VLOOKUP($B524,AffectorValueTable!$1:$1048576,MATCH(AffectorValueTable!$B$1,AffectorValueTable!$1:$1,0),0)</f>
        <v>CallAffectorValue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O524" s="7" t="str">
        <f t="shared" ca="1" si="385"/>
        <v/>
      </c>
      <c r="Q524" s="1" t="s">
        <v>223</v>
      </c>
      <c r="S524" s="7">
        <f t="shared" ca="1" si="359"/>
        <v>4</v>
      </c>
      <c r="U524" s="1" t="s">
        <v>300</v>
      </c>
    </row>
    <row r="525" spans="1:21" x14ac:dyDescent="0.3">
      <c r="A525" s="1" t="str">
        <f t="shared" si="384"/>
        <v>LP_RecoverOnAttacked_05</v>
      </c>
      <c r="B525" s="1" t="s">
        <v>299</v>
      </c>
      <c r="C525" s="1" t="str">
        <f>IF(ISERROR(VLOOKUP(B525,AffectorValueTable!$A:$A,1,0)),"어펙터밸류없음","")</f>
        <v/>
      </c>
      <c r="D525" s="1">
        <v>5</v>
      </c>
      <c r="E525" s="1" t="str">
        <f>VLOOKUP($B525,AffectorValueTable!$1:$1048576,MATCH(AffectorValueTable!$B$1,AffectorValueTable!$1:$1,0),0)</f>
        <v>CallAffectorValue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O525" s="7" t="str">
        <f t="shared" ca="1" si="385"/>
        <v/>
      </c>
      <c r="Q525" s="1" t="s">
        <v>223</v>
      </c>
      <c r="S525" s="7">
        <f t="shared" ca="1" si="359"/>
        <v>4</v>
      </c>
      <c r="U525" s="1" t="s">
        <v>300</v>
      </c>
    </row>
    <row r="526" spans="1:21" x14ac:dyDescent="0.3">
      <c r="A526" s="1" t="str">
        <f t="shared" ref="A526:A530" si="386">B526&amp;"_"&amp;TEXT(D526,"00")</f>
        <v>LP_RecoverOnAttacked_Heal_01</v>
      </c>
      <c r="B526" s="1" t="s">
        <v>300</v>
      </c>
      <c r="C526" s="1" t="str">
        <f>IF(ISERROR(VLOOKUP(B526,AffectorValueTable!$A:$A,1,0)),"어펙터밸류없음","")</f>
        <v/>
      </c>
      <c r="D526" s="1">
        <v>1</v>
      </c>
      <c r="E526" s="1" t="str">
        <f>VLOOKUP($B526,AffectorValueTable!$1:$1048576,MATCH(AffectorValueTable!$B$1,AffectorValueTable!$1:$1,0),0)</f>
        <v>HealOverTime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f t="shared" ref="I526:I530" si="387">J526*5+0.1</f>
        <v>4.6999999999999984</v>
      </c>
      <c r="J526" s="1">
        <f t="shared" ref="J526:J529" si="388">J527+0.08</f>
        <v>0.91999999999999982</v>
      </c>
      <c r="L526" s="1">
        <v>8.8888888888888892E-2</v>
      </c>
      <c r="O526" s="7" t="str">
        <f t="shared" ref="O526:O530" ca="1" si="389">IF(NOT(ISBLANK(N526)),N526,
IF(ISBLANK(M526),"",
VLOOKUP(M526,OFFSET(INDIRECT("$A:$B"),0,MATCH(M$1&amp;"_Verify",INDIRECT("$1:$1"),0)-1),2,0)
))</f>
        <v/>
      </c>
      <c r="S526" s="7" t="str">
        <f t="shared" ca="1" si="359"/>
        <v/>
      </c>
    </row>
    <row r="527" spans="1:21" x14ac:dyDescent="0.3">
      <c r="A527" s="1" t="str">
        <f t="shared" si="386"/>
        <v>LP_RecoverOnAttacked_Heal_02</v>
      </c>
      <c r="B527" s="1" t="s">
        <v>300</v>
      </c>
      <c r="C527" s="1" t="str">
        <f>IF(ISERROR(VLOOKUP(B527,AffectorValueTable!$A:$A,1,0)),"어펙터밸류없음","")</f>
        <v/>
      </c>
      <c r="D527" s="1">
        <v>2</v>
      </c>
      <c r="E527" s="1" t="str">
        <f>VLOOKUP($B527,AffectorValueTable!$1:$1048576,MATCH(AffectorValueTable!$B$1,AffectorValueTable!$1:$1,0),0)</f>
        <v>HealOverTime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f t="shared" si="387"/>
        <v>4.2999999999999989</v>
      </c>
      <c r="J527" s="1">
        <f t="shared" si="388"/>
        <v>0.83999999999999986</v>
      </c>
      <c r="L527" s="1">
        <v>0.12537313432835823</v>
      </c>
      <c r="O527" s="7" t="str">
        <f t="shared" ca="1" si="389"/>
        <v/>
      </c>
      <c r="S527" s="7" t="str">
        <f t="shared" ca="1" si="359"/>
        <v/>
      </c>
    </row>
    <row r="528" spans="1:21" x14ac:dyDescent="0.3">
      <c r="A528" s="1" t="str">
        <f t="shared" si="386"/>
        <v>LP_RecoverOnAttacked_Heal_03</v>
      </c>
      <c r="B528" s="1" t="s">
        <v>300</v>
      </c>
      <c r="C528" s="1" t="str">
        <f>IF(ISERROR(VLOOKUP(B528,AffectorValueTable!$A:$A,1,0)),"어펙터밸류없음","")</f>
        <v/>
      </c>
      <c r="D528" s="1">
        <v>3</v>
      </c>
      <c r="E528" s="1" t="str">
        <f>VLOOKUP($B528,AffectorValueTable!$1:$1048576,MATCH(AffectorValueTable!$B$1,AffectorValueTable!$1:$1,0),0)</f>
        <v>HealOverTime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f t="shared" si="387"/>
        <v>3.8999999999999995</v>
      </c>
      <c r="J528" s="1">
        <f t="shared" si="388"/>
        <v>0.7599999999999999</v>
      </c>
      <c r="L528" s="1">
        <v>0.14505494505494507</v>
      </c>
      <c r="O528" s="7" t="str">
        <f t="shared" ca="1" si="389"/>
        <v/>
      </c>
      <c r="S528" s="7" t="str">
        <f t="shared" ca="1" si="359"/>
        <v/>
      </c>
    </row>
    <row r="529" spans="1:19" x14ac:dyDescent="0.3">
      <c r="A529" s="1" t="str">
        <f t="shared" si="386"/>
        <v>LP_RecoverOnAttacked_Heal_04</v>
      </c>
      <c r="B529" s="1" t="s">
        <v>300</v>
      </c>
      <c r="C529" s="1" t="str">
        <f>IF(ISERROR(VLOOKUP(B529,AffectorValueTable!$A:$A,1,0)),"어펙터밸류없음","")</f>
        <v/>
      </c>
      <c r="D529" s="1">
        <v>4</v>
      </c>
      <c r="E529" s="1" t="str">
        <f>VLOOKUP($B529,AffectorValueTable!$1:$1048576,MATCH(AffectorValueTable!$B$1,AffectorValueTable!$1:$1,0),0)</f>
        <v>HealOverTime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f t="shared" si="387"/>
        <v>3.4999999999999996</v>
      </c>
      <c r="J529" s="1">
        <f t="shared" si="388"/>
        <v>0.67999999999999994</v>
      </c>
      <c r="L529" s="1">
        <v>0.15726495726495726</v>
      </c>
      <c r="O529" s="7" t="str">
        <f t="shared" ca="1" si="389"/>
        <v/>
      </c>
      <c r="S529" s="7" t="str">
        <f t="shared" ca="1" si="359"/>
        <v/>
      </c>
    </row>
    <row r="530" spans="1:19" x14ac:dyDescent="0.3">
      <c r="A530" s="1" t="str">
        <f t="shared" si="386"/>
        <v>LP_RecoverOnAttacked_Heal_05</v>
      </c>
      <c r="B530" s="1" t="s">
        <v>300</v>
      </c>
      <c r="C530" s="1" t="str">
        <f>IF(ISERROR(VLOOKUP(B530,AffectorValueTable!$A:$A,1,0)),"어펙터밸류없음","")</f>
        <v/>
      </c>
      <c r="D530" s="1">
        <v>5</v>
      </c>
      <c r="E530" s="1" t="str">
        <f>VLOOKUP($B530,AffectorValueTable!$1:$1048576,MATCH(AffectorValueTable!$B$1,AffectorValueTable!$1:$1,0),0)</f>
        <v>HealOverTime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f t="shared" si="387"/>
        <v>3.1</v>
      </c>
      <c r="J530" s="1">
        <v>0.6</v>
      </c>
      <c r="L530" s="1">
        <v>0.16551724137931034</v>
      </c>
      <c r="O530" s="7" t="str">
        <f t="shared" ca="1" si="389"/>
        <v/>
      </c>
      <c r="S530" s="7" t="str">
        <f t="shared" ca="1" si="359"/>
        <v/>
      </c>
    </row>
    <row r="531" spans="1:19" x14ac:dyDescent="0.3">
      <c r="A531" s="1" t="str">
        <f t="shared" ref="A531:A535" si="390">B531&amp;"_"&amp;TEXT(D531,"00")</f>
        <v>LP_ReflectOnAttacked_01</v>
      </c>
      <c r="B531" s="1" t="s">
        <v>303</v>
      </c>
      <c r="C531" s="1" t="str">
        <f>IF(ISERROR(VLOOKUP(B531,AffectorValueTable!$A:$A,1,0)),"어펙터밸류없음","")</f>
        <v/>
      </c>
      <c r="D531" s="1">
        <v>1</v>
      </c>
      <c r="E531" s="1" t="str">
        <f>VLOOKUP($B531,AffectorValueTable!$1:$1048576,MATCH(AffectorValueTable!$B$1,AffectorValueTable!$1:$1,0),0)</f>
        <v>ReflectDamage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v>0.93377528089887663</v>
      </c>
      <c r="O531" s="7" t="str">
        <f t="shared" ref="O531:O535" ca="1" si="391">IF(NOT(ISBLANK(N531)),N531,
IF(ISBLANK(M531),"",
VLOOKUP(M531,OFFSET(INDIRECT("$A:$B"),0,MATCH(M$1&amp;"_Verify",INDIRECT("$1:$1"),0)-1),2,0)
))</f>
        <v/>
      </c>
      <c r="S531" s="7" t="str">
        <f t="shared" ref="S531:S628" ca="1" si="392">IF(NOT(ISBLANK(R531)),R531,
IF(ISBLANK(Q531),"",
VLOOKUP(Q531,OFFSET(INDIRECT("$A:$B"),0,MATCH(Q$1&amp;"_Verify",INDIRECT("$1:$1"),0)-1),2,0)
))</f>
        <v/>
      </c>
    </row>
    <row r="532" spans="1:19" x14ac:dyDescent="0.3">
      <c r="A532" s="1" t="str">
        <f t="shared" si="390"/>
        <v>LP_ReflectOnAttacked_02</v>
      </c>
      <c r="B532" s="1" t="s">
        <v>303</v>
      </c>
      <c r="C532" s="1" t="str">
        <f>IF(ISERROR(VLOOKUP(B532,AffectorValueTable!$A:$A,1,0)),"어펙터밸류없음","")</f>
        <v/>
      </c>
      <c r="D532" s="1">
        <v>2</v>
      </c>
      <c r="E532" s="1" t="str">
        <f>VLOOKUP($B532,AffectorValueTable!$1:$1048576,MATCH(AffectorValueTable!$B$1,AffectorValueTable!$1:$1,0),0)</f>
        <v>ReflectDamage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v>2.2014964610717898</v>
      </c>
      <c r="O532" s="7" t="str">
        <f t="shared" ca="1" si="391"/>
        <v/>
      </c>
      <c r="S532" s="7" t="str">
        <f t="shared" ca="1" si="392"/>
        <v/>
      </c>
    </row>
    <row r="533" spans="1:19" x14ac:dyDescent="0.3">
      <c r="A533" s="1" t="str">
        <f t="shared" si="390"/>
        <v>LP_ReflectOnAttacked_03</v>
      </c>
      <c r="B533" s="1" t="s">
        <v>303</v>
      </c>
      <c r="C533" s="1" t="str">
        <f>IF(ISERROR(VLOOKUP(B533,AffectorValueTable!$A:$A,1,0)),"어펙터밸류없음","")</f>
        <v/>
      </c>
      <c r="D533" s="1">
        <v>3</v>
      </c>
      <c r="E533" s="1" t="str">
        <f>VLOOKUP($B533,AffectorValueTable!$1:$1048576,MATCH(AffectorValueTable!$B$1,AffectorValueTable!$1:$1,0),0)</f>
        <v>ReflectDamage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v>3.8477338195077495</v>
      </c>
      <c r="O533" s="7" t="str">
        <f t="shared" ca="1" si="391"/>
        <v/>
      </c>
      <c r="S533" s="7" t="str">
        <f t="shared" ca="1" si="392"/>
        <v/>
      </c>
    </row>
    <row r="534" spans="1:19" x14ac:dyDescent="0.3">
      <c r="A534" s="1" t="str">
        <f t="shared" si="390"/>
        <v>LP_ReflectOnAttacked_04</v>
      </c>
      <c r="B534" s="1" t="s">
        <v>303</v>
      </c>
      <c r="C534" s="1" t="str">
        <f>IF(ISERROR(VLOOKUP(B534,AffectorValueTable!$A:$A,1,0)),"어펙터밸류없음","")</f>
        <v/>
      </c>
      <c r="D534" s="1">
        <v>4</v>
      </c>
      <c r="E534" s="1" t="str">
        <f>VLOOKUP($B534,AffectorValueTable!$1:$1048576,MATCH(AffectorValueTable!$B$1,AffectorValueTable!$1:$1,0),0)</f>
        <v>ReflectDamage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v>5.9275139063862792</v>
      </c>
      <c r="O534" s="7" t="str">
        <f t="shared" ca="1" si="391"/>
        <v/>
      </c>
      <c r="S534" s="7" t="str">
        <f t="shared" ca="1" si="392"/>
        <v/>
      </c>
    </row>
    <row r="535" spans="1:19" x14ac:dyDescent="0.3">
      <c r="A535" s="1" t="str">
        <f t="shared" si="390"/>
        <v>LP_ReflectOnAttacked_05</v>
      </c>
      <c r="B535" s="1" t="s">
        <v>303</v>
      </c>
      <c r="C535" s="1" t="str">
        <f>IF(ISERROR(VLOOKUP(B535,AffectorValueTable!$A:$A,1,0)),"어펙터밸류없음","")</f>
        <v/>
      </c>
      <c r="D535" s="1">
        <v>5</v>
      </c>
      <c r="E535" s="1" t="str">
        <f>VLOOKUP($B535,AffectorValueTable!$1:$1048576,MATCH(AffectorValueTable!$B$1,AffectorValueTable!$1:$1,0),0)</f>
        <v>ReflectDamage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v>8.5104402985074614</v>
      </c>
      <c r="O535" s="7" t="str">
        <f t="shared" ca="1" si="391"/>
        <v/>
      </c>
      <c r="S535" s="7" t="str">
        <f t="shared" ca="1" si="392"/>
        <v/>
      </c>
    </row>
    <row r="536" spans="1:19" x14ac:dyDescent="0.3">
      <c r="A536" s="1" t="str">
        <f t="shared" ref="A536:A543" si="393">B536&amp;"_"&amp;TEXT(D536,"00")</f>
        <v>LP_ReflectOnAttackedBetter_01</v>
      </c>
      <c r="B536" s="1" t="s">
        <v>304</v>
      </c>
      <c r="C536" s="1" t="str">
        <f>IF(ISERROR(VLOOKUP(B536,AffectorValueTable!$A:$A,1,0)),"어펙터밸류없음","")</f>
        <v/>
      </c>
      <c r="D536" s="1">
        <v>1</v>
      </c>
      <c r="E536" s="1" t="str">
        <f>VLOOKUP($B536,AffectorValueTable!$1:$1048576,MATCH(AffectorValueTable!$B$1,AffectorValueTable!$1:$1,0),0)</f>
        <v>ReflectDamage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v>1.6960408163265315</v>
      </c>
      <c r="O536" s="7" t="str">
        <f t="shared" ref="O536:O543" ca="1" si="394">IF(NOT(ISBLANK(N536)),N536,
IF(ISBLANK(M536),"",
VLOOKUP(M536,OFFSET(INDIRECT("$A:$B"),0,MATCH(M$1&amp;"_Verify",INDIRECT("$1:$1"),0)-1),2,0)
))</f>
        <v/>
      </c>
      <c r="S536" s="7" t="str">
        <f t="shared" ca="1" si="392"/>
        <v/>
      </c>
    </row>
    <row r="537" spans="1:19" x14ac:dyDescent="0.3">
      <c r="A537" s="1" t="str">
        <f t="shared" si="393"/>
        <v>LP_ReflectOnAttackedBetter_02</v>
      </c>
      <c r="B537" s="1" t="s">
        <v>304</v>
      </c>
      <c r="C537" s="1" t="str">
        <f>IF(ISERROR(VLOOKUP(B537,AffectorValueTable!$A:$A,1,0)),"어펙터밸류없음","")</f>
        <v/>
      </c>
      <c r="D537" s="1">
        <v>2</v>
      </c>
      <c r="E537" s="1" t="str">
        <f>VLOOKUP($B537,AffectorValueTable!$1:$1048576,MATCH(AffectorValueTable!$B$1,AffectorValueTable!$1:$1,0),0)</f>
        <v>ReflectDamage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v>4.5603870967741944</v>
      </c>
      <c r="O537" s="7" t="str">
        <f t="shared" ca="1" si="394"/>
        <v/>
      </c>
      <c r="S537" s="7" t="str">
        <f t="shared" ca="1" si="392"/>
        <v/>
      </c>
    </row>
    <row r="538" spans="1:19" x14ac:dyDescent="0.3">
      <c r="A538" s="1" t="str">
        <f t="shared" si="393"/>
        <v>LP_ReflectOnAttackedBetter_03</v>
      </c>
      <c r="B538" s="1" t="s">
        <v>304</v>
      </c>
      <c r="C538" s="1" t="str">
        <f>IF(ISERROR(VLOOKUP(B538,AffectorValueTable!$A:$A,1,0)),"어펙터밸류없음","")</f>
        <v/>
      </c>
      <c r="D538" s="1">
        <v>3</v>
      </c>
      <c r="E538" s="1" t="str">
        <f>VLOOKUP($B538,AffectorValueTable!$1:$1048576,MATCH(AffectorValueTable!$B$1,AffectorValueTable!$1:$1,0),0)</f>
        <v>ReflectDamage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v>8.9988443328550947</v>
      </c>
      <c r="O538" s="7" t="str">
        <f t="shared" ca="1" si="394"/>
        <v/>
      </c>
      <c r="S538" s="7" t="str">
        <f t="shared" ca="1" si="392"/>
        <v/>
      </c>
    </row>
    <row r="539" spans="1:19" x14ac:dyDescent="0.3">
      <c r="A539" s="1" t="str">
        <f t="shared" si="393"/>
        <v>LP_AtkUpOnLowerHp_01</v>
      </c>
      <c r="B539" s="1" t="s">
        <v>305</v>
      </c>
      <c r="C539" s="1" t="str">
        <f>IF(ISERROR(VLOOKUP(B539,AffectorValueTable!$A:$A,1,0)),"어펙터밸류없음","")</f>
        <v/>
      </c>
      <c r="D539" s="1">
        <v>1</v>
      </c>
      <c r="E539" s="1" t="str">
        <f>VLOOKUP($B539,AffectorValueTable!$1:$1048576,MATCH(AffectorValueTable!$B$1,AffectorValueTable!$1:$1,0),0)</f>
        <v>AddAttackByHp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v>0.35</v>
      </c>
      <c r="N539" s="1">
        <v>0</v>
      </c>
      <c r="O539" s="7">
        <f t="shared" ca="1" si="394"/>
        <v>0</v>
      </c>
      <c r="S539" s="7" t="str">
        <f t="shared" ca="1" si="392"/>
        <v/>
      </c>
    </row>
    <row r="540" spans="1:19" x14ac:dyDescent="0.3">
      <c r="A540" s="1" t="str">
        <f t="shared" si="393"/>
        <v>LP_AtkUpOnLowerHp_02</v>
      </c>
      <c r="B540" s="1" t="s">
        <v>305</v>
      </c>
      <c r="C540" s="1" t="str">
        <f>IF(ISERROR(VLOOKUP(B540,AffectorValueTable!$A:$A,1,0)),"어펙터밸류없음","")</f>
        <v/>
      </c>
      <c r="D540" s="1">
        <v>2</v>
      </c>
      <c r="E540" s="1" t="str">
        <f>VLOOKUP($B540,AffectorValueTable!$1:$1048576,MATCH(AffectorValueTable!$B$1,AffectorValueTable!$1:$1,0),0)</f>
        <v>AddAttackByHp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v>0.73499999999999999</v>
      </c>
      <c r="N540" s="1">
        <v>0</v>
      </c>
      <c r="O540" s="7">
        <f t="shared" ca="1" si="394"/>
        <v>0</v>
      </c>
      <c r="S540" s="7" t="str">
        <f t="shared" ca="1" si="392"/>
        <v/>
      </c>
    </row>
    <row r="541" spans="1:19" x14ac:dyDescent="0.3">
      <c r="A541" s="1" t="str">
        <f t="shared" si="393"/>
        <v>LP_AtkUpOnLowerHp_03</v>
      </c>
      <c r="B541" s="1" t="s">
        <v>305</v>
      </c>
      <c r="C541" s="1" t="str">
        <f>IF(ISERROR(VLOOKUP(B541,AffectorValueTable!$A:$A,1,0)),"어펙터밸류없음","")</f>
        <v/>
      </c>
      <c r="D541" s="1">
        <v>3</v>
      </c>
      <c r="E541" s="1" t="str">
        <f>VLOOKUP($B541,AffectorValueTable!$1:$1048576,MATCH(AffectorValueTable!$B$1,AffectorValueTable!$1:$1,0),0)</f>
        <v>AddAttackByHp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v>1.1549999999999998</v>
      </c>
      <c r="N541" s="1">
        <v>0</v>
      </c>
      <c r="O541" s="7">
        <f t="shared" ca="1" si="394"/>
        <v>0</v>
      </c>
      <c r="S541" s="7" t="str">
        <f t="shared" ca="1" si="392"/>
        <v/>
      </c>
    </row>
    <row r="542" spans="1:19" x14ac:dyDescent="0.3">
      <c r="A542" s="1" t="str">
        <f t="shared" si="393"/>
        <v>LP_AtkUpOnLowerHp_04</v>
      </c>
      <c r="B542" s="1" t="s">
        <v>305</v>
      </c>
      <c r="C542" s="1" t="str">
        <f>IF(ISERROR(VLOOKUP(B542,AffectorValueTable!$A:$A,1,0)),"어펙터밸류없음","")</f>
        <v/>
      </c>
      <c r="D542" s="1">
        <v>4</v>
      </c>
      <c r="E542" s="1" t="str">
        <f>VLOOKUP($B542,AffectorValueTable!$1:$1048576,MATCH(AffectorValueTable!$B$1,AffectorValueTable!$1:$1,0),0)</f>
        <v>AddAttackByHp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v>1.6099999999999999</v>
      </c>
      <c r="N542" s="1">
        <v>0</v>
      </c>
      <c r="O542" s="7">
        <f t="shared" ca="1" si="394"/>
        <v>0</v>
      </c>
      <c r="S542" s="7" t="str">
        <f t="shared" ca="1" si="392"/>
        <v/>
      </c>
    </row>
    <row r="543" spans="1:19" x14ac:dyDescent="0.3">
      <c r="A543" s="1" t="str">
        <f t="shared" si="393"/>
        <v>LP_AtkUpOnLowerHp_05</v>
      </c>
      <c r="B543" s="1" t="s">
        <v>305</v>
      </c>
      <c r="C543" s="1" t="str">
        <f>IF(ISERROR(VLOOKUP(B543,AffectorValueTable!$A:$A,1,0)),"어펙터밸류없음","")</f>
        <v/>
      </c>
      <c r="D543" s="1">
        <v>5</v>
      </c>
      <c r="E543" s="1" t="str">
        <f>VLOOKUP($B543,AffectorValueTable!$1:$1048576,MATCH(AffectorValueTable!$B$1,AffectorValueTable!$1:$1,0),0)</f>
        <v>AddAttackByHp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v>2.1</v>
      </c>
      <c r="N543" s="1">
        <v>0</v>
      </c>
      <c r="O543" s="7">
        <f t="shared" ca="1" si="394"/>
        <v>0</v>
      </c>
      <c r="S543" s="7" t="str">
        <f t="shared" ca="1" si="392"/>
        <v/>
      </c>
    </row>
    <row r="544" spans="1:19" x14ac:dyDescent="0.3">
      <c r="A544" s="1" t="str">
        <f t="shared" ref="A544:A547" si="395">B544&amp;"_"&amp;TEXT(D544,"00")</f>
        <v>LP_AtkUpOnLowerHp_06</v>
      </c>
      <c r="B544" s="1" t="s">
        <v>305</v>
      </c>
      <c r="C544" s="1" t="str">
        <f>IF(ISERROR(VLOOKUP(B544,AffectorValueTable!$A:$A,1,0)),"어펙터밸류없음","")</f>
        <v/>
      </c>
      <c r="D544" s="1">
        <v>6</v>
      </c>
      <c r="E544" s="1" t="str">
        <f>VLOOKUP($B544,AffectorValueTable!$1:$1048576,MATCH(AffectorValueTable!$B$1,AffectorValueTable!$1:$1,0),0)</f>
        <v>AddAttackByHp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v>2.625</v>
      </c>
      <c r="N544" s="1">
        <v>0</v>
      </c>
      <c r="O544" s="7">
        <f t="shared" ref="O544:O547" ca="1" si="396">IF(NOT(ISBLANK(N544)),N544,
IF(ISBLANK(M544),"",
VLOOKUP(M544,OFFSET(INDIRECT("$A:$B"),0,MATCH(M$1&amp;"_Verify",INDIRECT("$1:$1"),0)-1),2,0)
))</f>
        <v>0</v>
      </c>
      <c r="S544" s="7" t="str">
        <f t="shared" ref="S544:S547" ca="1" si="397">IF(NOT(ISBLANK(R544)),R544,
IF(ISBLANK(Q544),"",
VLOOKUP(Q544,OFFSET(INDIRECT("$A:$B"),0,MATCH(Q$1&amp;"_Verify",INDIRECT("$1:$1"),0)-1),2,0)
))</f>
        <v/>
      </c>
    </row>
    <row r="545" spans="1:19" x14ac:dyDescent="0.3">
      <c r="A545" s="1" t="str">
        <f t="shared" si="395"/>
        <v>LP_AtkUpOnLowerHp_07</v>
      </c>
      <c r="B545" s="1" t="s">
        <v>305</v>
      </c>
      <c r="C545" s="1" t="str">
        <f>IF(ISERROR(VLOOKUP(B545,AffectorValueTable!$A:$A,1,0)),"어펙터밸류없음","")</f>
        <v/>
      </c>
      <c r="D545" s="1">
        <v>7</v>
      </c>
      <c r="E545" s="1" t="str">
        <f>VLOOKUP($B545,AffectorValueTable!$1:$1048576,MATCH(AffectorValueTable!$B$1,AffectorValueTable!$1:$1,0),0)</f>
        <v>AddAttackByHp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v>3.1850000000000005</v>
      </c>
      <c r="N545" s="1">
        <v>0</v>
      </c>
      <c r="O545" s="7">
        <f t="shared" ca="1" si="396"/>
        <v>0</v>
      </c>
      <c r="S545" s="7" t="str">
        <f t="shared" ca="1" si="397"/>
        <v/>
      </c>
    </row>
    <row r="546" spans="1:19" x14ac:dyDescent="0.3">
      <c r="A546" s="1" t="str">
        <f t="shared" si="395"/>
        <v>LP_AtkUpOnLowerHp_08</v>
      </c>
      <c r="B546" s="1" t="s">
        <v>305</v>
      </c>
      <c r="C546" s="1" t="str">
        <f>IF(ISERROR(VLOOKUP(B546,AffectorValueTable!$A:$A,1,0)),"어펙터밸류없음","")</f>
        <v/>
      </c>
      <c r="D546" s="1">
        <v>8</v>
      </c>
      <c r="E546" s="1" t="str">
        <f>VLOOKUP($B546,AffectorValueTable!$1:$1048576,MATCH(AffectorValueTable!$B$1,AffectorValueTable!$1:$1,0),0)</f>
        <v>AddAttackByHp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v>3.7800000000000007</v>
      </c>
      <c r="N546" s="1">
        <v>0</v>
      </c>
      <c r="O546" s="7">
        <f t="shared" ca="1" si="396"/>
        <v>0</v>
      </c>
      <c r="S546" s="7" t="str">
        <f t="shared" ca="1" si="397"/>
        <v/>
      </c>
    </row>
    <row r="547" spans="1:19" x14ac:dyDescent="0.3">
      <c r="A547" s="1" t="str">
        <f t="shared" si="395"/>
        <v>LP_AtkUpOnLowerHp_09</v>
      </c>
      <c r="B547" s="1" t="s">
        <v>305</v>
      </c>
      <c r="C547" s="1" t="str">
        <f>IF(ISERROR(VLOOKUP(B547,AffectorValueTable!$A:$A,1,0)),"어펙터밸류없음","")</f>
        <v/>
      </c>
      <c r="D547" s="1">
        <v>9</v>
      </c>
      <c r="E547" s="1" t="str">
        <f>VLOOKUP($B547,AffectorValueTable!$1:$1048576,MATCH(AffectorValueTable!$B$1,AffectorValueTable!$1:$1,0),0)</f>
        <v>AddAttackByHp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v>4.41</v>
      </c>
      <c r="N547" s="1">
        <v>0</v>
      </c>
      <c r="O547" s="7">
        <f t="shared" ca="1" si="396"/>
        <v>0</v>
      </c>
      <c r="S547" s="7" t="str">
        <f t="shared" ca="1" si="397"/>
        <v/>
      </c>
    </row>
    <row r="548" spans="1:19" x14ac:dyDescent="0.3">
      <c r="A548" s="1" t="str">
        <f t="shared" ref="A548:A583" si="398">B548&amp;"_"&amp;TEXT(D548,"00")</f>
        <v>LP_AtkUpOnLowerHpBetter_01</v>
      </c>
      <c r="B548" s="1" t="s">
        <v>306</v>
      </c>
      <c r="C548" s="1" t="str">
        <f>IF(ISERROR(VLOOKUP(B548,AffectorValueTable!$A:$A,1,0)),"어펙터밸류없음","")</f>
        <v/>
      </c>
      <c r="D548" s="1">
        <v>1</v>
      </c>
      <c r="E548" s="1" t="str">
        <f>VLOOKUP($B548,AffectorValueTable!$1:$1048576,MATCH(AffectorValueTable!$B$1,AffectorValueTable!$1:$1,0),0)</f>
        <v>AddAttackByHp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v>0.58333333333333337</v>
      </c>
      <c r="N548" s="1">
        <v>0</v>
      </c>
      <c r="O548" s="7">
        <f t="shared" ref="O548:O583" ca="1" si="399">IF(NOT(ISBLANK(N548)),N548,
IF(ISBLANK(M548),"",
VLOOKUP(M548,OFFSET(INDIRECT("$A:$B"),0,MATCH(M$1&amp;"_Verify",INDIRECT("$1:$1"),0)-1),2,0)
))</f>
        <v>0</v>
      </c>
      <c r="S548" s="7" t="str">
        <f t="shared" ca="1" si="392"/>
        <v/>
      </c>
    </row>
    <row r="549" spans="1:19" x14ac:dyDescent="0.3">
      <c r="A549" s="1" t="str">
        <f t="shared" si="398"/>
        <v>LP_AtkUpOnLowerHpBetter_02</v>
      </c>
      <c r="B549" s="1" t="s">
        <v>306</v>
      </c>
      <c r="C549" s="1" t="str">
        <f>IF(ISERROR(VLOOKUP(B549,AffectorValueTable!$A:$A,1,0)),"어펙터밸류없음","")</f>
        <v/>
      </c>
      <c r="D549" s="1">
        <v>2</v>
      </c>
      <c r="E549" s="1" t="str">
        <f>VLOOKUP($B549,AffectorValueTable!$1:$1048576,MATCH(AffectorValueTable!$B$1,AffectorValueTable!$1:$1,0),0)</f>
        <v>AddAttackByHp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v>1.2250000000000001</v>
      </c>
      <c r="N549" s="1">
        <v>0</v>
      </c>
      <c r="O549" s="7">
        <f t="shared" ca="1" si="399"/>
        <v>0</v>
      </c>
      <c r="S549" s="7" t="str">
        <f t="shared" ca="1" si="392"/>
        <v/>
      </c>
    </row>
    <row r="550" spans="1:19" x14ac:dyDescent="0.3">
      <c r="A550" s="1" t="str">
        <f t="shared" si="398"/>
        <v>LP_AtkUpOnLowerHpBetter_03</v>
      </c>
      <c r="B550" s="1" t="s">
        <v>306</v>
      </c>
      <c r="C550" s="1" t="str">
        <f>IF(ISERROR(VLOOKUP(B550,AffectorValueTable!$A:$A,1,0)),"어펙터밸류없음","")</f>
        <v/>
      </c>
      <c r="D550" s="1">
        <v>3</v>
      </c>
      <c r="E550" s="1" t="str">
        <f>VLOOKUP($B550,AffectorValueTable!$1:$1048576,MATCH(AffectorValueTable!$B$1,AffectorValueTable!$1:$1,0),0)</f>
        <v>AddAttackByHp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v>1.9250000000000003</v>
      </c>
      <c r="N550" s="1">
        <v>0</v>
      </c>
      <c r="O550" s="7">
        <f t="shared" ca="1" si="399"/>
        <v>0</v>
      </c>
      <c r="S550" s="7" t="str">
        <f t="shared" ca="1" si="392"/>
        <v/>
      </c>
    </row>
    <row r="551" spans="1:19" x14ac:dyDescent="0.3">
      <c r="A551" s="1" t="str">
        <f t="shared" ref="A551:A552" si="400">B551&amp;"_"&amp;TEXT(D551,"00")</f>
        <v>LP_AtkUpOnLowerHpBetter_04</v>
      </c>
      <c r="B551" s="1" t="s">
        <v>306</v>
      </c>
      <c r="C551" s="1" t="str">
        <f>IF(ISERROR(VLOOKUP(B551,AffectorValueTable!$A:$A,1,0)),"어펙터밸류없음","")</f>
        <v/>
      </c>
      <c r="D551" s="1">
        <v>4</v>
      </c>
      <c r="E551" s="1" t="str">
        <f>VLOOKUP($B551,AffectorValueTable!$1:$1048576,MATCH(AffectorValueTable!$B$1,AffectorValueTable!$1:$1,0),0)</f>
        <v>AddAttackByHp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v>2.6833333333333331</v>
      </c>
      <c r="N551" s="1">
        <v>0</v>
      </c>
      <c r="O551" s="7">
        <f t="shared" ref="O551:O552" ca="1" si="401">IF(NOT(ISBLANK(N551)),N551,
IF(ISBLANK(M551),"",
VLOOKUP(M551,OFFSET(INDIRECT("$A:$B"),0,MATCH(M$1&amp;"_Verify",INDIRECT("$1:$1"),0)-1),2,0)
))</f>
        <v>0</v>
      </c>
      <c r="S551" s="7" t="str">
        <f t="shared" ref="S551:S552" ca="1" si="402">IF(NOT(ISBLANK(R551)),R551,
IF(ISBLANK(Q551),"",
VLOOKUP(Q551,OFFSET(INDIRECT("$A:$B"),0,MATCH(Q$1&amp;"_Verify",INDIRECT("$1:$1"),0)-1),2,0)
))</f>
        <v/>
      </c>
    </row>
    <row r="552" spans="1:19" x14ac:dyDescent="0.3">
      <c r="A552" s="1" t="str">
        <f t="shared" si="400"/>
        <v>LP_AtkUpOnLowerHpBetter_05</v>
      </c>
      <c r="B552" s="1" t="s">
        <v>306</v>
      </c>
      <c r="C552" s="1" t="str">
        <f>IF(ISERROR(VLOOKUP(B552,AffectorValueTable!$A:$A,1,0)),"어펙터밸류없음","")</f>
        <v/>
      </c>
      <c r="D552" s="1">
        <v>5</v>
      </c>
      <c r="E552" s="1" t="str">
        <f>VLOOKUP($B552,AffectorValueTable!$1:$1048576,MATCH(AffectorValueTable!$B$1,AffectorValueTable!$1:$1,0),0)</f>
        <v>AddAttackByHp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v>3.5000000000000004</v>
      </c>
      <c r="N552" s="1">
        <v>0</v>
      </c>
      <c r="O552" s="7">
        <f t="shared" ca="1" si="401"/>
        <v>0</v>
      </c>
      <c r="S552" s="7" t="str">
        <f t="shared" ca="1" si="402"/>
        <v/>
      </c>
    </row>
    <row r="553" spans="1:19" x14ac:dyDescent="0.3">
      <c r="A553" s="1" t="str">
        <f t="shared" ref="A553:A567" si="403">B553&amp;"_"&amp;TEXT(D553,"00")</f>
        <v>LP_AtkUpOnLowerHpBetter_06</v>
      </c>
      <c r="B553" s="1" t="s">
        <v>306</v>
      </c>
      <c r="C553" s="1" t="str">
        <f>IF(ISERROR(VLOOKUP(B553,AffectorValueTable!$A:$A,1,0)),"어펙터밸류없음","")</f>
        <v/>
      </c>
      <c r="D553" s="1">
        <v>6</v>
      </c>
      <c r="E553" s="1" t="str">
        <f>VLOOKUP($B553,AffectorValueTable!$1:$1048576,MATCH(AffectorValueTable!$B$1,AffectorValueTable!$1:$1,0),0)</f>
        <v>AddAttackByHp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v>3.5000000000000004</v>
      </c>
      <c r="N553" s="1">
        <v>0</v>
      </c>
      <c r="O553" s="7">
        <f t="shared" ref="O553:O567" ca="1" si="404">IF(NOT(ISBLANK(N553)),N553,
IF(ISBLANK(M553),"",
VLOOKUP(M553,OFFSET(INDIRECT("$A:$B"),0,MATCH(M$1&amp;"_Verify",INDIRECT("$1:$1"),0)-1),2,0)
))</f>
        <v>0</v>
      </c>
      <c r="S553" s="7" t="str">
        <f t="shared" ref="S553:S567" ca="1" si="405">IF(NOT(ISBLANK(R553)),R553,
IF(ISBLANK(Q553),"",
VLOOKUP(Q553,OFFSET(INDIRECT("$A:$B"),0,MATCH(Q$1&amp;"_Verify",INDIRECT("$1:$1"),0)-1),2,0)
))</f>
        <v/>
      </c>
    </row>
    <row r="554" spans="1:19" x14ac:dyDescent="0.3">
      <c r="A554" s="1" t="str">
        <f t="shared" si="403"/>
        <v>LP_AtkUpOnMaxHp_01</v>
      </c>
      <c r="B554" s="1" t="s">
        <v>927</v>
      </c>
      <c r="C554" s="1" t="str">
        <f>IF(ISERROR(VLOOKUP(B554,AffectorValueTable!$A:$A,1,0)),"어펙터밸류없음","")</f>
        <v/>
      </c>
      <c r="D554" s="1">
        <v>1</v>
      </c>
      <c r="E554" s="1" t="str">
        <f>VLOOKUP($B554,AffectorValueTable!$1:$1048576,MATCH(AffectorValueTable!$B$1,AffectorValueTable!$1:$1,0),0)</f>
        <v>AddAttackByHp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f t="shared" ref="J554:J567" si="406">J241*4/3</f>
        <v>0.19999999999999998</v>
      </c>
      <c r="N554" s="1">
        <v>1</v>
      </c>
      <c r="O554" s="7">
        <f t="shared" ca="1" si="404"/>
        <v>1</v>
      </c>
      <c r="S554" s="7" t="str">
        <f t="shared" ca="1" si="405"/>
        <v/>
      </c>
    </row>
    <row r="555" spans="1:19" x14ac:dyDescent="0.3">
      <c r="A555" s="1" t="str">
        <f t="shared" si="403"/>
        <v>LP_AtkUpOnMaxHp_02</v>
      </c>
      <c r="B555" s="1" t="s">
        <v>927</v>
      </c>
      <c r="C555" s="1" t="str">
        <f>IF(ISERROR(VLOOKUP(B555,AffectorValueTable!$A:$A,1,0)),"어펙터밸류없음","")</f>
        <v/>
      </c>
      <c r="D555" s="1">
        <v>2</v>
      </c>
      <c r="E555" s="1" t="str">
        <f>VLOOKUP($B555,AffectorValueTable!$1:$1048576,MATCH(AffectorValueTable!$B$1,AffectorValueTable!$1:$1,0),0)</f>
        <v>AddAttackByHp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f t="shared" si="406"/>
        <v>0.42</v>
      </c>
      <c r="N555" s="1">
        <v>1</v>
      </c>
      <c r="O555" s="7">
        <f t="shared" ca="1" si="404"/>
        <v>1</v>
      </c>
      <c r="S555" s="7" t="str">
        <f t="shared" ca="1" si="405"/>
        <v/>
      </c>
    </row>
    <row r="556" spans="1:19" x14ac:dyDescent="0.3">
      <c r="A556" s="1" t="str">
        <f t="shared" si="403"/>
        <v>LP_AtkUpOnMaxHp_03</v>
      </c>
      <c r="B556" s="1" t="s">
        <v>927</v>
      </c>
      <c r="C556" s="1" t="str">
        <f>IF(ISERROR(VLOOKUP(B556,AffectorValueTable!$A:$A,1,0)),"어펙터밸류없음","")</f>
        <v/>
      </c>
      <c r="D556" s="1">
        <v>3</v>
      </c>
      <c r="E556" s="1" t="str">
        <f>VLOOKUP($B556,AffectorValueTable!$1:$1048576,MATCH(AffectorValueTable!$B$1,AffectorValueTable!$1:$1,0),0)</f>
        <v>AddAttackByHp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f t="shared" si="406"/>
        <v>0.66</v>
      </c>
      <c r="N556" s="1">
        <v>1</v>
      </c>
      <c r="O556" s="7">
        <f t="shared" ca="1" si="404"/>
        <v>1</v>
      </c>
      <c r="S556" s="7" t="str">
        <f t="shared" ca="1" si="405"/>
        <v/>
      </c>
    </row>
    <row r="557" spans="1:19" x14ac:dyDescent="0.3">
      <c r="A557" s="1" t="str">
        <f t="shared" si="403"/>
        <v>LP_AtkUpOnMaxHp_04</v>
      </c>
      <c r="B557" s="1" t="s">
        <v>927</v>
      </c>
      <c r="C557" s="1" t="str">
        <f>IF(ISERROR(VLOOKUP(B557,AffectorValueTable!$A:$A,1,0)),"어펙터밸류없음","")</f>
        <v/>
      </c>
      <c r="D557" s="1">
        <v>4</v>
      </c>
      <c r="E557" s="1" t="str">
        <f>VLOOKUP($B557,AffectorValueTable!$1:$1048576,MATCH(AffectorValueTable!$B$1,AffectorValueTable!$1:$1,0),0)</f>
        <v>AddAttackByHp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f t="shared" si="406"/>
        <v>0.91999999999999993</v>
      </c>
      <c r="N557" s="1">
        <v>1</v>
      </c>
      <c r="O557" s="7">
        <f t="shared" ca="1" si="404"/>
        <v>1</v>
      </c>
      <c r="S557" s="7" t="str">
        <f t="shared" ca="1" si="405"/>
        <v/>
      </c>
    </row>
    <row r="558" spans="1:19" x14ac:dyDescent="0.3">
      <c r="A558" s="1" t="str">
        <f t="shared" si="403"/>
        <v>LP_AtkUpOnMaxHp_05</v>
      </c>
      <c r="B558" s="1" t="s">
        <v>927</v>
      </c>
      <c r="C558" s="1" t="str">
        <f>IF(ISERROR(VLOOKUP(B558,AffectorValueTable!$A:$A,1,0)),"어펙터밸류없음","")</f>
        <v/>
      </c>
      <c r="D558" s="1">
        <v>5</v>
      </c>
      <c r="E558" s="1" t="str">
        <f>VLOOKUP($B558,AffectorValueTable!$1:$1048576,MATCH(AffectorValueTable!$B$1,AffectorValueTable!$1:$1,0),0)</f>
        <v>AddAttackByHp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f t="shared" si="406"/>
        <v>1.2</v>
      </c>
      <c r="N558" s="1">
        <v>1</v>
      </c>
      <c r="O558" s="7">
        <f t="shared" ca="1" si="404"/>
        <v>1</v>
      </c>
      <c r="S558" s="7" t="str">
        <f t="shared" ca="1" si="405"/>
        <v/>
      </c>
    </row>
    <row r="559" spans="1:19" x14ac:dyDescent="0.3">
      <c r="A559" s="1" t="str">
        <f t="shared" si="403"/>
        <v>LP_AtkUpOnMaxHp_06</v>
      </c>
      <c r="B559" s="1" t="s">
        <v>927</v>
      </c>
      <c r="C559" s="1" t="str">
        <f>IF(ISERROR(VLOOKUP(B559,AffectorValueTable!$A:$A,1,0)),"어펙터밸류없음","")</f>
        <v/>
      </c>
      <c r="D559" s="1">
        <v>6</v>
      </c>
      <c r="E559" s="1" t="str">
        <f>VLOOKUP($B559,AffectorValueTable!$1:$1048576,MATCH(AffectorValueTable!$B$1,AffectorValueTable!$1:$1,0),0)</f>
        <v>AddAttackByHp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f t="shared" si="406"/>
        <v>1.5</v>
      </c>
      <c r="N559" s="1">
        <v>1</v>
      </c>
      <c r="O559" s="7">
        <f t="shared" ca="1" si="404"/>
        <v>1</v>
      </c>
      <c r="S559" s="7" t="str">
        <f t="shared" ca="1" si="405"/>
        <v/>
      </c>
    </row>
    <row r="560" spans="1:19" x14ac:dyDescent="0.3">
      <c r="A560" s="1" t="str">
        <f t="shared" si="403"/>
        <v>LP_AtkUpOnMaxHp_07</v>
      </c>
      <c r="B560" s="1" t="s">
        <v>927</v>
      </c>
      <c r="C560" s="1" t="str">
        <f>IF(ISERROR(VLOOKUP(B560,AffectorValueTable!$A:$A,1,0)),"어펙터밸류없음","")</f>
        <v/>
      </c>
      <c r="D560" s="1">
        <v>7</v>
      </c>
      <c r="E560" s="1" t="str">
        <f>VLOOKUP($B560,AffectorValueTable!$1:$1048576,MATCH(AffectorValueTable!$B$1,AffectorValueTable!$1:$1,0),0)</f>
        <v>AddAttackByHp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f t="shared" si="406"/>
        <v>1.8200000000000003</v>
      </c>
      <c r="N560" s="1">
        <v>1</v>
      </c>
      <c r="O560" s="7">
        <f t="shared" ca="1" si="404"/>
        <v>1</v>
      </c>
      <c r="S560" s="7" t="str">
        <f t="shared" ca="1" si="405"/>
        <v/>
      </c>
    </row>
    <row r="561" spans="1:19" x14ac:dyDescent="0.3">
      <c r="A561" s="1" t="str">
        <f t="shared" si="403"/>
        <v>LP_AtkUpOnMaxHp_08</v>
      </c>
      <c r="B561" s="1" t="s">
        <v>927</v>
      </c>
      <c r="C561" s="1" t="str">
        <f>IF(ISERROR(VLOOKUP(B561,AffectorValueTable!$A:$A,1,0)),"어펙터밸류없음","")</f>
        <v/>
      </c>
      <c r="D561" s="1">
        <v>8</v>
      </c>
      <c r="E561" s="1" t="str">
        <f>VLOOKUP($B561,AffectorValueTable!$1:$1048576,MATCH(AffectorValueTable!$B$1,AffectorValueTable!$1:$1,0),0)</f>
        <v>AddAttackByHp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f t="shared" si="406"/>
        <v>2.16</v>
      </c>
      <c r="N561" s="1">
        <v>1</v>
      </c>
      <c r="O561" s="7">
        <f t="shared" ca="1" si="404"/>
        <v>1</v>
      </c>
      <c r="S561" s="7" t="str">
        <f t="shared" ca="1" si="405"/>
        <v/>
      </c>
    </row>
    <row r="562" spans="1:19" x14ac:dyDescent="0.3">
      <c r="A562" s="1" t="str">
        <f t="shared" si="403"/>
        <v>LP_AtkUpOnMaxHp_09</v>
      </c>
      <c r="B562" s="1" t="s">
        <v>927</v>
      </c>
      <c r="C562" s="1" t="str">
        <f>IF(ISERROR(VLOOKUP(B562,AffectorValueTable!$A:$A,1,0)),"어펙터밸류없음","")</f>
        <v/>
      </c>
      <c r="D562" s="1">
        <v>9</v>
      </c>
      <c r="E562" s="1" t="str">
        <f>VLOOKUP($B562,AffectorValueTable!$1:$1048576,MATCH(AffectorValueTable!$B$1,AffectorValueTable!$1:$1,0),0)</f>
        <v>AddAttackByHp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f t="shared" si="406"/>
        <v>2.52</v>
      </c>
      <c r="N562" s="1">
        <v>1</v>
      </c>
      <c r="O562" s="7">
        <f t="shared" ca="1" si="404"/>
        <v>1</v>
      </c>
      <c r="S562" s="7" t="str">
        <f t="shared" ca="1" si="405"/>
        <v/>
      </c>
    </row>
    <row r="563" spans="1:19" x14ac:dyDescent="0.3">
      <c r="A563" s="1" t="str">
        <f t="shared" si="403"/>
        <v>LP_AtkUpOnMaxHpBetter_01</v>
      </c>
      <c r="B563" s="1" t="s">
        <v>928</v>
      </c>
      <c r="C563" s="1" t="str">
        <f>IF(ISERROR(VLOOKUP(B563,AffectorValueTable!$A:$A,1,0)),"어펙터밸류없음","")</f>
        <v/>
      </c>
      <c r="D563" s="1">
        <v>1</v>
      </c>
      <c r="E563" s="1" t="str">
        <f>VLOOKUP($B563,AffectorValueTable!$1:$1048576,MATCH(AffectorValueTable!$B$1,AffectorValueTable!$1:$1,0),0)</f>
        <v>AddAttackByHp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f t="shared" si="406"/>
        <v>0.33333333333333331</v>
      </c>
      <c r="N563" s="1">
        <v>1</v>
      </c>
      <c r="O563" s="7">
        <f t="shared" ca="1" si="404"/>
        <v>1</v>
      </c>
      <c r="S563" s="7" t="str">
        <f t="shared" ca="1" si="405"/>
        <v/>
      </c>
    </row>
    <row r="564" spans="1:19" x14ac:dyDescent="0.3">
      <c r="A564" s="1" t="str">
        <f t="shared" si="403"/>
        <v>LP_AtkUpOnMaxHpBetter_02</v>
      </c>
      <c r="B564" s="1" t="s">
        <v>928</v>
      </c>
      <c r="C564" s="1" t="str">
        <f>IF(ISERROR(VLOOKUP(B564,AffectorValueTable!$A:$A,1,0)),"어펙터밸류없음","")</f>
        <v/>
      </c>
      <c r="D564" s="1">
        <v>2</v>
      </c>
      <c r="E564" s="1" t="str">
        <f>VLOOKUP($B564,AffectorValueTable!$1:$1048576,MATCH(AffectorValueTable!$B$1,AffectorValueTable!$1:$1,0),0)</f>
        <v>AddAttackByHp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f t="shared" si="406"/>
        <v>0.70000000000000007</v>
      </c>
      <c r="N564" s="1">
        <v>1</v>
      </c>
      <c r="O564" s="7">
        <f t="shared" ca="1" si="404"/>
        <v>1</v>
      </c>
      <c r="S564" s="7" t="str">
        <f t="shared" ca="1" si="405"/>
        <v/>
      </c>
    </row>
    <row r="565" spans="1:19" x14ac:dyDescent="0.3">
      <c r="A565" s="1" t="str">
        <f t="shared" si="403"/>
        <v>LP_AtkUpOnMaxHpBetter_03</v>
      </c>
      <c r="B565" s="1" t="s">
        <v>928</v>
      </c>
      <c r="C565" s="1" t="str">
        <f>IF(ISERROR(VLOOKUP(B565,AffectorValueTable!$A:$A,1,0)),"어펙터밸류없음","")</f>
        <v/>
      </c>
      <c r="D565" s="1">
        <v>3</v>
      </c>
      <c r="E565" s="1" t="str">
        <f>VLOOKUP($B565,AffectorValueTable!$1:$1048576,MATCH(AffectorValueTable!$B$1,AffectorValueTable!$1:$1,0),0)</f>
        <v>AddAttackByHp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f t="shared" si="406"/>
        <v>1.1000000000000001</v>
      </c>
      <c r="N565" s="1">
        <v>1</v>
      </c>
      <c r="O565" s="7">
        <f t="shared" ca="1" si="404"/>
        <v>1</v>
      </c>
      <c r="S565" s="7" t="str">
        <f t="shared" ca="1" si="405"/>
        <v/>
      </c>
    </row>
    <row r="566" spans="1:19" x14ac:dyDescent="0.3">
      <c r="A566" s="1" t="str">
        <f t="shared" si="403"/>
        <v>LP_AtkUpOnMaxHpBetter_04</v>
      </c>
      <c r="B566" s="1" t="s">
        <v>928</v>
      </c>
      <c r="C566" s="1" t="str">
        <f>IF(ISERROR(VLOOKUP(B566,AffectorValueTable!$A:$A,1,0)),"어펙터밸류없음","")</f>
        <v/>
      </c>
      <c r="D566" s="1">
        <v>4</v>
      </c>
      <c r="E566" s="1" t="str">
        <f>VLOOKUP($B566,AffectorValueTable!$1:$1048576,MATCH(AffectorValueTable!$B$1,AffectorValueTable!$1:$1,0),0)</f>
        <v>AddAttackByHp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f t="shared" si="406"/>
        <v>1.5333333333333332</v>
      </c>
      <c r="N566" s="1">
        <v>1</v>
      </c>
      <c r="O566" s="7">
        <f t="shared" ca="1" si="404"/>
        <v>1</v>
      </c>
      <c r="S566" s="7" t="str">
        <f t="shared" ca="1" si="405"/>
        <v/>
      </c>
    </row>
    <row r="567" spans="1:19" x14ac:dyDescent="0.3">
      <c r="A567" s="1" t="str">
        <f t="shared" si="403"/>
        <v>LP_AtkUpOnMaxHpBetter_05</v>
      </c>
      <c r="B567" s="1" t="s">
        <v>928</v>
      </c>
      <c r="C567" s="1" t="str">
        <f>IF(ISERROR(VLOOKUP(B567,AffectorValueTable!$A:$A,1,0)),"어펙터밸류없음","")</f>
        <v/>
      </c>
      <c r="D567" s="1">
        <v>5</v>
      </c>
      <c r="E567" s="1" t="str">
        <f>VLOOKUP($B567,AffectorValueTable!$1:$1048576,MATCH(AffectorValueTable!$B$1,AffectorValueTable!$1:$1,0),0)</f>
        <v>AddAttackByHp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f t="shared" si="406"/>
        <v>2</v>
      </c>
      <c r="N567" s="1">
        <v>1</v>
      </c>
      <c r="O567" s="7">
        <f t="shared" ca="1" si="404"/>
        <v>1</v>
      </c>
      <c r="S567" s="7" t="str">
        <f t="shared" ca="1" si="405"/>
        <v/>
      </c>
    </row>
    <row r="568" spans="1:19" x14ac:dyDescent="0.3">
      <c r="A568" s="1" t="str">
        <f t="shared" ref="A568:A581" si="407">B568&amp;"_"&amp;TEXT(D568,"00")</f>
        <v>LP_AtkUpOnKillUntilGettingHit_01</v>
      </c>
      <c r="B568" s="1" t="s">
        <v>929</v>
      </c>
      <c r="C568" s="1" t="str">
        <f>IF(ISERROR(VLOOKUP(B568,AffectorValueTable!$A:$A,1,0)),"어펙터밸류없음","")</f>
        <v/>
      </c>
      <c r="D568" s="1">
        <v>1</v>
      </c>
      <c r="E568" s="1" t="str">
        <f>VLOOKUP($B568,AffectorValueTable!$1:$1048576,MATCH(AffectorValueTable!$B$1,AffectorValueTable!$1:$1,0),0)</f>
        <v>AddAttackByContinuousKill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f t="shared" ref="J568:J581" si="408">J241*1/50</f>
        <v>3.0000000000000001E-3</v>
      </c>
      <c r="O568" s="7" t="str">
        <f t="shared" ref="O568:O581" ca="1" si="409">IF(NOT(ISBLANK(N568)),N568,
IF(ISBLANK(M568),"",
VLOOKUP(M568,OFFSET(INDIRECT("$A:$B"),0,MATCH(M$1&amp;"_Verify",INDIRECT("$1:$1"),0)-1),2,0)
))</f>
        <v/>
      </c>
      <c r="S568" s="7" t="str">
        <f t="shared" ref="S568:S581" ca="1" si="410">IF(NOT(ISBLANK(R568)),R568,
IF(ISBLANK(Q568),"",
VLOOKUP(Q568,OFFSET(INDIRECT("$A:$B"),0,MATCH(Q$1&amp;"_Verify",INDIRECT("$1:$1"),0)-1),2,0)
))</f>
        <v/>
      </c>
    </row>
    <row r="569" spans="1:19" x14ac:dyDescent="0.3">
      <c r="A569" s="1" t="str">
        <f t="shared" si="407"/>
        <v>LP_AtkUpOnKillUntilGettingHit_02</v>
      </c>
      <c r="B569" s="1" t="s">
        <v>929</v>
      </c>
      <c r="C569" s="1" t="str">
        <f>IF(ISERROR(VLOOKUP(B569,AffectorValueTable!$A:$A,1,0)),"어펙터밸류없음","")</f>
        <v/>
      </c>
      <c r="D569" s="1">
        <v>2</v>
      </c>
      <c r="E569" s="1" t="str">
        <f>VLOOKUP($B569,AffectorValueTable!$1:$1048576,MATCH(AffectorValueTable!$B$1,AffectorValueTable!$1:$1,0),0)</f>
        <v>AddAttackByContinuousKill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f t="shared" si="408"/>
        <v>6.3E-3</v>
      </c>
      <c r="O569" s="7" t="str">
        <f t="shared" ca="1" si="409"/>
        <v/>
      </c>
      <c r="S569" s="7" t="str">
        <f t="shared" ca="1" si="410"/>
        <v/>
      </c>
    </row>
    <row r="570" spans="1:19" x14ac:dyDescent="0.3">
      <c r="A570" s="1" t="str">
        <f t="shared" si="407"/>
        <v>LP_AtkUpOnKillUntilGettingHit_03</v>
      </c>
      <c r="B570" s="1" t="s">
        <v>929</v>
      </c>
      <c r="C570" s="1" t="str">
        <f>IF(ISERROR(VLOOKUP(B570,AffectorValueTable!$A:$A,1,0)),"어펙터밸류없음","")</f>
        <v/>
      </c>
      <c r="D570" s="1">
        <v>3</v>
      </c>
      <c r="E570" s="1" t="str">
        <f>VLOOKUP($B570,AffectorValueTable!$1:$1048576,MATCH(AffectorValueTable!$B$1,AffectorValueTable!$1:$1,0),0)</f>
        <v>AddAttackByContinuousKill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f t="shared" si="408"/>
        <v>9.9000000000000008E-3</v>
      </c>
      <c r="O570" s="7" t="str">
        <f t="shared" ca="1" si="409"/>
        <v/>
      </c>
      <c r="S570" s="7" t="str">
        <f t="shared" ca="1" si="410"/>
        <v/>
      </c>
    </row>
    <row r="571" spans="1:19" x14ac:dyDescent="0.3">
      <c r="A571" s="1" t="str">
        <f t="shared" si="407"/>
        <v>LP_AtkUpOnKillUntilGettingHit_04</v>
      </c>
      <c r="B571" s="1" t="s">
        <v>929</v>
      </c>
      <c r="C571" s="1" t="str">
        <f>IF(ISERROR(VLOOKUP(B571,AffectorValueTable!$A:$A,1,0)),"어펙터밸류없음","")</f>
        <v/>
      </c>
      <c r="D571" s="1">
        <v>4</v>
      </c>
      <c r="E571" s="1" t="str">
        <f>VLOOKUP($B571,AffectorValueTable!$1:$1048576,MATCH(AffectorValueTable!$B$1,AffectorValueTable!$1:$1,0),0)</f>
        <v>AddAttackByContinuousKill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f t="shared" si="408"/>
        <v>1.38E-2</v>
      </c>
      <c r="O571" s="7" t="str">
        <f t="shared" ca="1" si="409"/>
        <v/>
      </c>
      <c r="S571" s="7" t="str">
        <f t="shared" ca="1" si="410"/>
        <v/>
      </c>
    </row>
    <row r="572" spans="1:19" x14ac:dyDescent="0.3">
      <c r="A572" s="1" t="str">
        <f t="shared" si="407"/>
        <v>LP_AtkUpOnKillUntilGettingHit_05</v>
      </c>
      <c r="B572" s="1" t="s">
        <v>929</v>
      </c>
      <c r="C572" s="1" t="str">
        <f>IF(ISERROR(VLOOKUP(B572,AffectorValueTable!$A:$A,1,0)),"어펙터밸류없음","")</f>
        <v/>
      </c>
      <c r="D572" s="1">
        <v>5</v>
      </c>
      <c r="E572" s="1" t="str">
        <f>VLOOKUP($B572,AffectorValueTable!$1:$1048576,MATCH(AffectorValueTable!$B$1,AffectorValueTable!$1:$1,0),0)</f>
        <v>AddAttackByContinuousKill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f t="shared" si="408"/>
        <v>1.7999999999999999E-2</v>
      </c>
      <c r="O572" s="7" t="str">
        <f t="shared" ca="1" si="409"/>
        <v/>
      </c>
      <c r="S572" s="7" t="str">
        <f t="shared" ca="1" si="410"/>
        <v/>
      </c>
    </row>
    <row r="573" spans="1:19" x14ac:dyDescent="0.3">
      <c r="A573" s="1" t="str">
        <f t="shared" si="407"/>
        <v>LP_AtkUpOnKillUntilGettingHit_06</v>
      </c>
      <c r="B573" s="1" t="s">
        <v>929</v>
      </c>
      <c r="C573" s="1" t="str">
        <f>IF(ISERROR(VLOOKUP(B573,AffectorValueTable!$A:$A,1,0)),"어펙터밸류없음","")</f>
        <v/>
      </c>
      <c r="D573" s="1">
        <v>6</v>
      </c>
      <c r="E573" s="1" t="str">
        <f>VLOOKUP($B573,AffectorValueTable!$1:$1048576,MATCH(AffectorValueTable!$B$1,AffectorValueTable!$1:$1,0),0)</f>
        <v>AddAttackByContinuousKill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">
        <f t="shared" si="408"/>
        <v>2.2499999999999999E-2</v>
      </c>
      <c r="O573" s="7" t="str">
        <f t="shared" ca="1" si="409"/>
        <v/>
      </c>
      <c r="S573" s="7" t="str">
        <f t="shared" ca="1" si="410"/>
        <v/>
      </c>
    </row>
    <row r="574" spans="1:19" x14ac:dyDescent="0.3">
      <c r="A574" s="1" t="str">
        <f t="shared" si="407"/>
        <v>LP_AtkUpOnKillUntilGettingHit_07</v>
      </c>
      <c r="B574" s="1" t="s">
        <v>929</v>
      </c>
      <c r="C574" s="1" t="str">
        <f>IF(ISERROR(VLOOKUP(B574,AffectorValueTable!$A:$A,1,0)),"어펙터밸류없음","")</f>
        <v/>
      </c>
      <c r="D574" s="1">
        <v>7</v>
      </c>
      <c r="E574" s="1" t="str">
        <f>VLOOKUP($B574,AffectorValueTable!$1:$1048576,MATCH(AffectorValueTable!$B$1,AffectorValueTable!$1:$1,0),0)</f>
        <v>AddAttackByContinuousKill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">
        <f t="shared" si="408"/>
        <v>2.7300000000000005E-2</v>
      </c>
      <c r="O574" s="7" t="str">
        <f t="shared" ca="1" si="409"/>
        <v/>
      </c>
      <c r="S574" s="7" t="str">
        <f t="shared" ca="1" si="410"/>
        <v/>
      </c>
    </row>
    <row r="575" spans="1:19" x14ac:dyDescent="0.3">
      <c r="A575" s="1" t="str">
        <f t="shared" si="407"/>
        <v>LP_AtkUpOnKillUntilGettingHit_08</v>
      </c>
      <c r="B575" s="1" t="s">
        <v>929</v>
      </c>
      <c r="C575" s="1" t="str">
        <f>IF(ISERROR(VLOOKUP(B575,AffectorValueTable!$A:$A,1,0)),"어펙터밸류없음","")</f>
        <v/>
      </c>
      <c r="D575" s="1">
        <v>8</v>
      </c>
      <c r="E575" s="1" t="str">
        <f>VLOOKUP($B575,AffectorValueTable!$1:$1048576,MATCH(AffectorValueTable!$B$1,AffectorValueTable!$1:$1,0),0)</f>
        <v>AddAttackByContinuousKill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">
        <f t="shared" si="408"/>
        <v>3.2400000000000005E-2</v>
      </c>
      <c r="O575" s="7" t="str">
        <f t="shared" ca="1" si="409"/>
        <v/>
      </c>
      <c r="S575" s="7" t="str">
        <f t="shared" ca="1" si="410"/>
        <v/>
      </c>
    </row>
    <row r="576" spans="1:19" x14ac:dyDescent="0.3">
      <c r="A576" s="1" t="str">
        <f t="shared" si="407"/>
        <v>LP_AtkUpOnKillUntilGettingHit_09</v>
      </c>
      <c r="B576" s="1" t="s">
        <v>929</v>
      </c>
      <c r="C576" s="1" t="str">
        <f>IF(ISERROR(VLOOKUP(B576,AffectorValueTable!$A:$A,1,0)),"어펙터밸류없음","")</f>
        <v/>
      </c>
      <c r="D576" s="1">
        <v>9</v>
      </c>
      <c r="E576" s="1" t="str">
        <f>VLOOKUP($B576,AffectorValueTable!$1:$1048576,MATCH(AffectorValueTable!$B$1,AffectorValueTable!$1:$1,0),0)</f>
        <v>AddAttackByContinuousKill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">
        <f t="shared" si="408"/>
        <v>3.78E-2</v>
      </c>
      <c r="O576" s="7" t="str">
        <f t="shared" ca="1" si="409"/>
        <v/>
      </c>
      <c r="S576" s="7" t="str">
        <f t="shared" ca="1" si="410"/>
        <v/>
      </c>
    </row>
    <row r="577" spans="1:19" x14ac:dyDescent="0.3">
      <c r="A577" s="1" t="str">
        <f t="shared" si="407"/>
        <v>LP_AtkUpOnKillUntilGettingHitBetter_01</v>
      </c>
      <c r="B577" s="1" t="s">
        <v>930</v>
      </c>
      <c r="C577" s="1" t="str">
        <f>IF(ISERROR(VLOOKUP(B577,AffectorValueTable!$A:$A,1,0)),"어펙터밸류없음","")</f>
        <v/>
      </c>
      <c r="D577" s="1">
        <v>1</v>
      </c>
      <c r="E577" s="1" t="str">
        <f>VLOOKUP($B577,AffectorValueTable!$1:$1048576,MATCH(AffectorValueTable!$B$1,AffectorValueTable!$1:$1,0),0)</f>
        <v>AddAttackByContinuousKill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">
        <f t="shared" si="408"/>
        <v>5.0000000000000001E-3</v>
      </c>
      <c r="O577" s="7" t="str">
        <f t="shared" ca="1" si="409"/>
        <v/>
      </c>
      <c r="S577" s="7" t="str">
        <f t="shared" ca="1" si="410"/>
        <v/>
      </c>
    </row>
    <row r="578" spans="1:19" x14ac:dyDescent="0.3">
      <c r="A578" s="1" t="str">
        <f t="shared" si="407"/>
        <v>LP_AtkUpOnKillUntilGettingHitBetter_02</v>
      </c>
      <c r="B578" s="1" t="s">
        <v>930</v>
      </c>
      <c r="C578" s="1" t="str">
        <f>IF(ISERROR(VLOOKUP(B578,AffectorValueTable!$A:$A,1,0)),"어펙터밸류없음","")</f>
        <v/>
      </c>
      <c r="D578" s="1">
        <v>2</v>
      </c>
      <c r="E578" s="1" t="str">
        <f>VLOOKUP($B578,AffectorValueTable!$1:$1048576,MATCH(AffectorValueTable!$B$1,AffectorValueTable!$1:$1,0),0)</f>
        <v>AddAttackByContinuousKill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">
        <f t="shared" si="408"/>
        <v>1.0500000000000001E-2</v>
      </c>
      <c r="O578" s="7" t="str">
        <f t="shared" ca="1" si="409"/>
        <v/>
      </c>
      <c r="S578" s="7" t="str">
        <f t="shared" ca="1" si="410"/>
        <v/>
      </c>
    </row>
    <row r="579" spans="1:19" x14ac:dyDescent="0.3">
      <c r="A579" s="1" t="str">
        <f t="shared" si="407"/>
        <v>LP_AtkUpOnKillUntilGettingHitBetter_03</v>
      </c>
      <c r="B579" s="1" t="s">
        <v>930</v>
      </c>
      <c r="C579" s="1" t="str">
        <f>IF(ISERROR(VLOOKUP(B579,AffectorValueTable!$A:$A,1,0)),"어펙터밸류없음","")</f>
        <v/>
      </c>
      <c r="D579" s="1">
        <v>3</v>
      </c>
      <c r="E579" s="1" t="str">
        <f>VLOOKUP($B579,AffectorValueTable!$1:$1048576,MATCH(AffectorValueTable!$B$1,AffectorValueTable!$1:$1,0),0)</f>
        <v>AddAttackByContinuousKill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">
        <f t="shared" si="408"/>
        <v>1.6500000000000001E-2</v>
      </c>
      <c r="O579" s="7" t="str">
        <f t="shared" ca="1" si="409"/>
        <v/>
      </c>
      <c r="S579" s="7" t="str">
        <f t="shared" ca="1" si="410"/>
        <v/>
      </c>
    </row>
    <row r="580" spans="1:19" x14ac:dyDescent="0.3">
      <c r="A580" s="1" t="str">
        <f t="shared" si="407"/>
        <v>LP_AtkUpOnKillUntilGettingHitBetter_04</v>
      </c>
      <c r="B580" s="1" t="s">
        <v>930</v>
      </c>
      <c r="C580" s="1" t="str">
        <f>IF(ISERROR(VLOOKUP(B580,AffectorValueTable!$A:$A,1,0)),"어펙터밸류없음","")</f>
        <v/>
      </c>
      <c r="D580" s="1">
        <v>4</v>
      </c>
      <c r="E580" s="1" t="str">
        <f>VLOOKUP($B580,AffectorValueTable!$1:$1048576,MATCH(AffectorValueTable!$B$1,AffectorValueTable!$1:$1,0),0)</f>
        <v>AddAttackByContinuousKill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">
        <f t="shared" si="408"/>
        <v>2.3E-2</v>
      </c>
      <c r="O580" s="7" t="str">
        <f t="shared" ca="1" si="409"/>
        <v/>
      </c>
      <c r="S580" s="7" t="str">
        <f t="shared" ca="1" si="410"/>
        <v/>
      </c>
    </row>
    <row r="581" spans="1:19" x14ac:dyDescent="0.3">
      <c r="A581" s="1" t="str">
        <f t="shared" si="407"/>
        <v>LP_AtkUpOnKillUntilGettingHitBetter_05</v>
      </c>
      <c r="B581" s="1" t="s">
        <v>930</v>
      </c>
      <c r="C581" s="1" t="str">
        <f>IF(ISERROR(VLOOKUP(B581,AffectorValueTable!$A:$A,1,0)),"어펙터밸류없음","")</f>
        <v/>
      </c>
      <c r="D581" s="1">
        <v>5</v>
      </c>
      <c r="E581" s="1" t="str">
        <f>VLOOKUP($B581,AffectorValueTable!$1:$1048576,MATCH(AffectorValueTable!$B$1,AffectorValueTable!$1:$1,0),0)</f>
        <v>AddAttackByContinuousKill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">
        <f t="shared" si="408"/>
        <v>0.03</v>
      </c>
      <c r="O581" s="7" t="str">
        <f t="shared" ca="1" si="409"/>
        <v/>
      </c>
      <c r="S581" s="7" t="str">
        <f t="shared" ca="1" si="410"/>
        <v/>
      </c>
    </row>
    <row r="582" spans="1:19" x14ac:dyDescent="0.3">
      <c r="A582" s="1" t="str">
        <f t="shared" si="398"/>
        <v>LP_CritDmgUpOnLowerHp_01</v>
      </c>
      <c r="B582" s="1" t="s">
        <v>307</v>
      </c>
      <c r="C582" s="1" t="str">
        <f>IF(ISERROR(VLOOKUP(B582,AffectorValueTable!$A:$A,1,0)),"어펙터밸류없음","")</f>
        <v/>
      </c>
      <c r="D582" s="1">
        <v>1</v>
      </c>
      <c r="E582" s="1" t="str">
        <f>VLOOKUP($B582,AffectorValueTable!$1:$1048576,MATCH(AffectorValueTable!$B$1,AffectorValueTable!$1:$1,0),0)</f>
        <v>AddCriticalDamageByTargetHp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">
        <v>0.5</v>
      </c>
      <c r="O582" s="7" t="str">
        <f t="shared" ca="1" si="399"/>
        <v/>
      </c>
      <c r="S582" s="7" t="str">
        <f t="shared" ca="1" si="392"/>
        <v/>
      </c>
    </row>
    <row r="583" spans="1:19" x14ac:dyDescent="0.3">
      <c r="A583" s="1" t="str">
        <f t="shared" si="398"/>
        <v>LP_CritDmgUpOnLowerHp_02</v>
      </c>
      <c r="B583" s="1" t="s">
        <v>307</v>
      </c>
      <c r="C583" s="1" t="str">
        <f>IF(ISERROR(VLOOKUP(B583,AffectorValueTable!$A:$A,1,0)),"어펙터밸류없음","")</f>
        <v/>
      </c>
      <c r="D583" s="1">
        <v>2</v>
      </c>
      <c r="E583" s="1" t="str">
        <f>VLOOKUP($B583,AffectorValueTable!$1:$1048576,MATCH(AffectorValueTable!$B$1,AffectorValueTable!$1:$1,0),0)</f>
        <v>AddCriticalDamageByTargetHp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">
        <v>1.05</v>
      </c>
      <c r="O583" s="7" t="str">
        <f t="shared" ca="1" si="399"/>
        <v/>
      </c>
      <c r="S583" s="7" t="str">
        <f t="shared" ca="1" si="392"/>
        <v/>
      </c>
    </row>
    <row r="584" spans="1:19" x14ac:dyDescent="0.3">
      <c r="A584" s="1" t="str">
        <f t="shared" ref="A584:A586" si="411">B584&amp;"_"&amp;TEXT(D584,"00")</f>
        <v>LP_CritDmgUpOnLowerHp_03</v>
      </c>
      <c r="B584" s="1" t="s">
        <v>307</v>
      </c>
      <c r="C584" s="1" t="str">
        <f>IF(ISERROR(VLOOKUP(B584,AffectorValueTable!$A:$A,1,0)),"어펙터밸류없음","")</f>
        <v/>
      </c>
      <c r="D584" s="1">
        <v>3</v>
      </c>
      <c r="E584" s="1" t="str">
        <f>VLOOKUP($B584,AffectorValueTable!$1:$1048576,MATCH(AffectorValueTable!$B$1,AffectorValueTable!$1:$1,0),0)</f>
        <v>AddCriticalDamageByTargetHp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">
        <v>1.6500000000000001</v>
      </c>
      <c r="O584" s="7" t="str">
        <f t="shared" ref="O584:O586" ca="1" si="412">IF(NOT(ISBLANK(N584)),N584,
IF(ISBLANK(M584),"",
VLOOKUP(M584,OFFSET(INDIRECT("$A:$B"),0,MATCH(M$1&amp;"_Verify",INDIRECT("$1:$1"),0)-1),2,0)
))</f>
        <v/>
      </c>
      <c r="S584" s="7" t="str">
        <f t="shared" ca="1" si="392"/>
        <v/>
      </c>
    </row>
    <row r="585" spans="1:19" x14ac:dyDescent="0.3">
      <c r="A585" s="1" t="str">
        <f t="shared" si="411"/>
        <v>LP_CritDmgUpOnLowerHp_04</v>
      </c>
      <c r="B585" s="1" t="s">
        <v>307</v>
      </c>
      <c r="C585" s="1" t="str">
        <f>IF(ISERROR(VLOOKUP(B585,AffectorValueTable!$A:$A,1,0)),"어펙터밸류없음","")</f>
        <v/>
      </c>
      <c r="D585" s="1">
        <v>4</v>
      </c>
      <c r="E585" s="1" t="str">
        <f>VLOOKUP($B585,AffectorValueTable!$1:$1048576,MATCH(AffectorValueTable!$B$1,AffectorValueTable!$1:$1,0),0)</f>
        <v>AddCriticalDamageByTargetHp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">
        <v>2.2999999999999998</v>
      </c>
      <c r="O585" s="7" t="str">
        <f t="shared" ca="1" si="412"/>
        <v/>
      </c>
      <c r="S585" s="7" t="str">
        <f t="shared" ref="S585:S586" ca="1" si="413">IF(NOT(ISBLANK(R585)),R585,
IF(ISBLANK(Q585),"",
VLOOKUP(Q585,OFFSET(INDIRECT("$A:$B"),0,MATCH(Q$1&amp;"_Verify",INDIRECT("$1:$1"),0)-1),2,0)
))</f>
        <v/>
      </c>
    </row>
    <row r="586" spans="1:19" x14ac:dyDescent="0.3">
      <c r="A586" s="1" t="str">
        <f t="shared" si="411"/>
        <v>LP_CritDmgUpOnLowerHp_05</v>
      </c>
      <c r="B586" s="1" t="s">
        <v>307</v>
      </c>
      <c r="C586" s="1" t="str">
        <f>IF(ISERROR(VLOOKUP(B586,AffectorValueTable!$A:$A,1,0)),"어펙터밸류없음","")</f>
        <v/>
      </c>
      <c r="D586" s="1">
        <v>5</v>
      </c>
      <c r="E586" s="1" t="str">
        <f>VLOOKUP($B586,AffectorValueTable!$1:$1048576,MATCH(AffectorValueTable!$B$1,AffectorValueTable!$1:$1,0),0)</f>
        <v>AddCriticalDamageByTargetHp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J586" s="1">
        <v>3</v>
      </c>
      <c r="O586" s="7" t="str">
        <f t="shared" ca="1" si="412"/>
        <v/>
      </c>
      <c r="S586" s="7" t="str">
        <f t="shared" ca="1" si="413"/>
        <v/>
      </c>
    </row>
    <row r="587" spans="1:19" x14ac:dyDescent="0.3">
      <c r="A587" s="1" t="str">
        <f t="shared" ref="A587:A598" si="414">B587&amp;"_"&amp;TEXT(D587,"00")</f>
        <v>LP_CritDmgUpOnLowerHpBetter_01</v>
      </c>
      <c r="B587" s="1" t="s">
        <v>308</v>
      </c>
      <c r="C587" s="1" t="str">
        <f>IF(ISERROR(VLOOKUP(B587,AffectorValueTable!$A:$A,1,0)),"어펙터밸류없음","")</f>
        <v/>
      </c>
      <c r="D587" s="1">
        <v>1</v>
      </c>
      <c r="E587" s="1" t="str">
        <f>VLOOKUP($B587,AffectorValueTable!$1:$1048576,MATCH(AffectorValueTable!$B$1,AffectorValueTable!$1:$1,0),0)</f>
        <v>AddCriticalDamageByTargetHp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J587" s="1">
        <v>1</v>
      </c>
      <c r="O587" s="7" t="str">
        <f t="shared" ref="O587:O598" ca="1" si="415">IF(NOT(ISBLANK(N587)),N587,
IF(ISBLANK(M587),"",
VLOOKUP(M587,OFFSET(INDIRECT("$A:$B"),0,MATCH(M$1&amp;"_Verify",INDIRECT("$1:$1"),0)-1),2,0)
))</f>
        <v/>
      </c>
      <c r="S587" s="7" t="str">
        <f t="shared" ca="1" si="392"/>
        <v/>
      </c>
    </row>
    <row r="588" spans="1:19" x14ac:dyDescent="0.3">
      <c r="A588" s="1" t="str">
        <f t="shared" ref="A588" si="416">B588&amp;"_"&amp;TEXT(D588,"00")</f>
        <v>LP_CritDmgUpOnLowerHpBetter_02</v>
      </c>
      <c r="B588" s="1" t="s">
        <v>308</v>
      </c>
      <c r="C588" s="1" t="str">
        <f>IF(ISERROR(VLOOKUP(B588,AffectorValueTable!$A:$A,1,0)),"어펙터밸류없음","")</f>
        <v/>
      </c>
      <c r="D588" s="1">
        <v>2</v>
      </c>
      <c r="E588" s="1" t="str">
        <f>VLOOKUP($B588,AffectorValueTable!$1:$1048576,MATCH(AffectorValueTable!$B$1,AffectorValueTable!$1:$1,0),0)</f>
        <v>AddCriticalDamageByTargetHp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J588" s="1">
        <v>2.1</v>
      </c>
      <c r="O588" s="7" t="str">
        <f t="shared" ref="O588" ca="1" si="417">IF(NOT(ISBLANK(N588)),N588,
IF(ISBLANK(M588),"",
VLOOKUP(M588,OFFSET(INDIRECT("$A:$B"),0,MATCH(M$1&amp;"_Verify",INDIRECT("$1:$1"),0)-1),2,0)
))</f>
        <v/>
      </c>
      <c r="S588" s="7" t="str">
        <f t="shared" ref="S588" ca="1" si="418">IF(NOT(ISBLANK(R588)),R588,
IF(ISBLANK(Q588),"",
VLOOKUP(Q588,OFFSET(INDIRECT("$A:$B"),0,MATCH(Q$1&amp;"_Verify",INDIRECT("$1:$1"),0)-1),2,0)
))</f>
        <v/>
      </c>
    </row>
    <row r="589" spans="1:19" x14ac:dyDescent="0.3">
      <c r="A589" s="1" t="str">
        <f t="shared" ref="A589" si="419">B589&amp;"_"&amp;TEXT(D589,"00")</f>
        <v>LP_CritDmgUpOnLowerHpBetter_03</v>
      </c>
      <c r="B589" s="1" t="s">
        <v>308</v>
      </c>
      <c r="C589" s="1" t="str">
        <f>IF(ISERROR(VLOOKUP(B589,AffectorValueTable!$A:$A,1,0)),"어펙터밸류없음","")</f>
        <v/>
      </c>
      <c r="D589" s="1">
        <v>3</v>
      </c>
      <c r="E589" s="1" t="str">
        <f>VLOOKUP($B589,AffectorValueTable!$1:$1048576,MATCH(AffectorValueTable!$B$1,AffectorValueTable!$1:$1,0),0)</f>
        <v>AddCriticalDamageByTargetHp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J589" s="1">
        <v>3.3</v>
      </c>
      <c r="O589" s="7" t="str">
        <f t="shared" ref="O589" ca="1" si="420">IF(NOT(ISBLANK(N589)),N589,
IF(ISBLANK(M589),"",
VLOOKUP(M589,OFFSET(INDIRECT("$A:$B"),0,MATCH(M$1&amp;"_Verify",INDIRECT("$1:$1"),0)-1),2,0)
))</f>
        <v/>
      </c>
      <c r="S589" s="7" t="str">
        <f t="shared" ref="S589" ca="1" si="421">IF(NOT(ISBLANK(R589)),R589,
IF(ISBLANK(Q589),"",
VLOOKUP(Q589,OFFSET(INDIRECT("$A:$B"),0,MATCH(Q$1&amp;"_Verify",INDIRECT("$1:$1"),0)-1),2,0)
))</f>
        <v/>
      </c>
    </row>
    <row r="590" spans="1:19" x14ac:dyDescent="0.3">
      <c r="A590" s="1" t="str">
        <f t="shared" si="414"/>
        <v>LP_InstantKill_01</v>
      </c>
      <c r="B590" s="1" t="s">
        <v>309</v>
      </c>
      <c r="C590" s="1" t="str">
        <f>IF(ISERROR(VLOOKUP(B590,AffectorValueTable!$A:$A,1,0)),"어펙터밸류없음","")</f>
        <v/>
      </c>
      <c r="D590" s="1">
        <v>1</v>
      </c>
      <c r="E590" s="1" t="str">
        <f>VLOOKUP($B590,AffectorValueTable!$1:$1048576,MATCH(AffectorValueTable!$B$1,AffectorValueTable!$1:$1,0),0)</f>
        <v>InstantDeath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J590" s="10">
        <v>0.06</v>
      </c>
      <c r="O590" s="7" t="str">
        <f t="shared" ca="1" si="415"/>
        <v/>
      </c>
      <c r="S590" s="7" t="str">
        <f t="shared" ca="1" si="392"/>
        <v/>
      </c>
    </row>
    <row r="591" spans="1:19" x14ac:dyDescent="0.3">
      <c r="A591" s="1" t="str">
        <f t="shared" si="414"/>
        <v>LP_InstantKill_02</v>
      </c>
      <c r="B591" s="1" t="s">
        <v>309</v>
      </c>
      <c r="C591" s="1" t="str">
        <f>IF(ISERROR(VLOOKUP(B591,AffectorValueTable!$A:$A,1,0)),"어펙터밸류없음","")</f>
        <v/>
      </c>
      <c r="D591" s="1">
        <v>2</v>
      </c>
      <c r="E591" s="1" t="str">
        <f>VLOOKUP($B591,AffectorValueTable!$1:$1048576,MATCH(AffectorValueTable!$B$1,AffectorValueTable!$1:$1,0),0)</f>
        <v>InstantDeath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-1</v>
      </c>
      <c r="J591" s="10">
        <v>0.126</v>
      </c>
      <c r="O591" s="7" t="str">
        <f t="shared" ca="1" si="415"/>
        <v/>
      </c>
      <c r="S591" s="7" t="str">
        <f t="shared" ca="1" si="392"/>
        <v/>
      </c>
    </row>
    <row r="592" spans="1:19" x14ac:dyDescent="0.3">
      <c r="A592" s="1" t="str">
        <f t="shared" si="414"/>
        <v>LP_InstantKill_03</v>
      </c>
      <c r="B592" s="1" t="s">
        <v>309</v>
      </c>
      <c r="C592" s="1" t="str">
        <f>IF(ISERROR(VLOOKUP(B592,AffectorValueTable!$A:$A,1,0)),"어펙터밸류없음","")</f>
        <v/>
      </c>
      <c r="D592" s="1">
        <v>3</v>
      </c>
      <c r="E592" s="1" t="str">
        <f>VLOOKUP($B592,AffectorValueTable!$1:$1048576,MATCH(AffectorValueTable!$B$1,AffectorValueTable!$1:$1,0),0)</f>
        <v>InstantDeath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-1</v>
      </c>
      <c r="J592" s="10">
        <v>0.19800000000000004</v>
      </c>
      <c r="O592" s="7" t="str">
        <f t="shared" ca="1" si="415"/>
        <v/>
      </c>
      <c r="S592" s="7" t="str">
        <f t="shared" ca="1" si="392"/>
        <v/>
      </c>
    </row>
    <row r="593" spans="1:19" x14ac:dyDescent="0.3">
      <c r="A593" s="1" t="str">
        <f t="shared" si="414"/>
        <v>LP_InstantKill_04</v>
      </c>
      <c r="B593" s="1" t="s">
        <v>309</v>
      </c>
      <c r="C593" s="1" t="str">
        <f>IF(ISERROR(VLOOKUP(B593,AffectorValueTable!$A:$A,1,0)),"어펙터밸류없음","")</f>
        <v/>
      </c>
      <c r="D593" s="1">
        <v>4</v>
      </c>
      <c r="E593" s="1" t="str">
        <f>VLOOKUP($B593,AffectorValueTable!$1:$1048576,MATCH(AffectorValueTable!$B$1,AffectorValueTable!$1:$1,0),0)</f>
        <v>InstantDeath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-1</v>
      </c>
      <c r="J593" s="10">
        <v>0.27599999999999997</v>
      </c>
      <c r="O593" s="7" t="str">
        <f t="shared" ca="1" si="415"/>
        <v/>
      </c>
      <c r="S593" s="7" t="str">
        <f t="shared" ca="1" si="392"/>
        <v/>
      </c>
    </row>
    <row r="594" spans="1:19" x14ac:dyDescent="0.3">
      <c r="A594" s="1" t="str">
        <f t="shared" si="414"/>
        <v>LP_InstantKill_05</v>
      </c>
      <c r="B594" s="1" t="s">
        <v>309</v>
      </c>
      <c r="C594" s="1" t="str">
        <f>IF(ISERROR(VLOOKUP(B594,AffectorValueTable!$A:$A,1,0)),"어펙터밸류없음","")</f>
        <v/>
      </c>
      <c r="D594" s="1">
        <v>5</v>
      </c>
      <c r="E594" s="1" t="str">
        <f>VLOOKUP($B594,AffectorValueTable!$1:$1048576,MATCH(AffectorValueTable!$B$1,AffectorValueTable!$1:$1,0),0)</f>
        <v>InstantDeath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-1</v>
      </c>
      <c r="J594" s="10">
        <v>0.36</v>
      </c>
      <c r="O594" s="7" t="str">
        <f t="shared" ca="1" si="415"/>
        <v/>
      </c>
      <c r="S594" s="7" t="str">
        <f t="shared" ca="1" si="392"/>
        <v/>
      </c>
    </row>
    <row r="595" spans="1:19" x14ac:dyDescent="0.3">
      <c r="A595" s="1" t="str">
        <f t="shared" si="414"/>
        <v>LP_InstantKill_06</v>
      </c>
      <c r="B595" s="1" t="s">
        <v>309</v>
      </c>
      <c r="C595" s="1" t="str">
        <f>IF(ISERROR(VLOOKUP(B595,AffectorValueTable!$A:$A,1,0)),"어펙터밸류없음","")</f>
        <v/>
      </c>
      <c r="D595" s="1">
        <v>6</v>
      </c>
      <c r="E595" s="1" t="str">
        <f>VLOOKUP($B595,AffectorValueTable!$1:$1048576,MATCH(AffectorValueTable!$B$1,AffectorValueTable!$1:$1,0),0)</f>
        <v>InstantDeath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-1</v>
      </c>
      <c r="J595" s="10">
        <v>0.45</v>
      </c>
      <c r="O595" s="7" t="str">
        <f t="shared" ca="1" si="415"/>
        <v/>
      </c>
      <c r="S595" s="7" t="str">
        <f t="shared" ca="1" si="392"/>
        <v/>
      </c>
    </row>
    <row r="596" spans="1:19" x14ac:dyDescent="0.3">
      <c r="A596" s="1" t="str">
        <f t="shared" si="414"/>
        <v>LP_InstantKill_07</v>
      </c>
      <c r="B596" s="1" t="s">
        <v>309</v>
      </c>
      <c r="C596" s="1" t="str">
        <f>IF(ISERROR(VLOOKUP(B596,AffectorValueTable!$A:$A,1,0)),"어펙터밸류없음","")</f>
        <v/>
      </c>
      <c r="D596" s="1">
        <v>7</v>
      </c>
      <c r="E596" s="1" t="str">
        <f>VLOOKUP($B596,AffectorValueTable!$1:$1048576,MATCH(AffectorValueTable!$B$1,AffectorValueTable!$1:$1,0),0)</f>
        <v>InstantDeath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-1</v>
      </c>
      <c r="J596" s="10">
        <v>0.54600000000000015</v>
      </c>
      <c r="O596" s="7" t="str">
        <f t="shared" ca="1" si="415"/>
        <v/>
      </c>
      <c r="S596" s="7" t="str">
        <f t="shared" ca="1" si="392"/>
        <v/>
      </c>
    </row>
    <row r="597" spans="1:19" x14ac:dyDescent="0.3">
      <c r="A597" s="1" t="str">
        <f t="shared" si="414"/>
        <v>LP_InstantKill_08</v>
      </c>
      <c r="B597" s="1" t="s">
        <v>309</v>
      </c>
      <c r="C597" s="1" t="str">
        <f>IF(ISERROR(VLOOKUP(B597,AffectorValueTable!$A:$A,1,0)),"어펙터밸류없음","")</f>
        <v/>
      </c>
      <c r="D597" s="1">
        <v>8</v>
      </c>
      <c r="E597" s="1" t="str">
        <f>VLOOKUP($B597,AffectorValueTable!$1:$1048576,MATCH(AffectorValueTable!$B$1,AffectorValueTable!$1:$1,0),0)</f>
        <v>InstantDeath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-1</v>
      </c>
      <c r="J597" s="10">
        <v>0.64800000000000013</v>
      </c>
      <c r="O597" s="7" t="str">
        <f t="shared" ca="1" si="415"/>
        <v/>
      </c>
      <c r="S597" s="7" t="str">
        <f t="shared" ca="1" si="392"/>
        <v/>
      </c>
    </row>
    <row r="598" spans="1:19" x14ac:dyDescent="0.3">
      <c r="A598" s="1" t="str">
        <f t="shared" si="414"/>
        <v>LP_InstantKill_09</v>
      </c>
      <c r="B598" s="1" t="s">
        <v>309</v>
      </c>
      <c r="C598" s="1" t="str">
        <f>IF(ISERROR(VLOOKUP(B598,AffectorValueTable!$A:$A,1,0)),"어펙터밸류없음","")</f>
        <v/>
      </c>
      <c r="D598" s="1">
        <v>9</v>
      </c>
      <c r="E598" s="1" t="str">
        <f>VLOOKUP($B598,AffectorValueTable!$1:$1048576,MATCH(AffectorValueTable!$B$1,AffectorValueTable!$1:$1,0),0)</f>
        <v>InstantDeath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-1</v>
      </c>
      <c r="J598" s="10">
        <v>0.75600000000000001</v>
      </c>
      <c r="O598" s="7" t="str">
        <f t="shared" ca="1" si="415"/>
        <v/>
      </c>
      <c r="S598" s="7" t="str">
        <f t="shared" ca="1" si="392"/>
        <v/>
      </c>
    </row>
    <row r="599" spans="1:19" x14ac:dyDescent="0.3">
      <c r="A599" s="1" t="str">
        <f t="shared" ref="A599:A608" si="422">B599&amp;"_"&amp;TEXT(D599,"00")</f>
        <v>LP_InstantKillBetter_01</v>
      </c>
      <c r="B599" s="1" t="s">
        <v>311</v>
      </c>
      <c r="C599" s="1" t="str">
        <f>IF(ISERROR(VLOOKUP(B599,AffectorValueTable!$A:$A,1,0)),"어펙터밸류없음","")</f>
        <v/>
      </c>
      <c r="D599" s="1">
        <v>1</v>
      </c>
      <c r="E599" s="1" t="str">
        <f>VLOOKUP($B599,AffectorValueTable!$1:$1048576,MATCH(AffectorValueTable!$B$1,AffectorValueTable!$1:$1,0),0)</f>
        <v>InstantDeath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J599" s="10">
        <v>0.12</v>
      </c>
      <c r="O599" s="7" t="str">
        <f t="shared" ref="O599:O608" ca="1" si="423">IF(NOT(ISBLANK(N599)),N599,
IF(ISBLANK(M599),"",
VLOOKUP(M599,OFFSET(INDIRECT("$A:$B"),0,MATCH(M$1&amp;"_Verify",INDIRECT("$1:$1"),0)-1),2,0)
))</f>
        <v/>
      </c>
      <c r="S599" s="7" t="str">
        <f t="shared" ca="1" si="392"/>
        <v/>
      </c>
    </row>
    <row r="600" spans="1:19" x14ac:dyDescent="0.3">
      <c r="A600" s="1" t="str">
        <f t="shared" si="422"/>
        <v>LP_InstantKillBetter_02</v>
      </c>
      <c r="B600" s="1" t="s">
        <v>311</v>
      </c>
      <c r="C600" s="1" t="str">
        <f>IF(ISERROR(VLOOKUP(B600,AffectorValueTable!$A:$A,1,0)),"어펙터밸류없음","")</f>
        <v/>
      </c>
      <c r="D600" s="1">
        <v>2</v>
      </c>
      <c r="E600" s="1" t="str">
        <f>VLOOKUP($B600,AffectorValueTable!$1:$1048576,MATCH(AffectorValueTable!$B$1,AffectorValueTable!$1:$1,0),0)</f>
        <v>InstantDeath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J600" s="10">
        <v>0.252</v>
      </c>
      <c r="O600" s="7" t="str">
        <f t="shared" ca="1" si="423"/>
        <v/>
      </c>
      <c r="S600" s="7" t="str">
        <f t="shared" ca="1" si="392"/>
        <v/>
      </c>
    </row>
    <row r="601" spans="1:19" x14ac:dyDescent="0.3">
      <c r="A601" s="1" t="str">
        <f t="shared" ref="A601:A603" si="424">B601&amp;"_"&amp;TEXT(D601,"00")</f>
        <v>LP_InstantKillBetter_03</v>
      </c>
      <c r="B601" s="1" t="s">
        <v>311</v>
      </c>
      <c r="C601" s="1" t="str">
        <f>IF(ISERROR(VLOOKUP(B601,AffectorValueTable!$A:$A,1,0)),"어펙터밸류없음","")</f>
        <v/>
      </c>
      <c r="D601" s="1">
        <v>3</v>
      </c>
      <c r="E601" s="1" t="str">
        <f>VLOOKUP($B601,AffectorValueTable!$1:$1048576,MATCH(AffectorValueTable!$B$1,AffectorValueTable!$1:$1,0),0)</f>
        <v>InstantDeath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J601" s="10">
        <v>0.39600000000000002</v>
      </c>
      <c r="O601" s="7" t="str">
        <f t="shared" ref="O601:O603" ca="1" si="425">IF(NOT(ISBLANK(N601)),N601,
IF(ISBLANK(M601),"",
VLOOKUP(M601,OFFSET(INDIRECT("$A:$B"),0,MATCH(M$1&amp;"_Verify",INDIRECT("$1:$1"),0)-1),2,0)
))</f>
        <v/>
      </c>
      <c r="S601" s="7" t="str">
        <f t="shared" ca="1" si="392"/>
        <v/>
      </c>
    </row>
    <row r="602" spans="1:19" x14ac:dyDescent="0.3">
      <c r="A602" s="1" t="str">
        <f t="shared" si="424"/>
        <v>LP_InstantKillBetter_04</v>
      </c>
      <c r="B602" s="1" t="s">
        <v>311</v>
      </c>
      <c r="C602" s="1" t="str">
        <f>IF(ISERROR(VLOOKUP(B602,AffectorValueTable!$A:$A,1,0)),"어펙터밸류없음","")</f>
        <v/>
      </c>
      <c r="D602" s="1">
        <v>4</v>
      </c>
      <c r="E602" s="1" t="str">
        <f>VLOOKUP($B602,AffectorValueTable!$1:$1048576,MATCH(AffectorValueTable!$B$1,AffectorValueTable!$1:$1,0),0)</f>
        <v>InstantDeath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J602" s="10">
        <v>0.55199999999999994</v>
      </c>
      <c r="O602" s="7" t="str">
        <f t="shared" ca="1" si="425"/>
        <v/>
      </c>
      <c r="S602" s="7" t="str">
        <f t="shared" ca="1" si="392"/>
        <v/>
      </c>
    </row>
    <row r="603" spans="1:19" x14ac:dyDescent="0.3">
      <c r="A603" s="1" t="str">
        <f t="shared" si="424"/>
        <v>LP_InstantKillBetter_05</v>
      </c>
      <c r="B603" s="1" t="s">
        <v>311</v>
      </c>
      <c r="C603" s="1" t="str">
        <f>IF(ISERROR(VLOOKUP(B603,AffectorValueTable!$A:$A,1,0)),"어펙터밸류없음","")</f>
        <v/>
      </c>
      <c r="D603" s="1">
        <v>5</v>
      </c>
      <c r="E603" s="1" t="str">
        <f>VLOOKUP($B603,AffectorValueTable!$1:$1048576,MATCH(AffectorValueTable!$B$1,AffectorValueTable!$1:$1,0),0)</f>
        <v>InstantDeath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J603" s="10">
        <v>0.72</v>
      </c>
      <c r="O603" s="7" t="str">
        <f t="shared" ca="1" si="425"/>
        <v/>
      </c>
      <c r="S603" s="7" t="str">
        <f t="shared" ca="1" si="392"/>
        <v/>
      </c>
    </row>
    <row r="604" spans="1:19" x14ac:dyDescent="0.3">
      <c r="A604" s="1" t="str">
        <f t="shared" si="422"/>
        <v>LP_ImmortalWill_01</v>
      </c>
      <c r="B604" s="1" t="s">
        <v>312</v>
      </c>
      <c r="C604" s="1" t="str">
        <f>IF(ISERROR(VLOOKUP(B604,AffectorValueTable!$A:$A,1,0)),"어펙터밸류없음","")</f>
        <v/>
      </c>
      <c r="D604" s="1">
        <v>1</v>
      </c>
      <c r="E604" s="1" t="str">
        <f>VLOOKUP($B604,AffectorValueTable!$1:$1048576,MATCH(AffectorValueTable!$B$1,AffectorValueTable!$1:$1,0),0)</f>
        <v>ImmortalWill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J604" s="1">
        <f t="shared" ref="J604:J617" si="426">J241</f>
        <v>0.15</v>
      </c>
      <c r="O604" s="7" t="str">
        <f t="shared" ca="1" si="423"/>
        <v/>
      </c>
      <c r="S604" s="7" t="str">
        <f t="shared" ca="1" si="392"/>
        <v/>
      </c>
    </row>
    <row r="605" spans="1:19" x14ac:dyDescent="0.3">
      <c r="A605" s="1" t="str">
        <f t="shared" si="422"/>
        <v>LP_ImmortalWill_02</v>
      </c>
      <c r="B605" s="1" t="s">
        <v>312</v>
      </c>
      <c r="C605" s="1" t="str">
        <f>IF(ISERROR(VLOOKUP(B605,AffectorValueTable!$A:$A,1,0)),"어펙터밸류없음","")</f>
        <v/>
      </c>
      <c r="D605" s="1">
        <v>2</v>
      </c>
      <c r="E605" s="1" t="str">
        <f>VLOOKUP($B605,AffectorValueTable!$1:$1048576,MATCH(AffectorValueTable!$B$1,AffectorValueTable!$1:$1,0),0)</f>
        <v>ImmortalWill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J605" s="1">
        <f t="shared" si="426"/>
        <v>0.315</v>
      </c>
      <c r="O605" s="7" t="str">
        <f t="shared" ca="1" si="423"/>
        <v/>
      </c>
      <c r="S605" s="7" t="str">
        <f t="shared" ca="1" si="392"/>
        <v/>
      </c>
    </row>
    <row r="606" spans="1:19" x14ac:dyDescent="0.3">
      <c r="A606" s="1" t="str">
        <f t="shared" si="422"/>
        <v>LP_ImmortalWill_03</v>
      </c>
      <c r="B606" s="1" t="s">
        <v>312</v>
      </c>
      <c r="C606" s="1" t="str">
        <f>IF(ISERROR(VLOOKUP(B606,AffectorValueTable!$A:$A,1,0)),"어펙터밸류없음","")</f>
        <v/>
      </c>
      <c r="D606" s="1">
        <v>3</v>
      </c>
      <c r="E606" s="1" t="str">
        <f>VLOOKUP($B606,AffectorValueTable!$1:$1048576,MATCH(AffectorValueTable!$B$1,AffectorValueTable!$1:$1,0),0)</f>
        <v>ImmortalWill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J606" s="1">
        <f t="shared" si="426"/>
        <v>0.49500000000000005</v>
      </c>
      <c r="O606" s="7" t="str">
        <f t="shared" ca="1" si="423"/>
        <v/>
      </c>
      <c r="S606" s="7" t="str">
        <f t="shared" ca="1" si="392"/>
        <v/>
      </c>
    </row>
    <row r="607" spans="1:19" x14ac:dyDescent="0.3">
      <c r="A607" s="1" t="str">
        <f t="shared" si="422"/>
        <v>LP_ImmortalWill_04</v>
      </c>
      <c r="B607" s="1" t="s">
        <v>312</v>
      </c>
      <c r="C607" s="1" t="str">
        <f>IF(ISERROR(VLOOKUP(B607,AffectorValueTable!$A:$A,1,0)),"어펙터밸류없음","")</f>
        <v/>
      </c>
      <c r="D607" s="1">
        <v>4</v>
      </c>
      <c r="E607" s="1" t="str">
        <f>VLOOKUP($B607,AffectorValueTable!$1:$1048576,MATCH(AffectorValueTable!$B$1,AffectorValueTable!$1:$1,0),0)</f>
        <v>ImmortalWill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J607" s="1">
        <f t="shared" si="426"/>
        <v>0.69</v>
      </c>
      <c r="O607" s="7" t="str">
        <f t="shared" ca="1" si="423"/>
        <v/>
      </c>
      <c r="S607" s="7" t="str">
        <f t="shared" ca="1" si="392"/>
        <v/>
      </c>
    </row>
    <row r="608" spans="1:19" x14ac:dyDescent="0.3">
      <c r="A608" s="1" t="str">
        <f t="shared" si="422"/>
        <v>LP_ImmortalWill_05</v>
      </c>
      <c r="B608" s="1" t="s">
        <v>312</v>
      </c>
      <c r="C608" s="1" t="str">
        <f>IF(ISERROR(VLOOKUP(B608,AffectorValueTable!$A:$A,1,0)),"어펙터밸류없음","")</f>
        <v/>
      </c>
      <c r="D608" s="1">
        <v>5</v>
      </c>
      <c r="E608" s="1" t="str">
        <f>VLOOKUP($B608,AffectorValueTable!$1:$1048576,MATCH(AffectorValueTable!$B$1,AffectorValueTable!$1:$1,0),0)</f>
        <v>ImmortalWill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J608" s="1">
        <f t="shared" si="426"/>
        <v>0.89999999999999991</v>
      </c>
      <c r="O608" s="7" t="str">
        <f t="shared" ca="1" si="423"/>
        <v/>
      </c>
      <c r="S608" s="7" t="str">
        <f t="shared" ca="1" si="392"/>
        <v/>
      </c>
    </row>
    <row r="609" spans="1:21" x14ac:dyDescent="0.3">
      <c r="A609" s="1" t="str">
        <f t="shared" ref="A609:A612" si="427">B609&amp;"_"&amp;TEXT(D609,"00")</f>
        <v>LP_ImmortalWill_06</v>
      </c>
      <c r="B609" s="1" t="s">
        <v>312</v>
      </c>
      <c r="C609" s="1" t="str">
        <f>IF(ISERROR(VLOOKUP(B609,AffectorValueTable!$A:$A,1,0)),"어펙터밸류없음","")</f>
        <v/>
      </c>
      <c r="D609" s="1">
        <v>6</v>
      </c>
      <c r="E609" s="1" t="str">
        <f>VLOOKUP($B609,AffectorValueTable!$1:$1048576,MATCH(AffectorValueTable!$B$1,AffectorValueTable!$1:$1,0),0)</f>
        <v>ImmortalWill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J609" s="1">
        <f t="shared" si="426"/>
        <v>1.125</v>
      </c>
      <c r="O609" s="7" t="str">
        <f t="shared" ref="O609:O612" ca="1" si="428">IF(NOT(ISBLANK(N609)),N609,
IF(ISBLANK(M609),"",
VLOOKUP(M609,OFFSET(INDIRECT("$A:$B"),0,MATCH(M$1&amp;"_Verify",INDIRECT("$1:$1"),0)-1),2,0)
))</f>
        <v/>
      </c>
      <c r="S609" s="7" t="str">
        <f t="shared" ca="1" si="392"/>
        <v/>
      </c>
    </row>
    <row r="610" spans="1:21" x14ac:dyDescent="0.3">
      <c r="A610" s="1" t="str">
        <f t="shared" si="427"/>
        <v>LP_ImmortalWill_07</v>
      </c>
      <c r="B610" s="1" t="s">
        <v>312</v>
      </c>
      <c r="C610" s="1" t="str">
        <f>IF(ISERROR(VLOOKUP(B610,AffectorValueTable!$A:$A,1,0)),"어펙터밸류없음","")</f>
        <v/>
      </c>
      <c r="D610" s="1">
        <v>7</v>
      </c>
      <c r="E610" s="1" t="str">
        <f>VLOOKUP($B610,AffectorValueTable!$1:$1048576,MATCH(AffectorValueTable!$B$1,AffectorValueTable!$1:$1,0),0)</f>
        <v>ImmortalWill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J610" s="1">
        <f t="shared" si="426"/>
        <v>1.3650000000000002</v>
      </c>
      <c r="O610" s="7" t="str">
        <f t="shared" ca="1" si="428"/>
        <v/>
      </c>
      <c r="S610" s="7" t="str">
        <f t="shared" ca="1" si="392"/>
        <v/>
      </c>
    </row>
    <row r="611" spans="1:21" x14ac:dyDescent="0.3">
      <c r="A611" s="1" t="str">
        <f t="shared" si="427"/>
        <v>LP_ImmortalWill_08</v>
      </c>
      <c r="B611" s="1" t="s">
        <v>312</v>
      </c>
      <c r="C611" s="1" t="str">
        <f>IF(ISERROR(VLOOKUP(B611,AffectorValueTable!$A:$A,1,0)),"어펙터밸류없음","")</f>
        <v/>
      </c>
      <c r="D611" s="1">
        <v>8</v>
      </c>
      <c r="E611" s="1" t="str">
        <f>VLOOKUP($B611,AffectorValueTable!$1:$1048576,MATCH(AffectorValueTable!$B$1,AffectorValueTable!$1:$1,0),0)</f>
        <v>ImmortalWill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J611" s="1">
        <f t="shared" si="426"/>
        <v>1.62</v>
      </c>
      <c r="O611" s="7" t="str">
        <f t="shared" ca="1" si="428"/>
        <v/>
      </c>
      <c r="S611" s="7" t="str">
        <f t="shared" ca="1" si="392"/>
        <v/>
      </c>
    </row>
    <row r="612" spans="1:21" x14ac:dyDescent="0.3">
      <c r="A612" s="1" t="str">
        <f t="shared" si="427"/>
        <v>LP_ImmortalWill_09</v>
      </c>
      <c r="B612" s="1" t="s">
        <v>312</v>
      </c>
      <c r="C612" s="1" t="str">
        <f>IF(ISERROR(VLOOKUP(B612,AffectorValueTable!$A:$A,1,0)),"어펙터밸류없음","")</f>
        <v/>
      </c>
      <c r="D612" s="1">
        <v>9</v>
      </c>
      <c r="E612" s="1" t="str">
        <f>VLOOKUP($B612,AffectorValueTable!$1:$1048576,MATCH(AffectorValueTable!$B$1,AffectorValueTable!$1:$1,0),0)</f>
        <v>ImmortalWill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J612" s="1">
        <f t="shared" si="426"/>
        <v>1.89</v>
      </c>
      <c r="O612" s="7" t="str">
        <f t="shared" ca="1" si="428"/>
        <v/>
      </c>
      <c r="S612" s="7" t="str">
        <f t="shared" ca="1" si="392"/>
        <v/>
      </c>
    </row>
    <row r="613" spans="1:21" x14ac:dyDescent="0.3">
      <c r="A613" s="1" t="str">
        <f t="shared" ref="A613:A638" si="429">B613&amp;"_"&amp;TEXT(D613,"00")</f>
        <v>LP_ImmortalWillBetter_01</v>
      </c>
      <c r="B613" s="1" t="s">
        <v>313</v>
      </c>
      <c r="C613" s="1" t="str">
        <f>IF(ISERROR(VLOOKUP(B613,AffectorValueTable!$A:$A,1,0)),"어펙터밸류없음","")</f>
        <v/>
      </c>
      <c r="D613" s="1">
        <v>1</v>
      </c>
      <c r="E613" s="1" t="str">
        <f>VLOOKUP($B613,AffectorValueTable!$1:$1048576,MATCH(AffectorValueTable!$B$1,AffectorValueTable!$1:$1,0),0)</f>
        <v>ImmortalWill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f t="shared" si="426"/>
        <v>0.25</v>
      </c>
      <c r="O613" s="7" t="str">
        <f t="shared" ref="O613:O638" ca="1" si="430">IF(NOT(ISBLANK(N613)),N613,
IF(ISBLANK(M613),"",
VLOOKUP(M613,OFFSET(INDIRECT("$A:$B"),0,MATCH(M$1&amp;"_Verify",INDIRECT("$1:$1"),0)-1),2,0)
))</f>
        <v/>
      </c>
      <c r="S613" s="7" t="str">
        <f t="shared" ca="1" si="392"/>
        <v/>
      </c>
    </row>
    <row r="614" spans="1:21" x14ac:dyDescent="0.3">
      <c r="A614" s="1" t="str">
        <f t="shared" si="429"/>
        <v>LP_ImmortalWillBetter_02</v>
      </c>
      <c r="B614" s="1" t="s">
        <v>313</v>
      </c>
      <c r="C614" s="1" t="str">
        <f>IF(ISERROR(VLOOKUP(B614,AffectorValueTable!$A:$A,1,0)),"어펙터밸류없음","")</f>
        <v/>
      </c>
      <c r="D614" s="1">
        <v>2</v>
      </c>
      <c r="E614" s="1" t="str">
        <f>VLOOKUP($B614,AffectorValueTable!$1:$1048576,MATCH(AffectorValueTable!$B$1,AffectorValueTable!$1:$1,0),0)</f>
        <v>ImmortalWill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f t="shared" si="426"/>
        <v>0.52500000000000002</v>
      </c>
      <c r="O614" s="7" t="str">
        <f t="shared" ca="1" si="430"/>
        <v/>
      </c>
      <c r="S614" s="7" t="str">
        <f t="shared" ca="1" si="392"/>
        <v/>
      </c>
    </row>
    <row r="615" spans="1:21" x14ac:dyDescent="0.3">
      <c r="A615" s="1" t="str">
        <f t="shared" ref="A615:A617" si="431">B615&amp;"_"&amp;TEXT(D615,"00")</f>
        <v>LP_ImmortalWillBetter_03</v>
      </c>
      <c r="B615" s="1" t="s">
        <v>313</v>
      </c>
      <c r="C615" s="1" t="str">
        <f>IF(ISERROR(VLOOKUP(B615,AffectorValueTable!$A:$A,1,0)),"어펙터밸류없음","")</f>
        <v/>
      </c>
      <c r="D615" s="1">
        <v>3</v>
      </c>
      <c r="E615" s="1" t="str">
        <f>VLOOKUP($B615,AffectorValueTable!$1:$1048576,MATCH(AffectorValueTable!$B$1,AffectorValueTable!$1:$1,0),0)</f>
        <v>ImmortalWill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f t="shared" si="426"/>
        <v>0.82500000000000007</v>
      </c>
      <c r="O615" s="7" t="str">
        <f t="shared" ref="O615:O617" ca="1" si="432">IF(NOT(ISBLANK(N615)),N615,
IF(ISBLANK(M615),"",
VLOOKUP(M615,OFFSET(INDIRECT("$A:$B"),0,MATCH(M$1&amp;"_Verify",INDIRECT("$1:$1"),0)-1),2,0)
))</f>
        <v/>
      </c>
      <c r="S615" s="7" t="str">
        <f t="shared" ca="1" si="392"/>
        <v/>
      </c>
    </row>
    <row r="616" spans="1:21" x14ac:dyDescent="0.3">
      <c r="A616" s="1" t="str">
        <f t="shared" si="431"/>
        <v>LP_ImmortalWillBetter_04</v>
      </c>
      <c r="B616" s="1" t="s">
        <v>313</v>
      </c>
      <c r="C616" s="1" t="str">
        <f>IF(ISERROR(VLOOKUP(B616,AffectorValueTable!$A:$A,1,0)),"어펙터밸류없음","")</f>
        <v/>
      </c>
      <c r="D616" s="1">
        <v>4</v>
      </c>
      <c r="E616" s="1" t="str">
        <f>VLOOKUP($B616,AffectorValueTable!$1:$1048576,MATCH(AffectorValueTable!$B$1,AffectorValueTable!$1:$1,0),0)</f>
        <v>ImmortalWill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J616" s="1">
        <f t="shared" si="426"/>
        <v>1.1499999999999999</v>
      </c>
      <c r="O616" s="7" t="str">
        <f t="shared" ca="1" si="432"/>
        <v/>
      </c>
      <c r="S616" s="7" t="str">
        <f t="shared" ca="1" si="392"/>
        <v/>
      </c>
    </row>
    <row r="617" spans="1:21" x14ac:dyDescent="0.3">
      <c r="A617" s="1" t="str">
        <f t="shared" si="431"/>
        <v>LP_ImmortalWillBetter_05</v>
      </c>
      <c r="B617" s="1" t="s">
        <v>313</v>
      </c>
      <c r="C617" s="1" t="str">
        <f>IF(ISERROR(VLOOKUP(B617,AffectorValueTable!$A:$A,1,0)),"어펙터밸류없음","")</f>
        <v/>
      </c>
      <c r="D617" s="1">
        <v>5</v>
      </c>
      <c r="E617" s="1" t="str">
        <f>VLOOKUP($B617,AffectorValueTable!$1:$1048576,MATCH(AffectorValueTable!$B$1,AffectorValueTable!$1:$1,0),0)</f>
        <v>ImmortalWill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f t="shared" si="426"/>
        <v>1.5</v>
      </c>
      <c r="O617" s="7" t="str">
        <f t="shared" ca="1" si="432"/>
        <v/>
      </c>
      <c r="S617" s="7" t="str">
        <f t="shared" ca="1" si="392"/>
        <v/>
      </c>
    </row>
    <row r="618" spans="1:21" x14ac:dyDescent="0.3">
      <c r="A618" s="1" t="str">
        <f t="shared" ref="A618" si="433">B618&amp;"_"&amp;TEXT(D618,"00")</f>
        <v>LP_ImmortalWillBetter_06</v>
      </c>
      <c r="B618" s="1" t="s">
        <v>313</v>
      </c>
      <c r="C618" s="1" t="str">
        <f>IF(ISERROR(VLOOKUP(B618,AffectorValueTable!$A:$A,1,0)),"어펙터밸류없음","")</f>
        <v/>
      </c>
      <c r="D618" s="1">
        <v>6</v>
      </c>
      <c r="E618" s="1" t="str">
        <f>VLOOKUP($B618,AffectorValueTable!$1:$1048576,MATCH(AffectorValueTable!$B$1,AffectorValueTable!$1:$1,0),0)</f>
        <v>ImmortalWill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J618" s="1">
        <f>J617</f>
        <v>1.5</v>
      </c>
      <c r="O618" s="7" t="str">
        <f t="shared" ref="O618" ca="1" si="434">IF(NOT(ISBLANK(N618)),N618,
IF(ISBLANK(M618),"",
VLOOKUP(M618,OFFSET(INDIRECT("$A:$B"),0,MATCH(M$1&amp;"_Verify",INDIRECT("$1:$1"),0)-1),2,0)
))</f>
        <v/>
      </c>
      <c r="S618" s="7" t="str">
        <f t="shared" ref="S618" ca="1" si="435">IF(NOT(ISBLANK(R618)),R618,
IF(ISBLANK(Q618),"",
VLOOKUP(Q618,OFFSET(INDIRECT("$A:$B"),0,MATCH(Q$1&amp;"_Verify",INDIRECT("$1:$1"),0)-1),2,0)
))</f>
        <v/>
      </c>
    </row>
    <row r="619" spans="1:21" x14ac:dyDescent="0.3">
      <c r="A619" s="1" t="str">
        <f t="shared" si="429"/>
        <v>LP_HealAreaOnEncounter_01</v>
      </c>
      <c r="B619" s="1" t="s">
        <v>362</v>
      </c>
      <c r="C619" s="1" t="str">
        <f>IF(ISERROR(VLOOKUP(B619,AffectorValueTable!$A:$A,1,0)),"어펙터밸류없음","")</f>
        <v/>
      </c>
      <c r="D619" s="1">
        <v>1</v>
      </c>
      <c r="E619" s="1" t="str">
        <f>VLOOKUP($B619,AffectorValueTable!$1:$1048576,MATCH(AffectorValueTable!$B$1,AffectorValueTable!$1:$1,0),0)</f>
        <v>CallAffectorValue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O619" s="7" t="str">
        <f t="shared" ca="1" si="430"/>
        <v/>
      </c>
      <c r="Q619" s="1" t="s">
        <v>365</v>
      </c>
      <c r="S619" s="7">
        <f t="shared" ca="1" si="392"/>
        <v>1</v>
      </c>
      <c r="U619" s="1" t="s">
        <v>363</v>
      </c>
    </row>
    <row r="620" spans="1:21" x14ac:dyDescent="0.3">
      <c r="A620" s="1" t="str">
        <f t="shared" si="429"/>
        <v>LP_HealAreaOnEncounter_02</v>
      </c>
      <c r="B620" s="1" t="s">
        <v>362</v>
      </c>
      <c r="C620" s="1" t="str">
        <f>IF(ISERROR(VLOOKUP(B620,AffectorValueTable!$A:$A,1,0)),"어펙터밸류없음","")</f>
        <v/>
      </c>
      <c r="D620" s="1">
        <v>2</v>
      </c>
      <c r="E620" s="1" t="str">
        <f>VLOOKUP($B620,AffectorValueTable!$1:$1048576,MATCH(AffectorValueTable!$B$1,AffectorValueTable!$1:$1,0),0)</f>
        <v>CallAffectorValue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O620" s="7" t="str">
        <f t="shared" ca="1" si="430"/>
        <v/>
      </c>
      <c r="Q620" s="1" t="s">
        <v>365</v>
      </c>
      <c r="S620" s="7">
        <f t="shared" ca="1" si="392"/>
        <v>1</v>
      </c>
      <c r="U620" s="1" t="s">
        <v>363</v>
      </c>
    </row>
    <row r="621" spans="1:21" x14ac:dyDescent="0.3">
      <c r="A621" s="1" t="str">
        <f t="shared" si="429"/>
        <v>LP_HealAreaOnEncounter_03</v>
      </c>
      <c r="B621" s="1" t="s">
        <v>362</v>
      </c>
      <c r="C621" s="1" t="str">
        <f>IF(ISERROR(VLOOKUP(B621,AffectorValueTable!$A:$A,1,0)),"어펙터밸류없음","")</f>
        <v/>
      </c>
      <c r="D621" s="1">
        <v>3</v>
      </c>
      <c r="E621" s="1" t="str">
        <f>VLOOKUP($B621,AffectorValueTable!$1:$1048576,MATCH(AffectorValueTable!$B$1,AffectorValueTable!$1:$1,0),0)</f>
        <v>CallAffectorValue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O621" s="7" t="str">
        <f t="shared" ca="1" si="430"/>
        <v/>
      </c>
      <c r="Q621" s="1" t="s">
        <v>365</v>
      </c>
      <c r="S621" s="7">
        <f t="shared" ca="1" si="392"/>
        <v>1</v>
      </c>
      <c r="U621" s="1" t="s">
        <v>363</v>
      </c>
    </row>
    <row r="622" spans="1:21" x14ac:dyDescent="0.3">
      <c r="A622" s="1" t="str">
        <f t="shared" si="429"/>
        <v>LP_HealAreaOnEncounter_04</v>
      </c>
      <c r="B622" s="1" t="s">
        <v>362</v>
      </c>
      <c r="C622" s="1" t="str">
        <f>IF(ISERROR(VLOOKUP(B622,AffectorValueTable!$A:$A,1,0)),"어펙터밸류없음","")</f>
        <v/>
      </c>
      <c r="D622" s="1">
        <v>4</v>
      </c>
      <c r="E622" s="1" t="str">
        <f>VLOOKUP($B622,AffectorValueTable!$1:$1048576,MATCH(AffectorValueTable!$B$1,AffectorValueTable!$1:$1,0),0)</f>
        <v>CallAffectorValue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O622" s="7" t="str">
        <f t="shared" ca="1" si="430"/>
        <v/>
      </c>
      <c r="Q622" s="1" t="s">
        <v>365</v>
      </c>
      <c r="S622" s="7">
        <f t="shared" ca="1" si="392"/>
        <v>1</v>
      </c>
      <c r="U622" s="1" t="s">
        <v>363</v>
      </c>
    </row>
    <row r="623" spans="1:21" x14ac:dyDescent="0.3">
      <c r="A623" s="1" t="str">
        <f t="shared" si="429"/>
        <v>LP_HealAreaOnEncounter_05</v>
      </c>
      <c r="B623" s="1" t="s">
        <v>362</v>
      </c>
      <c r="C623" s="1" t="str">
        <f>IF(ISERROR(VLOOKUP(B623,AffectorValueTable!$A:$A,1,0)),"어펙터밸류없음","")</f>
        <v/>
      </c>
      <c r="D623" s="1">
        <v>5</v>
      </c>
      <c r="E623" s="1" t="str">
        <f>VLOOKUP($B623,AffectorValueTable!$1:$1048576,MATCH(AffectorValueTable!$B$1,AffectorValueTable!$1:$1,0),0)</f>
        <v>CallAffectorValue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O623" s="7" t="str">
        <f t="shared" ca="1" si="430"/>
        <v/>
      </c>
      <c r="Q623" s="1" t="s">
        <v>365</v>
      </c>
      <c r="S623" s="7">
        <f t="shared" ca="1" si="392"/>
        <v>1</v>
      </c>
      <c r="U623" s="1" t="s">
        <v>363</v>
      </c>
    </row>
    <row r="624" spans="1:21" x14ac:dyDescent="0.3">
      <c r="A624" s="1" t="str">
        <f t="shared" si="429"/>
        <v>LP_HealAreaOnEncounter_CreateHit_01</v>
      </c>
      <c r="B624" s="1" t="s">
        <v>363</v>
      </c>
      <c r="C624" s="1" t="str">
        <f>IF(ISERROR(VLOOKUP(B624,AffectorValueTable!$A:$A,1,0)),"어펙터밸류없음","")</f>
        <v/>
      </c>
      <c r="D624" s="1">
        <v>1</v>
      </c>
      <c r="E624" s="1" t="str">
        <f>VLOOKUP($B624,AffectorValueTable!$1:$1048576,MATCH(AffectorValueTable!$B$1,AffectorValueTable!$1:$1,0),0)</f>
        <v>CreateHitObject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O624" s="7" t="str">
        <f t="shared" ca="1" si="430"/>
        <v/>
      </c>
      <c r="S624" s="7" t="str">
        <f t="shared" ca="1" si="392"/>
        <v/>
      </c>
      <c r="T624" s="1" t="s">
        <v>366</v>
      </c>
    </row>
    <row r="625" spans="1:21" x14ac:dyDescent="0.3">
      <c r="A625" s="1" t="str">
        <f t="shared" si="429"/>
        <v>LP_HealAreaOnEncounter_CreateHit_02</v>
      </c>
      <c r="B625" s="1" t="s">
        <v>363</v>
      </c>
      <c r="C625" s="1" t="str">
        <f>IF(ISERROR(VLOOKUP(B625,AffectorValueTable!$A:$A,1,0)),"어펙터밸류없음","")</f>
        <v/>
      </c>
      <c r="D625" s="1">
        <v>2</v>
      </c>
      <c r="E625" s="1" t="str">
        <f>VLOOKUP($B625,AffectorValueTable!$1:$1048576,MATCH(AffectorValueTable!$B$1,AffectorValueTable!$1:$1,0),0)</f>
        <v>CreateHitObject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O625" s="7" t="str">
        <f t="shared" ca="1" si="430"/>
        <v/>
      </c>
      <c r="S625" s="7" t="str">
        <f t="shared" ca="1" si="392"/>
        <v/>
      </c>
      <c r="T625" s="1" t="s">
        <v>366</v>
      </c>
    </row>
    <row r="626" spans="1:21" x14ac:dyDescent="0.3">
      <c r="A626" s="1" t="str">
        <f t="shared" si="429"/>
        <v>LP_HealAreaOnEncounter_CreateHit_03</v>
      </c>
      <c r="B626" s="1" t="s">
        <v>363</v>
      </c>
      <c r="C626" s="1" t="str">
        <f>IF(ISERROR(VLOOKUP(B626,AffectorValueTable!$A:$A,1,0)),"어펙터밸류없음","")</f>
        <v/>
      </c>
      <c r="D626" s="1">
        <v>3</v>
      </c>
      <c r="E626" s="1" t="str">
        <f>VLOOKUP($B626,AffectorValueTable!$1:$1048576,MATCH(AffectorValueTable!$B$1,AffectorValueTable!$1:$1,0),0)</f>
        <v>CreateHitObject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O626" s="7" t="str">
        <f t="shared" ca="1" si="430"/>
        <v/>
      </c>
      <c r="S626" s="7" t="str">
        <f t="shared" ca="1" si="392"/>
        <v/>
      </c>
      <c r="T626" s="1" t="s">
        <v>366</v>
      </c>
    </row>
    <row r="627" spans="1:21" x14ac:dyDescent="0.3">
      <c r="A627" s="1" t="str">
        <f t="shared" si="429"/>
        <v>LP_HealAreaOnEncounter_CreateHit_04</v>
      </c>
      <c r="B627" s="1" t="s">
        <v>363</v>
      </c>
      <c r="C627" s="1" t="str">
        <f>IF(ISERROR(VLOOKUP(B627,AffectorValueTable!$A:$A,1,0)),"어펙터밸류없음","")</f>
        <v/>
      </c>
      <c r="D627" s="1">
        <v>4</v>
      </c>
      <c r="E627" s="1" t="str">
        <f>VLOOKUP($B627,AffectorValueTable!$1:$1048576,MATCH(AffectorValueTable!$B$1,AffectorValueTable!$1:$1,0),0)</f>
        <v>CreateHitObject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O627" s="7" t="str">
        <f t="shared" ca="1" si="430"/>
        <v/>
      </c>
      <c r="S627" s="7" t="str">
        <f t="shared" ca="1" si="392"/>
        <v/>
      </c>
      <c r="T627" s="1" t="s">
        <v>366</v>
      </c>
    </row>
    <row r="628" spans="1:21" x14ac:dyDescent="0.3">
      <c r="A628" s="1" t="str">
        <f t="shared" si="429"/>
        <v>LP_HealAreaOnEncounter_CreateHit_05</v>
      </c>
      <c r="B628" s="1" t="s">
        <v>363</v>
      </c>
      <c r="C628" s="1" t="str">
        <f>IF(ISERROR(VLOOKUP(B628,AffectorValueTable!$A:$A,1,0)),"어펙터밸류없음","")</f>
        <v/>
      </c>
      <c r="D628" s="1">
        <v>5</v>
      </c>
      <c r="E628" s="1" t="str">
        <f>VLOOKUP($B628,AffectorValueTable!$1:$1048576,MATCH(AffectorValueTable!$B$1,AffectorValueTable!$1:$1,0),0)</f>
        <v>CreateHitObject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O628" s="7" t="str">
        <f t="shared" ca="1" si="430"/>
        <v/>
      </c>
      <c r="S628" s="7" t="str">
        <f t="shared" ca="1" si="392"/>
        <v/>
      </c>
      <c r="T628" s="1" t="s">
        <v>366</v>
      </c>
    </row>
    <row r="629" spans="1:21" x14ac:dyDescent="0.3">
      <c r="A629" s="1" t="str">
        <f t="shared" si="429"/>
        <v>LP_HealAreaOnEncounter_CH_Heal_01</v>
      </c>
      <c r="B629" s="1" t="s">
        <v>367</v>
      </c>
      <c r="C629" s="1" t="str">
        <f>IF(ISERROR(VLOOKUP(B629,AffectorValueTable!$A:$A,1,0)),"어펙터밸류없음","")</f>
        <v/>
      </c>
      <c r="D629" s="1">
        <v>1</v>
      </c>
      <c r="E629" s="1" t="str">
        <f>VLOOKUP($B629,AffectorValueTable!$1:$1048576,MATCH(AffectorValueTable!$B$1,AffectorValueTable!$1:$1,0),0)</f>
        <v>Heal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K629" s="1">
        <v>1.6842105263157891E-2</v>
      </c>
      <c r="O629" s="7" t="str">
        <f t="shared" ca="1" si="430"/>
        <v/>
      </c>
      <c r="S629" s="7" t="str">
        <f t="shared" ref="S629:S638" ca="1" si="436">IF(NOT(ISBLANK(R629)),R629,
IF(ISBLANK(Q629),"",
VLOOKUP(Q629,OFFSET(INDIRECT("$A:$B"),0,MATCH(Q$1&amp;"_Verify",INDIRECT("$1:$1"),0)-1),2,0)
))</f>
        <v/>
      </c>
    </row>
    <row r="630" spans="1:21" x14ac:dyDescent="0.3">
      <c r="A630" s="1" t="str">
        <f t="shared" si="429"/>
        <v>LP_HealAreaOnEncounter_CH_Heal_02</v>
      </c>
      <c r="B630" s="1" t="s">
        <v>367</v>
      </c>
      <c r="C630" s="1" t="str">
        <f>IF(ISERROR(VLOOKUP(B630,AffectorValueTable!$A:$A,1,0)),"어펙터밸류없음","")</f>
        <v/>
      </c>
      <c r="D630" s="1">
        <v>2</v>
      </c>
      <c r="E630" s="1" t="str">
        <f>VLOOKUP($B630,AffectorValueTable!$1:$1048576,MATCH(AffectorValueTable!$B$1,AffectorValueTable!$1:$1,0),0)</f>
        <v>Heal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K630" s="1">
        <v>2.8990509059534077E-2</v>
      </c>
      <c r="O630" s="7" t="str">
        <f t="shared" ca="1" si="430"/>
        <v/>
      </c>
      <c r="S630" s="7" t="str">
        <f t="shared" ca="1" si="436"/>
        <v/>
      </c>
    </row>
    <row r="631" spans="1:21" x14ac:dyDescent="0.3">
      <c r="A631" s="1" t="str">
        <f t="shared" si="429"/>
        <v>LP_HealAreaOnEncounter_CH_Heal_03</v>
      </c>
      <c r="B631" s="1" t="s">
        <v>367</v>
      </c>
      <c r="C631" s="1" t="str">
        <f>IF(ISERROR(VLOOKUP(B631,AffectorValueTable!$A:$A,1,0)),"어펙터밸류없음","")</f>
        <v/>
      </c>
      <c r="D631" s="1">
        <v>3</v>
      </c>
      <c r="E631" s="1" t="str">
        <f>VLOOKUP($B631,AffectorValueTable!$1:$1048576,MATCH(AffectorValueTable!$B$1,AffectorValueTable!$1:$1,0),0)</f>
        <v>Heal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K631" s="1">
        <v>3.8067772170151414E-2</v>
      </c>
      <c r="O631" s="7" t="str">
        <f t="shared" ca="1" si="430"/>
        <v/>
      </c>
      <c r="S631" s="7" t="str">
        <f t="shared" ca="1" si="436"/>
        <v/>
      </c>
    </row>
    <row r="632" spans="1:21" x14ac:dyDescent="0.3">
      <c r="A632" s="1" t="str">
        <f t="shared" si="429"/>
        <v>LP_HealAreaOnEncounter_CH_Heal_04</v>
      </c>
      <c r="B632" s="1" t="s">
        <v>367</v>
      </c>
      <c r="C632" s="1" t="str">
        <f>IF(ISERROR(VLOOKUP(B632,AffectorValueTable!$A:$A,1,0)),"어펙터밸류없음","")</f>
        <v/>
      </c>
      <c r="D632" s="1">
        <v>4</v>
      </c>
      <c r="E632" s="1" t="str">
        <f>VLOOKUP($B632,AffectorValueTable!$1:$1048576,MATCH(AffectorValueTable!$B$1,AffectorValueTable!$1:$1,0),0)</f>
        <v>Heal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K632" s="1">
        <v>4.5042839657282757E-2</v>
      </c>
      <c r="O632" s="7" t="str">
        <f t="shared" ca="1" si="430"/>
        <v/>
      </c>
      <c r="S632" s="7" t="str">
        <f t="shared" ca="1" si="436"/>
        <v/>
      </c>
    </row>
    <row r="633" spans="1:21" x14ac:dyDescent="0.3">
      <c r="A633" s="1" t="str">
        <f t="shared" si="429"/>
        <v>LP_HealAreaOnEncounter_CH_Heal_05</v>
      </c>
      <c r="B633" s="1" t="s">
        <v>367</v>
      </c>
      <c r="C633" s="1" t="str">
        <f>IF(ISERROR(VLOOKUP(B633,AffectorValueTable!$A:$A,1,0)),"어펙터밸류없음","")</f>
        <v/>
      </c>
      <c r="D633" s="1">
        <v>5</v>
      </c>
      <c r="E633" s="1" t="str">
        <f>VLOOKUP($B633,AffectorValueTable!$1:$1048576,MATCH(AffectorValueTable!$B$1,AffectorValueTable!$1:$1,0),0)</f>
        <v>Heal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K633" s="1">
        <v>5.052631578947369E-2</v>
      </c>
      <c r="O633" s="7" t="str">
        <f t="shared" ca="1" si="430"/>
        <v/>
      </c>
      <c r="S633" s="7" t="str">
        <f t="shared" ca="1" si="436"/>
        <v/>
      </c>
    </row>
    <row r="634" spans="1:21" x14ac:dyDescent="0.3">
      <c r="A634" s="1" t="str">
        <f t="shared" si="429"/>
        <v>LP_MoveSpeed_01</v>
      </c>
      <c r="B634" s="1" t="s">
        <v>931</v>
      </c>
      <c r="C634" s="1" t="str">
        <f>IF(ISERROR(VLOOKUP(B634,AffectorValueTable!$A:$A,1,0)),"어펙터밸류없음","")</f>
        <v/>
      </c>
      <c r="D634" s="1">
        <v>1</v>
      </c>
      <c r="E634" s="1" t="str">
        <f>VLOOKUP($B634,AffectorValueTable!$1:$1048576,MATCH(AffectorValueTable!$B$1,AffectorValueTable!$1:$1,0),0)</f>
        <v>ChangeActorStatus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-1</v>
      </c>
      <c r="J634" s="1">
        <f>J241</f>
        <v>0.15</v>
      </c>
      <c r="M634" s="1" t="s">
        <v>149</v>
      </c>
      <c r="O634" s="7">
        <f t="shared" ca="1" si="430"/>
        <v>5</v>
      </c>
      <c r="S634" s="7" t="str">
        <f t="shared" ca="1" si="436"/>
        <v/>
      </c>
    </row>
    <row r="635" spans="1:21" x14ac:dyDescent="0.3">
      <c r="A635" s="1" t="str">
        <f t="shared" si="429"/>
        <v>LP_MoveSpeed_02</v>
      </c>
      <c r="B635" s="1" t="s">
        <v>931</v>
      </c>
      <c r="C635" s="1" t="str">
        <f>IF(ISERROR(VLOOKUP(B635,AffectorValueTable!$A:$A,1,0)),"어펙터밸류없음","")</f>
        <v/>
      </c>
      <c r="D635" s="1">
        <v>2</v>
      </c>
      <c r="E635" s="1" t="str">
        <f>VLOOKUP($B635,AffectorValueTable!$1:$1048576,MATCH(AffectorValueTable!$B$1,AffectorValueTable!$1:$1,0),0)</f>
        <v>ChangeActorStatus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-1</v>
      </c>
      <c r="J635" s="1">
        <f>J242</f>
        <v>0.315</v>
      </c>
      <c r="M635" s="1" t="s">
        <v>149</v>
      </c>
      <c r="O635" s="7">
        <f t="shared" ca="1" si="430"/>
        <v>5</v>
      </c>
      <c r="S635" s="7" t="str">
        <f t="shared" ca="1" si="436"/>
        <v/>
      </c>
    </row>
    <row r="636" spans="1:21" x14ac:dyDescent="0.3">
      <c r="A636" s="1" t="str">
        <f t="shared" si="429"/>
        <v>LP_MoveSpeed_03</v>
      </c>
      <c r="B636" s="1" t="s">
        <v>931</v>
      </c>
      <c r="C636" s="1" t="str">
        <f>IF(ISERROR(VLOOKUP(B636,AffectorValueTable!$A:$A,1,0)),"어펙터밸류없음","")</f>
        <v/>
      </c>
      <c r="D636" s="1">
        <v>3</v>
      </c>
      <c r="E636" s="1" t="str">
        <f>VLOOKUP($B636,AffectorValueTable!$1:$1048576,MATCH(AffectorValueTable!$B$1,AffectorValueTable!$1:$1,0),0)</f>
        <v>ChangeActorStatus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f>J243</f>
        <v>0.49500000000000005</v>
      </c>
      <c r="M636" s="1" t="s">
        <v>149</v>
      </c>
      <c r="O636" s="7">
        <f t="shared" ca="1" si="430"/>
        <v>5</v>
      </c>
      <c r="S636" s="7" t="str">
        <f t="shared" ca="1" si="436"/>
        <v/>
      </c>
    </row>
    <row r="637" spans="1:21" x14ac:dyDescent="0.3">
      <c r="A637" s="1" t="str">
        <f t="shared" si="429"/>
        <v>LP_MoveSpeed_04</v>
      </c>
      <c r="B637" s="1" t="s">
        <v>931</v>
      </c>
      <c r="C637" s="1" t="str">
        <f>IF(ISERROR(VLOOKUP(B637,AffectorValueTable!$A:$A,1,0)),"어펙터밸류없음","")</f>
        <v/>
      </c>
      <c r="D637" s="1">
        <v>4</v>
      </c>
      <c r="E637" s="1" t="str">
        <f>VLOOKUP($B637,AffectorValueTable!$1:$1048576,MATCH(AffectorValueTable!$B$1,AffectorValueTable!$1:$1,0),0)</f>
        <v>ChangeActorStatus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J637" s="1">
        <f>J244</f>
        <v>0.69</v>
      </c>
      <c r="M637" s="1" t="s">
        <v>149</v>
      </c>
      <c r="O637" s="7">
        <f t="shared" ca="1" si="430"/>
        <v>5</v>
      </c>
      <c r="S637" s="7" t="str">
        <f t="shared" ca="1" si="436"/>
        <v/>
      </c>
    </row>
    <row r="638" spans="1:21" x14ac:dyDescent="0.3">
      <c r="A638" s="1" t="str">
        <f t="shared" si="429"/>
        <v>LP_MoveSpeed_05</v>
      </c>
      <c r="B638" s="1" t="s">
        <v>931</v>
      </c>
      <c r="C638" s="1" t="str">
        <f>IF(ISERROR(VLOOKUP(B638,AffectorValueTable!$A:$A,1,0)),"어펙터밸류없음","")</f>
        <v/>
      </c>
      <c r="D638" s="1">
        <v>5</v>
      </c>
      <c r="E638" s="1" t="str">
        <f>VLOOKUP($B638,AffectorValueTable!$1:$1048576,MATCH(AffectorValueTable!$B$1,AffectorValueTable!$1:$1,0),0)</f>
        <v>ChangeActorStatus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J638" s="1">
        <f>J245</f>
        <v>0.89999999999999991</v>
      </c>
      <c r="M638" s="1" t="s">
        <v>149</v>
      </c>
      <c r="O638" s="7">
        <f t="shared" ca="1" si="430"/>
        <v>5</v>
      </c>
      <c r="S638" s="7" t="str">
        <f t="shared" ca="1" si="436"/>
        <v/>
      </c>
    </row>
    <row r="639" spans="1:21" x14ac:dyDescent="0.3">
      <c r="A639" s="1" t="str">
        <f t="shared" ref="A639:A656" si="437">B639&amp;"_"&amp;TEXT(D639,"00")</f>
        <v>LP_MoveSpeedUpOnAttacked_01</v>
      </c>
      <c r="B639" s="1" t="s">
        <v>314</v>
      </c>
      <c r="C639" s="1" t="str">
        <f>IF(ISERROR(VLOOKUP(B639,AffectorValueTable!$A:$A,1,0)),"어펙터밸류없음","")</f>
        <v/>
      </c>
      <c r="D639" s="1">
        <v>1</v>
      </c>
      <c r="E639" s="1" t="str">
        <f>VLOOKUP($B639,AffectorValueTable!$1:$1048576,MATCH(AffectorValueTable!$B$1,AffectorValueTable!$1:$1,0),0)</f>
        <v>CallAffectorValue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O639" s="7" t="str">
        <f t="shared" ref="O639:O656" ca="1" si="438">IF(NOT(ISBLANK(N639)),N639,
IF(ISBLANK(M639),"",
VLOOKUP(M639,OFFSET(INDIRECT("$A:$B"),0,MATCH(M$1&amp;"_Verify",INDIRECT("$1:$1"),0)-1),2,0)
))</f>
        <v/>
      </c>
      <c r="Q639" s="1" t="s">
        <v>223</v>
      </c>
      <c r="S639" s="7">
        <f t="shared" ref="S639:S656" ca="1" si="439">IF(NOT(ISBLANK(R639)),R639,
IF(ISBLANK(Q639),"",
VLOOKUP(Q639,OFFSET(INDIRECT("$A:$B"),0,MATCH(Q$1&amp;"_Verify",INDIRECT("$1:$1"),0)-1),2,0)
))</f>
        <v>4</v>
      </c>
      <c r="U639" s="1" t="s">
        <v>316</v>
      </c>
    </row>
    <row r="640" spans="1:21" x14ac:dyDescent="0.3">
      <c r="A640" s="1" t="str">
        <f t="shared" si="437"/>
        <v>LP_MoveSpeedUpOnAttacked_02</v>
      </c>
      <c r="B640" s="1" t="s">
        <v>314</v>
      </c>
      <c r="C640" s="1" t="str">
        <f>IF(ISERROR(VLOOKUP(B640,AffectorValueTable!$A:$A,1,0)),"어펙터밸류없음","")</f>
        <v/>
      </c>
      <c r="D640" s="1">
        <v>2</v>
      </c>
      <c r="E640" s="1" t="str">
        <f>VLOOKUP($B640,AffectorValueTable!$1:$1048576,MATCH(AffectorValueTable!$B$1,AffectorValueTable!$1:$1,0),0)</f>
        <v>CallAffectorValue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O640" s="7" t="str">
        <f t="shared" ca="1" si="438"/>
        <v/>
      </c>
      <c r="Q640" s="1" t="s">
        <v>223</v>
      </c>
      <c r="S640" s="7">
        <f t="shared" ca="1" si="439"/>
        <v>4</v>
      </c>
      <c r="U640" s="1" t="s">
        <v>316</v>
      </c>
    </row>
    <row r="641" spans="1:23" x14ac:dyDescent="0.3">
      <c r="A641" s="1" t="str">
        <f t="shared" si="437"/>
        <v>LP_MoveSpeedUpOnAttacked_03</v>
      </c>
      <c r="B641" s="1" t="s">
        <v>314</v>
      </c>
      <c r="C641" s="1" t="str">
        <f>IF(ISERROR(VLOOKUP(B641,AffectorValueTable!$A:$A,1,0)),"어펙터밸류없음","")</f>
        <v/>
      </c>
      <c r="D641" s="1">
        <v>3</v>
      </c>
      <c r="E641" s="1" t="str">
        <f>VLOOKUP($B641,AffectorValueTable!$1:$1048576,MATCH(AffectorValueTable!$B$1,AffectorValueTable!$1:$1,0),0)</f>
        <v>CallAffectorValue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O641" s="7" t="str">
        <f t="shared" ca="1" si="438"/>
        <v/>
      </c>
      <c r="Q641" s="1" t="s">
        <v>223</v>
      </c>
      <c r="S641" s="7">
        <f t="shared" ca="1" si="439"/>
        <v>4</v>
      </c>
      <c r="U641" s="1" t="s">
        <v>316</v>
      </c>
    </row>
    <row r="642" spans="1:23" x14ac:dyDescent="0.3">
      <c r="A642" s="1" t="str">
        <f t="shared" ref="A642:A647" si="440">B642&amp;"_"&amp;TEXT(D642,"00")</f>
        <v>LP_MoveSpeedUpOnAttacked_Move_01</v>
      </c>
      <c r="B642" s="1" t="s">
        <v>315</v>
      </c>
      <c r="C642" s="1" t="str">
        <f>IF(ISERROR(VLOOKUP(B642,AffectorValueTable!$A:$A,1,0)),"어펙터밸류없음","")</f>
        <v/>
      </c>
      <c r="D642" s="1">
        <v>1</v>
      </c>
      <c r="E642" s="1" t="str">
        <f>VLOOKUP($B642,AffectorValueTable!$1:$1048576,MATCH(AffectorValueTable!$B$1,AffectorValueTable!$1:$1,0),0)</f>
        <v>ChangeActorStatus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2.4</v>
      </c>
      <c r="J642" s="1">
        <v>1</v>
      </c>
      <c r="M642" s="1" t="s">
        <v>545</v>
      </c>
      <c r="O642" s="7">
        <f t="shared" ref="O642:O647" ca="1" si="441">IF(NOT(ISBLANK(N642)),N642,
IF(ISBLANK(M642),"",
VLOOKUP(M642,OFFSET(INDIRECT("$A:$B"),0,MATCH(M$1&amp;"_Verify",INDIRECT("$1:$1"),0)-1),2,0)
))</f>
        <v>5</v>
      </c>
      <c r="R642" s="1">
        <v>1</v>
      </c>
      <c r="S642" s="7">
        <f t="shared" ref="S642:S647" ca="1" si="442">IF(NOT(ISBLANK(R642)),R642,
IF(ISBLANK(Q642),"",
VLOOKUP(Q642,OFFSET(INDIRECT("$A:$B"),0,MATCH(Q$1&amp;"_Verify",INDIRECT("$1:$1"),0)-1),2,0)
))</f>
        <v>1</v>
      </c>
      <c r="W642" s="1" t="s">
        <v>360</v>
      </c>
    </row>
    <row r="643" spans="1:23" x14ac:dyDescent="0.3">
      <c r="A643" s="1" t="str">
        <f t="shared" si="440"/>
        <v>LP_MoveSpeedUpOnAttacked_Move_02</v>
      </c>
      <c r="B643" s="1" t="s">
        <v>315</v>
      </c>
      <c r="C643" s="1" t="str">
        <f>IF(ISERROR(VLOOKUP(B643,AffectorValueTable!$A:$A,1,0)),"어펙터밸류없음","")</f>
        <v/>
      </c>
      <c r="D643" s="1">
        <v>2</v>
      </c>
      <c r="E643" s="1" t="str">
        <f>VLOOKUP($B643,AffectorValueTable!$1:$1048576,MATCH(AffectorValueTable!$B$1,AffectorValueTable!$1:$1,0),0)</f>
        <v>ChangeActorStatus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5.04</v>
      </c>
      <c r="J643" s="1">
        <v>1.4</v>
      </c>
      <c r="M643" s="1" t="s">
        <v>545</v>
      </c>
      <c r="O643" s="7">
        <f t="shared" ca="1" si="441"/>
        <v>5</v>
      </c>
      <c r="R643" s="1">
        <v>1</v>
      </c>
      <c r="S643" s="7">
        <f t="shared" ca="1" si="442"/>
        <v>1</v>
      </c>
      <c r="W643" s="1" t="s">
        <v>360</v>
      </c>
    </row>
    <row r="644" spans="1:23" x14ac:dyDescent="0.3">
      <c r="A644" s="1" t="str">
        <f t="shared" si="440"/>
        <v>LP_MoveSpeedUpOnAttacked_Move_03</v>
      </c>
      <c r="B644" s="1" t="s">
        <v>315</v>
      </c>
      <c r="C644" s="1" t="str">
        <f>IF(ISERROR(VLOOKUP(B644,AffectorValueTable!$A:$A,1,0)),"어펙터밸류없음","")</f>
        <v/>
      </c>
      <c r="D644" s="1">
        <v>3</v>
      </c>
      <c r="E644" s="1" t="str">
        <f>VLOOKUP($B644,AffectorValueTable!$1:$1048576,MATCH(AffectorValueTable!$B$1,AffectorValueTable!$1:$1,0),0)</f>
        <v>ChangeActorStatus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7.919999999999999</v>
      </c>
      <c r="J644" s="1">
        <v>1.75</v>
      </c>
      <c r="M644" s="1" t="s">
        <v>545</v>
      </c>
      <c r="O644" s="7">
        <f t="shared" ca="1" si="441"/>
        <v>5</v>
      </c>
      <c r="R644" s="1">
        <v>1</v>
      </c>
      <c r="S644" s="7">
        <f t="shared" ca="1" si="442"/>
        <v>1</v>
      </c>
      <c r="W644" s="1" t="s">
        <v>360</v>
      </c>
    </row>
    <row r="645" spans="1:23" x14ac:dyDescent="0.3">
      <c r="A645" s="1" t="str">
        <f t="shared" si="440"/>
        <v>LP_MoveSpeedUpOnKill_01</v>
      </c>
      <c r="B645" s="1" t="s">
        <v>504</v>
      </c>
      <c r="C645" s="1" t="str">
        <f>IF(ISERROR(VLOOKUP(B645,AffectorValueTable!$A:$A,1,0)),"어펙터밸류없음","")</f>
        <v/>
      </c>
      <c r="D645" s="1">
        <v>1</v>
      </c>
      <c r="E645" s="1" t="str">
        <f>VLOOKUP($B645,AffectorValueTable!$1:$1048576,MATCH(AffectorValueTable!$B$1,AffectorValueTable!$1:$1,0),0)</f>
        <v>CallAffectorValue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O645" s="7" t="str">
        <f t="shared" ca="1" si="441"/>
        <v/>
      </c>
      <c r="Q645" s="1" t="s">
        <v>508</v>
      </c>
      <c r="S645" s="7">
        <f t="shared" ca="1" si="442"/>
        <v>6</v>
      </c>
      <c r="U645" s="1" t="s">
        <v>506</v>
      </c>
    </row>
    <row r="646" spans="1:23" x14ac:dyDescent="0.3">
      <c r="A646" s="1" t="str">
        <f t="shared" si="440"/>
        <v>LP_MoveSpeedUpOnKill_02</v>
      </c>
      <c r="B646" s="1" t="s">
        <v>504</v>
      </c>
      <c r="C646" s="1" t="str">
        <f>IF(ISERROR(VLOOKUP(B646,AffectorValueTable!$A:$A,1,0)),"어펙터밸류없음","")</f>
        <v/>
      </c>
      <c r="D646" s="1">
        <v>2</v>
      </c>
      <c r="E646" s="1" t="str">
        <f>VLOOKUP($B646,AffectorValueTable!$1:$1048576,MATCH(AffectorValueTable!$B$1,AffectorValueTable!$1:$1,0),0)</f>
        <v>CallAffectorValue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-1</v>
      </c>
      <c r="O646" s="7" t="str">
        <f t="shared" ca="1" si="441"/>
        <v/>
      </c>
      <c r="Q646" s="1" t="s">
        <v>508</v>
      </c>
      <c r="S646" s="7">
        <f t="shared" ca="1" si="442"/>
        <v>6</v>
      </c>
      <c r="U646" s="1" t="s">
        <v>506</v>
      </c>
    </row>
    <row r="647" spans="1:23" x14ac:dyDescent="0.3">
      <c r="A647" s="1" t="str">
        <f t="shared" si="440"/>
        <v>LP_MoveSpeedUpOnKill_03</v>
      </c>
      <c r="B647" s="1" t="s">
        <v>504</v>
      </c>
      <c r="C647" s="1" t="str">
        <f>IF(ISERROR(VLOOKUP(B647,AffectorValueTable!$A:$A,1,0)),"어펙터밸류없음","")</f>
        <v/>
      </c>
      <c r="D647" s="1">
        <v>3</v>
      </c>
      <c r="E647" s="1" t="str">
        <f>VLOOKUP($B647,AffectorValueTable!$1:$1048576,MATCH(AffectorValueTable!$B$1,AffectorValueTable!$1:$1,0),0)</f>
        <v>CallAffectorValue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-1</v>
      </c>
      <c r="O647" s="7" t="str">
        <f t="shared" ca="1" si="441"/>
        <v/>
      </c>
      <c r="Q647" s="1" t="s">
        <v>508</v>
      </c>
      <c r="S647" s="7">
        <f t="shared" ca="1" si="442"/>
        <v>6</v>
      </c>
      <c r="U647" s="1" t="s">
        <v>506</v>
      </c>
    </row>
    <row r="648" spans="1:23" x14ac:dyDescent="0.3">
      <c r="A648" s="1" t="str">
        <f t="shared" ref="A648:A650" si="443">B648&amp;"_"&amp;TEXT(D648,"00")</f>
        <v>LP_MoveSpeedUpOnKill_Move_01</v>
      </c>
      <c r="B648" s="1" t="s">
        <v>506</v>
      </c>
      <c r="C648" s="1" t="str">
        <f>IF(ISERROR(VLOOKUP(B648,AffectorValueTable!$A:$A,1,0)),"어펙터밸류없음","")</f>
        <v/>
      </c>
      <c r="D648" s="1">
        <v>1</v>
      </c>
      <c r="E648" s="1" t="str">
        <f>VLOOKUP($B648,AffectorValueTable!$1:$1048576,MATCH(AffectorValueTable!$B$1,AffectorValueTable!$1:$1,0),0)</f>
        <v>ChangeActorStatus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1.6666666666666667</v>
      </c>
      <c r="J648" s="1">
        <v>0.8</v>
      </c>
      <c r="M648" s="1" t="s">
        <v>545</v>
      </c>
      <c r="O648" s="7">
        <f t="shared" ref="O648:O650" ca="1" si="444">IF(NOT(ISBLANK(N648)),N648,
IF(ISBLANK(M648),"",
VLOOKUP(M648,OFFSET(INDIRECT("$A:$B"),0,MATCH(M$1&amp;"_Verify",INDIRECT("$1:$1"),0)-1),2,0)
))</f>
        <v>5</v>
      </c>
      <c r="R648" s="1">
        <v>1</v>
      </c>
      <c r="S648" s="7">
        <f t="shared" ref="S648:S650" ca="1" si="445">IF(NOT(ISBLANK(R648)),R648,
IF(ISBLANK(Q648),"",
VLOOKUP(Q648,OFFSET(INDIRECT("$A:$B"),0,MATCH(Q$1&amp;"_Verify",INDIRECT("$1:$1"),0)-1),2,0)
))</f>
        <v>1</v>
      </c>
      <c r="W648" s="1" t="s">
        <v>360</v>
      </c>
    </row>
    <row r="649" spans="1:23" x14ac:dyDescent="0.3">
      <c r="A649" s="1" t="str">
        <f t="shared" si="443"/>
        <v>LP_MoveSpeedUpOnKill_Move_02</v>
      </c>
      <c r="B649" s="1" t="s">
        <v>506</v>
      </c>
      <c r="C649" s="1" t="str">
        <f>IF(ISERROR(VLOOKUP(B649,AffectorValueTable!$A:$A,1,0)),"어펙터밸류없음","")</f>
        <v/>
      </c>
      <c r="D649" s="1">
        <v>2</v>
      </c>
      <c r="E649" s="1" t="str">
        <f>VLOOKUP($B649,AffectorValueTable!$1:$1048576,MATCH(AffectorValueTable!$B$1,AffectorValueTable!$1:$1,0),0)</f>
        <v>ChangeActorStatus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3.5000000000000004</v>
      </c>
      <c r="J649" s="1">
        <v>1.1199999999999999</v>
      </c>
      <c r="M649" s="1" t="s">
        <v>545</v>
      </c>
      <c r="O649" s="7">
        <f t="shared" ca="1" si="444"/>
        <v>5</v>
      </c>
      <c r="R649" s="1">
        <v>1</v>
      </c>
      <c r="S649" s="7">
        <f t="shared" ca="1" si="445"/>
        <v>1</v>
      </c>
      <c r="W649" s="1" t="s">
        <v>360</v>
      </c>
    </row>
    <row r="650" spans="1:23" x14ac:dyDescent="0.3">
      <c r="A650" s="1" t="str">
        <f t="shared" si="443"/>
        <v>LP_MoveSpeedUpOnKill_Move_03</v>
      </c>
      <c r="B650" s="1" t="s">
        <v>506</v>
      </c>
      <c r="C650" s="1" t="str">
        <f>IF(ISERROR(VLOOKUP(B650,AffectorValueTable!$A:$A,1,0)),"어펙터밸류없음","")</f>
        <v/>
      </c>
      <c r="D650" s="1">
        <v>3</v>
      </c>
      <c r="E650" s="1" t="str">
        <f>VLOOKUP($B650,AffectorValueTable!$1:$1048576,MATCH(AffectorValueTable!$B$1,AffectorValueTable!$1:$1,0),0)</f>
        <v>ChangeActorStatus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5.5</v>
      </c>
      <c r="J650" s="1">
        <v>1.4000000000000001</v>
      </c>
      <c r="M650" s="1" t="s">
        <v>545</v>
      </c>
      <c r="O650" s="7">
        <f t="shared" ca="1" si="444"/>
        <v>5</v>
      </c>
      <c r="R650" s="1">
        <v>1</v>
      </c>
      <c r="S650" s="7">
        <f t="shared" ca="1" si="445"/>
        <v>1</v>
      </c>
      <c r="W650" s="1" t="s">
        <v>360</v>
      </c>
    </row>
    <row r="651" spans="1:23" x14ac:dyDescent="0.3">
      <c r="A651" s="1" t="str">
        <f t="shared" si="437"/>
        <v>LP_MineOnMove_01</v>
      </c>
      <c r="B651" s="1" t="s">
        <v>369</v>
      </c>
      <c r="C651" s="1" t="str">
        <f>IF(ISERROR(VLOOKUP(B651,AffectorValueTable!$A:$A,1,0)),"어펙터밸류없음","")</f>
        <v/>
      </c>
      <c r="D651" s="1">
        <v>1</v>
      </c>
      <c r="E651" s="1" t="str">
        <f>VLOOKUP($B651,AffectorValueTable!$1:$1048576,MATCH(AffectorValueTable!$B$1,AffectorValueTable!$1:$1,0),0)</f>
        <v>CreateHitObjectMoving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J651" s="1">
        <v>5</v>
      </c>
      <c r="O651" s="7" t="str">
        <f t="shared" ca="1" si="438"/>
        <v/>
      </c>
      <c r="S651" s="7" t="str">
        <f t="shared" ca="1" si="439"/>
        <v/>
      </c>
      <c r="T651" s="1" t="s">
        <v>372</v>
      </c>
    </row>
    <row r="652" spans="1:23" x14ac:dyDescent="0.3">
      <c r="A652" s="1" t="str">
        <f t="shared" si="437"/>
        <v>LP_MineOnMove_02</v>
      </c>
      <c r="B652" s="1" t="s">
        <v>369</v>
      </c>
      <c r="C652" s="1" t="str">
        <f>IF(ISERROR(VLOOKUP(B652,AffectorValueTable!$A:$A,1,0)),"어펙터밸류없음","")</f>
        <v/>
      </c>
      <c r="D652" s="1">
        <v>2</v>
      </c>
      <c r="E652" s="1" t="str">
        <f>VLOOKUP($B652,AffectorValueTable!$1:$1048576,MATCH(AffectorValueTable!$B$1,AffectorValueTable!$1:$1,0),0)</f>
        <v>CreateHitObjectMoving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-1</v>
      </c>
      <c r="J652" s="1">
        <v>5</v>
      </c>
      <c r="O652" s="7" t="str">
        <f t="shared" ca="1" si="438"/>
        <v/>
      </c>
      <c r="S652" s="7" t="str">
        <f t="shared" ca="1" si="439"/>
        <v/>
      </c>
      <c r="T652" s="1" t="s">
        <v>372</v>
      </c>
    </row>
    <row r="653" spans="1:23" x14ac:dyDescent="0.3">
      <c r="A653" s="1" t="str">
        <f t="shared" si="437"/>
        <v>LP_MineOnMove_03</v>
      </c>
      <c r="B653" s="1" t="s">
        <v>369</v>
      </c>
      <c r="C653" s="1" t="str">
        <f>IF(ISERROR(VLOOKUP(B653,AffectorValueTable!$A:$A,1,0)),"어펙터밸류없음","")</f>
        <v/>
      </c>
      <c r="D653" s="1">
        <v>3</v>
      </c>
      <c r="E653" s="1" t="str">
        <f>VLOOKUP($B653,AffectorValueTable!$1:$1048576,MATCH(AffectorValueTable!$B$1,AffectorValueTable!$1:$1,0),0)</f>
        <v>CreateHitObjectMoving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-1</v>
      </c>
      <c r="J653" s="1">
        <v>5</v>
      </c>
      <c r="O653" s="7" t="str">
        <f t="shared" ca="1" si="438"/>
        <v/>
      </c>
      <c r="S653" s="7" t="str">
        <f t="shared" ca="1" si="439"/>
        <v/>
      </c>
      <c r="T653" s="1" t="s">
        <v>372</v>
      </c>
    </row>
    <row r="654" spans="1:23" x14ac:dyDescent="0.3">
      <c r="A654" s="1" t="str">
        <f t="shared" si="437"/>
        <v>LP_MineOnMove_Damage_01</v>
      </c>
      <c r="B654" s="1" t="s">
        <v>371</v>
      </c>
      <c r="C654" s="1" t="str">
        <f>IF(ISERROR(VLOOKUP(B654,AffectorValueTable!$A:$A,1,0)),"어펙터밸류없음","")</f>
        <v/>
      </c>
      <c r="D654" s="1">
        <v>1</v>
      </c>
      <c r="E654" s="1" t="str">
        <f>VLOOKUP($B654,AffectorValueTable!$1:$1048576,MATCH(AffectorValueTable!$B$1,AffectorValueTable!$1:$1,0),0)</f>
        <v>CollisionDamage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1.7730496453900713</v>
      </c>
      <c r="O654" s="7" t="str">
        <f t="shared" ca="1" si="438"/>
        <v/>
      </c>
      <c r="P654" s="1">
        <v>1</v>
      </c>
      <c r="S654" s="7" t="str">
        <f t="shared" ca="1" si="439"/>
        <v/>
      </c>
    </row>
    <row r="655" spans="1:23" x14ac:dyDescent="0.3">
      <c r="A655" s="1" t="str">
        <f t="shared" si="437"/>
        <v>LP_MineOnMove_Damage_02</v>
      </c>
      <c r="B655" s="1" t="s">
        <v>371</v>
      </c>
      <c r="C655" s="1" t="str">
        <f>IF(ISERROR(VLOOKUP(B655,AffectorValueTable!$A:$A,1,0)),"어펙터밸류없음","")</f>
        <v/>
      </c>
      <c r="D655" s="1">
        <v>2</v>
      </c>
      <c r="E655" s="1" t="str">
        <f>VLOOKUP($B655,AffectorValueTable!$1:$1048576,MATCH(AffectorValueTable!$B$1,AffectorValueTable!$1:$1,0),0)</f>
        <v>CollisionDamage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3.7234042553191498</v>
      </c>
      <c r="O655" s="7" t="str">
        <f t="shared" ca="1" si="438"/>
        <v/>
      </c>
      <c r="P655" s="1">
        <v>1</v>
      </c>
      <c r="S655" s="7" t="str">
        <f t="shared" ca="1" si="439"/>
        <v/>
      </c>
    </row>
    <row r="656" spans="1:23" x14ac:dyDescent="0.3">
      <c r="A656" s="1" t="str">
        <f t="shared" si="437"/>
        <v>LP_MineOnMove_Damage_03</v>
      </c>
      <c r="B656" s="1" t="s">
        <v>371</v>
      </c>
      <c r="C656" s="1" t="str">
        <f>IF(ISERROR(VLOOKUP(B656,AffectorValueTable!$A:$A,1,0)),"어펙터밸류없음","")</f>
        <v/>
      </c>
      <c r="D656" s="1">
        <v>3</v>
      </c>
      <c r="E656" s="1" t="str">
        <f>VLOOKUP($B656,AffectorValueTable!$1:$1048576,MATCH(AffectorValueTable!$B$1,AffectorValueTable!$1:$1,0),0)</f>
        <v>CollisionDamage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5.8510638297872362</v>
      </c>
      <c r="O656" s="7" t="str">
        <f t="shared" ca="1" si="438"/>
        <v/>
      </c>
      <c r="P656" s="1">
        <v>1</v>
      </c>
      <c r="S656" s="7" t="str">
        <f t="shared" ca="1" si="439"/>
        <v/>
      </c>
    </row>
    <row r="657" spans="1:23" x14ac:dyDescent="0.3">
      <c r="A657" s="1" t="str">
        <f t="shared" ref="A657:A661" si="446">B657&amp;"_"&amp;TEXT(D657,"00")</f>
        <v>LP_SlowHitObject_01</v>
      </c>
      <c r="B657" s="1" t="s">
        <v>317</v>
      </c>
      <c r="C657" s="1" t="str">
        <f>IF(ISERROR(VLOOKUP(B657,AffectorValueTable!$A:$A,1,0)),"어펙터밸류없음","")</f>
        <v/>
      </c>
      <c r="D657" s="1">
        <v>1</v>
      </c>
      <c r="E657" s="1" t="str">
        <f>VLOOKUP($B657,AffectorValueTable!$1:$1048576,MATCH(AffectorValueTable!$B$1,AffectorValueTable!$1:$1,0),0)</f>
        <v>SlowHitObjectSpeed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v>0.02</v>
      </c>
      <c r="O657" s="7" t="str">
        <f t="shared" ref="O657:O661" ca="1" si="447">IF(NOT(ISBLANK(N657)),N657,
IF(ISBLANK(M657),"",
VLOOKUP(M657,OFFSET(INDIRECT("$A:$B"),0,MATCH(M$1&amp;"_Verify",INDIRECT("$1:$1"),0)-1),2,0)
))</f>
        <v/>
      </c>
      <c r="S657" s="7" t="str">
        <f t="shared" ref="S657:S684" ca="1" si="448">IF(NOT(ISBLANK(R657)),R657,
IF(ISBLANK(Q657),"",
VLOOKUP(Q657,OFFSET(INDIRECT("$A:$B"),0,MATCH(Q$1&amp;"_Verify",INDIRECT("$1:$1"),0)-1),2,0)
))</f>
        <v/>
      </c>
    </row>
    <row r="658" spans="1:23" x14ac:dyDescent="0.3">
      <c r="A658" s="1" t="str">
        <f t="shared" si="446"/>
        <v>LP_SlowHitObject_02</v>
      </c>
      <c r="B658" s="1" t="s">
        <v>317</v>
      </c>
      <c r="C658" s="1" t="str">
        <f>IF(ISERROR(VLOOKUP(B658,AffectorValueTable!$A:$A,1,0)),"어펙터밸류없음","")</f>
        <v/>
      </c>
      <c r="D658" s="1">
        <v>2</v>
      </c>
      <c r="E658" s="1" t="str">
        <f>VLOOKUP($B658,AffectorValueTable!$1:$1048576,MATCH(AffectorValueTable!$B$1,AffectorValueTable!$1:$1,0),0)</f>
        <v>SlowHitObjectSpeed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-1</v>
      </c>
      <c r="J658" s="1">
        <v>4.2000000000000003E-2</v>
      </c>
      <c r="O658" s="7" t="str">
        <f t="shared" ca="1" si="447"/>
        <v/>
      </c>
      <c r="S658" s="7" t="str">
        <f t="shared" ca="1" si="448"/>
        <v/>
      </c>
    </row>
    <row r="659" spans="1:23" x14ac:dyDescent="0.3">
      <c r="A659" s="1" t="str">
        <f t="shared" si="446"/>
        <v>LP_SlowHitObject_03</v>
      </c>
      <c r="B659" s="1" t="s">
        <v>317</v>
      </c>
      <c r="C659" s="1" t="str">
        <f>IF(ISERROR(VLOOKUP(B659,AffectorValueTable!$A:$A,1,0)),"어펙터밸류없음","")</f>
        <v/>
      </c>
      <c r="D659" s="1">
        <v>3</v>
      </c>
      <c r="E659" s="1" t="str">
        <f>VLOOKUP($B659,AffectorValueTable!$1:$1048576,MATCH(AffectorValueTable!$B$1,AffectorValueTable!$1:$1,0),0)</f>
        <v>SlowHitObjectSpeed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-1</v>
      </c>
      <c r="J659" s="1">
        <v>6.6000000000000003E-2</v>
      </c>
      <c r="O659" s="7" t="str">
        <f t="shared" ca="1" si="447"/>
        <v/>
      </c>
      <c r="S659" s="7" t="str">
        <f t="shared" ca="1" si="448"/>
        <v/>
      </c>
    </row>
    <row r="660" spans="1:23" x14ac:dyDescent="0.3">
      <c r="A660" s="1" t="str">
        <f t="shared" si="446"/>
        <v>LP_SlowHitObject_04</v>
      </c>
      <c r="B660" s="1" t="s">
        <v>317</v>
      </c>
      <c r="C660" s="1" t="str">
        <f>IF(ISERROR(VLOOKUP(B660,AffectorValueTable!$A:$A,1,0)),"어펙터밸류없음","")</f>
        <v/>
      </c>
      <c r="D660" s="1">
        <v>4</v>
      </c>
      <c r="E660" s="1" t="str">
        <f>VLOOKUP($B660,AffectorValueTable!$1:$1048576,MATCH(AffectorValueTable!$B$1,AffectorValueTable!$1:$1,0),0)</f>
        <v>SlowHitObjectSpeed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-1</v>
      </c>
      <c r="J660" s="1">
        <v>9.1999999999999998E-2</v>
      </c>
      <c r="O660" s="7" t="str">
        <f t="shared" ca="1" si="447"/>
        <v/>
      </c>
      <c r="S660" s="7" t="str">
        <f t="shared" ca="1" si="448"/>
        <v/>
      </c>
    </row>
    <row r="661" spans="1:23" x14ac:dyDescent="0.3">
      <c r="A661" s="1" t="str">
        <f t="shared" si="446"/>
        <v>LP_SlowHitObject_05</v>
      </c>
      <c r="B661" s="1" t="s">
        <v>317</v>
      </c>
      <c r="C661" s="1" t="str">
        <f>IF(ISERROR(VLOOKUP(B661,AffectorValueTable!$A:$A,1,0)),"어펙터밸류없음","")</f>
        <v/>
      </c>
      <c r="D661" s="1">
        <v>5</v>
      </c>
      <c r="E661" s="1" t="str">
        <f>VLOOKUP($B661,AffectorValueTable!$1:$1048576,MATCH(AffectorValueTable!$B$1,AffectorValueTable!$1:$1,0),0)</f>
        <v>SlowHitObjectSpeed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-1</v>
      </c>
      <c r="J661" s="1">
        <v>0.12</v>
      </c>
      <c r="O661" s="7" t="str">
        <f t="shared" ca="1" si="447"/>
        <v/>
      </c>
      <c r="S661" s="7" t="str">
        <f t="shared" ca="1" si="448"/>
        <v/>
      </c>
    </row>
    <row r="662" spans="1:23" x14ac:dyDescent="0.3">
      <c r="A662" s="1" t="str">
        <f t="shared" ref="A662:A666" si="449">B662&amp;"_"&amp;TEXT(D662,"00")</f>
        <v>LP_SlowHitObjectBetter_01</v>
      </c>
      <c r="B662" s="1" t="s">
        <v>509</v>
      </c>
      <c r="C662" s="1" t="str">
        <f>IF(ISERROR(VLOOKUP(B662,AffectorValueTable!$A:$A,1,0)),"어펙터밸류없음","")</f>
        <v/>
      </c>
      <c r="D662" s="1">
        <v>1</v>
      </c>
      <c r="E662" s="1" t="str">
        <f>VLOOKUP($B662,AffectorValueTable!$1:$1048576,MATCH(AffectorValueTable!$B$1,AffectorValueTable!$1:$1,0),0)</f>
        <v>SlowHitObjectSpeed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-1</v>
      </c>
      <c r="J662" s="1">
        <f t="shared" ref="J662:J666" si="450">J657*5/3</f>
        <v>3.3333333333333333E-2</v>
      </c>
      <c r="O662" s="7" t="str">
        <f t="shared" ref="O662:O666" ca="1" si="451">IF(NOT(ISBLANK(N662)),N662,
IF(ISBLANK(M662),"",
VLOOKUP(M662,OFFSET(INDIRECT("$A:$B"),0,MATCH(M$1&amp;"_Verify",INDIRECT("$1:$1"),0)-1),2,0)
))</f>
        <v/>
      </c>
      <c r="S662" s="7" t="str">
        <f t="shared" ref="S662:S666" ca="1" si="452">IF(NOT(ISBLANK(R662)),R662,
IF(ISBLANK(Q662),"",
VLOOKUP(Q662,OFFSET(INDIRECT("$A:$B"),0,MATCH(Q$1&amp;"_Verify",INDIRECT("$1:$1"),0)-1),2,0)
))</f>
        <v/>
      </c>
    </row>
    <row r="663" spans="1:23" x14ac:dyDescent="0.3">
      <c r="A663" s="1" t="str">
        <f t="shared" si="449"/>
        <v>LP_SlowHitObjectBetter_02</v>
      </c>
      <c r="B663" s="1" t="s">
        <v>509</v>
      </c>
      <c r="C663" s="1" t="str">
        <f>IF(ISERROR(VLOOKUP(B663,AffectorValueTable!$A:$A,1,0)),"어펙터밸류없음","")</f>
        <v/>
      </c>
      <c r="D663" s="1">
        <v>2</v>
      </c>
      <c r="E663" s="1" t="str">
        <f>VLOOKUP($B663,AffectorValueTable!$1:$1048576,MATCH(AffectorValueTable!$B$1,AffectorValueTable!$1:$1,0),0)</f>
        <v>SlowHitObjectSpeed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">
        <v>-1</v>
      </c>
      <c r="J663" s="1">
        <f t="shared" si="450"/>
        <v>7.0000000000000007E-2</v>
      </c>
      <c r="O663" s="7" t="str">
        <f t="shared" ca="1" si="451"/>
        <v/>
      </c>
      <c r="S663" s="7" t="str">
        <f t="shared" ca="1" si="452"/>
        <v/>
      </c>
    </row>
    <row r="664" spans="1:23" x14ac:dyDescent="0.3">
      <c r="A664" s="1" t="str">
        <f t="shared" si="449"/>
        <v>LP_SlowHitObjectBetter_03</v>
      </c>
      <c r="B664" s="1" t="s">
        <v>509</v>
      </c>
      <c r="C664" s="1" t="str">
        <f>IF(ISERROR(VLOOKUP(B664,AffectorValueTable!$A:$A,1,0)),"어펙터밸류없음","")</f>
        <v/>
      </c>
      <c r="D664" s="1">
        <v>3</v>
      </c>
      <c r="E664" s="1" t="str">
        <f>VLOOKUP($B664,AffectorValueTable!$1:$1048576,MATCH(AffectorValueTable!$B$1,AffectorValueTable!$1:$1,0),0)</f>
        <v>SlowHitObjectSpeed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-1</v>
      </c>
      <c r="J664" s="1">
        <f t="shared" si="450"/>
        <v>0.11</v>
      </c>
      <c r="O664" s="7" t="str">
        <f t="shared" ca="1" si="451"/>
        <v/>
      </c>
      <c r="S664" s="7" t="str">
        <f t="shared" ca="1" si="452"/>
        <v/>
      </c>
    </row>
    <row r="665" spans="1:23" x14ac:dyDescent="0.3">
      <c r="A665" s="1" t="str">
        <f t="shared" si="449"/>
        <v>LP_SlowHitObjectBetter_04</v>
      </c>
      <c r="B665" s="1" t="s">
        <v>509</v>
      </c>
      <c r="C665" s="1" t="str">
        <f>IF(ISERROR(VLOOKUP(B665,AffectorValueTable!$A:$A,1,0)),"어펙터밸류없음","")</f>
        <v/>
      </c>
      <c r="D665" s="1">
        <v>4</v>
      </c>
      <c r="E665" s="1" t="str">
        <f>VLOOKUP($B665,AffectorValueTable!$1:$1048576,MATCH(AffectorValueTable!$B$1,AffectorValueTable!$1:$1,0),0)</f>
        <v>SlowHitObjectSpeed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-1</v>
      </c>
      <c r="J665" s="1">
        <f t="shared" si="450"/>
        <v>0.15333333333333332</v>
      </c>
      <c r="O665" s="7" t="str">
        <f t="shared" ca="1" si="451"/>
        <v/>
      </c>
      <c r="S665" s="7" t="str">
        <f t="shared" ca="1" si="452"/>
        <v/>
      </c>
    </row>
    <row r="666" spans="1:23" x14ac:dyDescent="0.3">
      <c r="A666" s="1" t="str">
        <f t="shared" si="449"/>
        <v>LP_SlowHitObjectBetter_05</v>
      </c>
      <c r="B666" s="1" t="s">
        <v>509</v>
      </c>
      <c r="C666" s="1" t="str">
        <f>IF(ISERROR(VLOOKUP(B666,AffectorValueTable!$A:$A,1,0)),"어펙터밸류없음","")</f>
        <v/>
      </c>
      <c r="D666" s="1">
        <v>5</v>
      </c>
      <c r="E666" s="1" t="str">
        <f>VLOOKUP($B666,AffectorValueTable!$1:$1048576,MATCH(AffectorValueTable!$B$1,AffectorValueTable!$1:$1,0),0)</f>
        <v>SlowHitObjectSpeed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-1</v>
      </c>
      <c r="J666" s="1">
        <f t="shared" si="450"/>
        <v>0.19999999999999998</v>
      </c>
      <c r="O666" s="7" t="str">
        <f t="shared" ca="1" si="451"/>
        <v/>
      </c>
      <c r="S666" s="7" t="str">
        <f t="shared" ca="1" si="452"/>
        <v/>
      </c>
    </row>
    <row r="667" spans="1:23" x14ac:dyDescent="0.3">
      <c r="A667" s="1" t="str">
        <f t="shared" ref="A667:A669" si="453">B667&amp;"_"&amp;TEXT(D667,"00")</f>
        <v>LP_Paralyze_01</v>
      </c>
      <c r="B667" s="1" t="s">
        <v>328</v>
      </c>
      <c r="C667" s="1" t="str">
        <f>IF(ISERROR(VLOOKUP(B667,AffectorValueTable!$A:$A,1,0)),"어펙터밸류없음","")</f>
        <v/>
      </c>
      <c r="D667" s="1">
        <v>1</v>
      </c>
      <c r="E667" s="1" t="str">
        <f>VLOOKUP($B667,AffectorValueTable!$1:$1048576,MATCH(AffectorValueTable!$B$1,AffectorValueTable!$1:$1,0),0)</f>
        <v>CertainHpHitObject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J667" s="1">
        <v>0.33</v>
      </c>
      <c r="O667" s="7" t="str">
        <f t="shared" ref="O667:O669" ca="1" si="454">IF(NOT(ISBLANK(N667)),N667,
IF(ISBLANK(M667),"",
VLOOKUP(M667,OFFSET(INDIRECT("$A:$B"),0,MATCH(M$1&amp;"_Verify",INDIRECT("$1:$1"),0)-1),2,0)
))</f>
        <v/>
      </c>
      <c r="P667" s="1">
        <v>1</v>
      </c>
      <c r="S667" s="7" t="str">
        <f t="shared" ca="1" si="448"/>
        <v/>
      </c>
      <c r="U667" s="1" t="s">
        <v>329</v>
      </c>
      <c r="V667" s="1">
        <v>0.7</v>
      </c>
      <c r="W667" s="1" t="s">
        <v>423</v>
      </c>
    </row>
    <row r="668" spans="1:23" x14ac:dyDescent="0.3">
      <c r="A668" s="1" t="str">
        <f t="shared" si="453"/>
        <v>LP_Paralyze_02</v>
      </c>
      <c r="B668" s="1" t="s">
        <v>328</v>
      </c>
      <c r="C668" s="1" t="str">
        <f>IF(ISERROR(VLOOKUP(B668,AffectorValueTable!$A:$A,1,0)),"어펙터밸류없음","")</f>
        <v/>
      </c>
      <c r="D668" s="1">
        <v>2</v>
      </c>
      <c r="E668" s="1" t="str">
        <f>VLOOKUP($B668,AffectorValueTable!$1:$1048576,MATCH(AffectorValueTable!$B$1,AffectorValueTable!$1:$1,0),0)</f>
        <v>CertainHpHitObject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J668" s="1">
        <v>0.34</v>
      </c>
      <c r="O668" s="7" t="str">
        <f t="shared" ca="1" si="454"/>
        <v/>
      </c>
      <c r="P668" s="1">
        <v>1</v>
      </c>
      <c r="S668" s="7" t="str">
        <f t="shared" ca="1" si="448"/>
        <v/>
      </c>
      <c r="U668" s="1" t="s">
        <v>329</v>
      </c>
      <c r="V668" s="1" t="s">
        <v>424</v>
      </c>
      <c r="W668" s="1" t="s">
        <v>425</v>
      </c>
    </row>
    <row r="669" spans="1:23" x14ac:dyDescent="0.3">
      <c r="A669" s="1" t="str">
        <f t="shared" si="453"/>
        <v>LP_Paralyze_03</v>
      </c>
      <c r="B669" s="1" t="s">
        <v>328</v>
      </c>
      <c r="C669" s="1" t="str">
        <f>IF(ISERROR(VLOOKUP(B669,AffectorValueTable!$A:$A,1,0)),"어펙터밸류없음","")</f>
        <v/>
      </c>
      <c r="D669" s="1">
        <v>3</v>
      </c>
      <c r="E669" s="1" t="str">
        <f>VLOOKUP($B669,AffectorValueTable!$1:$1048576,MATCH(AffectorValueTable!$B$1,AffectorValueTable!$1:$1,0),0)</f>
        <v>CertainHpHitObject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J669" s="1">
        <v>0.35</v>
      </c>
      <c r="O669" s="7" t="str">
        <f t="shared" ca="1" si="454"/>
        <v/>
      </c>
      <c r="P669" s="1">
        <v>1</v>
      </c>
      <c r="S669" s="7" t="str">
        <f t="shared" ca="1" si="448"/>
        <v/>
      </c>
      <c r="U669" s="1" t="s">
        <v>329</v>
      </c>
      <c r="V669" s="1" t="s">
        <v>335</v>
      </c>
      <c r="W669" s="1" t="s">
        <v>336</v>
      </c>
    </row>
    <row r="670" spans="1:23" x14ac:dyDescent="0.3">
      <c r="A670" s="1" t="str">
        <f t="shared" ref="A670:A675" si="455">B670&amp;"_"&amp;TEXT(D670,"00")</f>
        <v>LP_Paralyze_CannotAction_01</v>
      </c>
      <c r="B670" s="1" t="s">
        <v>329</v>
      </c>
      <c r="C670" s="1" t="str">
        <f>IF(ISERROR(VLOOKUP(B670,AffectorValueTable!$A:$A,1,0)),"어펙터밸류없음","")</f>
        <v/>
      </c>
      <c r="D670" s="1">
        <v>1</v>
      </c>
      <c r="E670" s="1" t="str">
        <f>VLOOKUP($B670,AffectorValueTable!$1:$1048576,MATCH(AffectorValueTable!$B$1,AffectorValueTable!$1:$1,0),0)</f>
        <v>CannotAction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 s="1">
        <v>1.4</v>
      </c>
      <c r="O670" s="7" t="str">
        <f t="shared" ref="O670:O675" ca="1" si="456">IF(NOT(ISBLANK(N670)),N670,
IF(ISBLANK(M670),"",
VLOOKUP(M670,OFFSET(INDIRECT("$A:$B"),0,MATCH(M$1&amp;"_Verify",INDIRECT("$1:$1"),0)-1),2,0)
))</f>
        <v/>
      </c>
      <c r="S670" s="7" t="str">
        <f t="shared" ca="1" si="448"/>
        <v/>
      </c>
    </row>
    <row r="671" spans="1:23" x14ac:dyDescent="0.3">
      <c r="A671" s="1" t="str">
        <f t="shared" si="455"/>
        <v>LP_Paralyze_CannotAction_02</v>
      </c>
      <c r="B671" s="1" t="s">
        <v>329</v>
      </c>
      <c r="C671" s="1" t="str">
        <f>IF(ISERROR(VLOOKUP(B671,AffectorValueTable!$A:$A,1,0)),"어펙터밸류없음","")</f>
        <v/>
      </c>
      <c r="D671" s="1">
        <v>2</v>
      </c>
      <c r="E671" s="1" t="str">
        <f>VLOOKUP($B671,AffectorValueTable!$1:$1048576,MATCH(AffectorValueTable!$B$1,AffectorValueTable!$1:$1,0),0)</f>
        <v>CannotAction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 s="1">
        <v>2</v>
      </c>
      <c r="O671" s="7" t="str">
        <f t="shared" ca="1" si="456"/>
        <v/>
      </c>
      <c r="S671" s="7" t="str">
        <f t="shared" ca="1" si="448"/>
        <v/>
      </c>
    </row>
    <row r="672" spans="1:23" x14ac:dyDescent="0.3">
      <c r="A672" s="1" t="str">
        <f t="shared" ref="A672" si="457">B672&amp;"_"&amp;TEXT(D672,"00")</f>
        <v>LP_Paralyze_CannotAction_03</v>
      </c>
      <c r="B672" s="1" t="s">
        <v>329</v>
      </c>
      <c r="C672" s="1" t="str">
        <f>IF(ISERROR(VLOOKUP(B672,AffectorValueTable!$A:$A,1,0)),"어펙터밸류없음","")</f>
        <v/>
      </c>
      <c r="D672" s="1">
        <v>3</v>
      </c>
      <c r="E672" s="1" t="str">
        <f>VLOOKUP($B672,AffectorValueTable!$1:$1048576,MATCH(AffectorValueTable!$B$1,AffectorValueTable!$1:$1,0),0)</f>
        <v>CannotAction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 s="1">
        <v>2.6</v>
      </c>
      <c r="O672" s="7" t="str">
        <f t="shared" ref="O672" ca="1" si="458">IF(NOT(ISBLANK(N672)),N672,
IF(ISBLANK(M672),"",
VLOOKUP(M672,OFFSET(INDIRECT("$A:$B"),0,MATCH(M$1&amp;"_Verify",INDIRECT("$1:$1"),0)-1),2,0)
))</f>
        <v/>
      </c>
      <c r="S672" s="7" t="str">
        <f t="shared" ref="S672" ca="1" si="459">IF(NOT(ISBLANK(R672)),R672,
IF(ISBLANK(Q672),"",
VLOOKUP(Q672,OFFSET(INDIRECT("$A:$B"),0,MATCH(Q$1&amp;"_Verify",INDIRECT("$1:$1"),0)-1),2,0)
))</f>
        <v/>
      </c>
    </row>
    <row r="673" spans="1:23" x14ac:dyDescent="0.3">
      <c r="A673" s="1" t="str">
        <f t="shared" si="455"/>
        <v>LP_Hold_01</v>
      </c>
      <c r="B673" s="1" t="s">
        <v>319</v>
      </c>
      <c r="C673" s="1" t="str">
        <f>IF(ISERROR(VLOOKUP(B673,AffectorValueTable!$A:$A,1,0)),"어펙터밸류없음","")</f>
        <v/>
      </c>
      <c r="D673" s="1">
        <v>1</v>
      </c>
      <c r="E673" s="1" t="str">
        <f>VLOOKUP($B673,AffectorValueTable!$1:$1048576,MATCH(AffectorValueTable!$B$1,AffectorValueTable!$1:$1,0),0)</f>
        <v>AttackWeightHitObject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J673" s="1">
        <v>0.25</v>
      </c>
      <c r="K673" s="1">
        <v>7.0000000000000007E-2</v>
      </c>
      <c r="O673" s="7" t="str">
        <f t="shared" ca="1" si="456"/>
        <v/>
      </c>
      <c r="P673" s="1">
        <v>1</v>
      </c>
      <c r="S673" s="7" t="str">
        <f t="shared" ca="1" si="448"/>
        <v/>
      </c>
      <c r="U673" s="1" t="s">
        <v>320</v>
      </c>
    </row>
    <row r="674" spans="1:23" x14ac:dyDescent="0.3">
      <c r="A674" s="1" t="str">
        <f t="shared" si="455"/>
        <v>LP_Hold_02</v>
      </c>
      <c r="B674" s="1" t="s">
        <v>319</v>
      </c>
      <c r="C674" s="1" t="str">
        <f>IF(ISERROR(VLOOKUP(B674,AffectorValueTable!$A:$A,1,0)),"어펙터밸류없음","")</f>
        <v/>
      </c>
      <c r="D674" s="1">
        <v>2</v>
      </c>
      <c r="E674" s="1" t="str">
        <f>VLOOKUP($B674,AffectorValueTable!$1:$1048576,MATCH(AffectorValueTable!$B$1,AffectorValueTable!$1:$1,0),0)</f>
        <v>AttackWeightHitObject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J674" s="1">
        <v>0.35</v>
      </c>
      <c r="K674" s="1">
        <v>0.09</v>
      </c>
      <c r="O674" s="7" t="str">
        <f t="shared" ca="1" si="456"/>
        <v/>
      </c>
      <c r="P674" s="1">
        <v>1</v>
      </c>
      <c r="S674" s="7" t="str">
        <f t="shared" ca="1" si="448"/>
        <v/>
      </c>
      <c r="U674" s="1" t="s">
        <v>320</v>
      </c>
    </row>
    <row r="675" spans="1:23" x14ac:dyDescent="0.3">
      <c r="A675" s="1" t="str">
        <f t="shared" si="455"/>
        <v>LP_Hold_03</v>
      </c>
      <c r="B675" s="1" t="s">
        <v>319</v>
      </c>
      <c r="C675" s="1" t="str">
        <f>IF(ISERROR(VLOOKUP(B675,AffectorValueTable!$A:$A,1,0)),"어펙터밸류없음","")</f>
        <v/>
      </c>
      <c r="D675" s="1">
        <v>3</v>
      </c>
      <c r="E675" s="1" t="str">
        <f>VLOOKUP($B675,AffectorValueTable!$1:$1048576,MATCH(AffectorValueTable!$B$1,AffectorValueTable!$1:$1,0),0)</f>
        <v>AttackWeightHitObject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J675" s="1">
        <v>0.45</v>
      </c>
      <c r="K675" s="1">
        <v>0.11</v>
      </c>
      <c r="O675" s="7" t="str">
        <f t="shared" ca="1" si="456"/>
        <v/>
      </c>
      <c r="P675" s="1">
        <v>1</v>
      </c>
      <c r="S675" s="7" t="str">
        <f t="shared" ca="1" si="448"/>
        <v/>
      </c>
      <c r="U675" s="1" t="s">
        <v>320</v>
      </c>
    </row>
    <row r="676" spans="1:23" x14ac:dyDescent="0.3">
      <c r="A676" s="1" t="str">
        <f t="shared" ref="A676:A681" si="460">B676&amp;"_"&amp;TEXT(D676,"00")</f>
        <v>LP_Hold_CannotMove_01</v>
      </c>
      <c r="B676" s="1" t="s">
        <v>321</v>
      </c>
      <c r="C676" s="1" t="str">
        <f>IF(ISERROR(VLOOKUP(B676,AffectorValueTable!$A:$A,1,0)),"어펙터밸류없음","")</f>
        <v/>
      </c>
      <c r="D676" s="1">
        <v>1</v>
      </c>
      <c r="E676" s="1" t="str">
        <f>VLOOKUP($B676,AffectorValueTable!$1:$1048576,MATCH(AffectorValueTable!$B$1,AffectorValueTable!$1:$1,0),0)</f>
        <v>CannotMove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 s="1">
        <v>1.5</v>
      </c>
      <c r="O676" s="7" t="str">
        <f t="shared" ref="O676:O681" ca="1" si="461">IF(NOT(ISBLANK(N676)),N676,
IF(ISBLANK(M676),"",
VLOOKUP(M676,OFFSET(INDIRECT("$A:$B"),0,MATCH(M$1&amp;"_Verify",INDIRECT("$1:$1"),0)-1),2,0)
))</f>
        <v/>
      </c>
      <c r="S676" s="7" t="str">
        <f t="shared" ca="1" si="448"/>
        <v/>
      </c>
      <c r="V676" s="1" t="s">
        <v>359</v>
      </c>
    </row>
    <row r="677" spans="1:23" x14ac:dyDescent="0.3">
      <c r="A677" s="1" t="str">
        <f t="shared" si="460"/>
        <v>LP_Hold_CannotMove_02</v>
      </c>
      <c r="B677" s="1" t="s">
        <v>321</v>
      </c>
      <c r="C677" s="1" t="str">
        <f>IF(ISERROR(VLOOKUP(B677,AffectorValueTable!$A:$A,1,0)),"어펙터밸류없음","")</f>
        <v/>
      </c>
      <c r="D677" s="1">
        <v>2</v>
      </c>
      <c r="E677" s="1" t="str">
        <f>VLOOKUP($B677,AffectorValueTable!$1:$1048576,MATCH(AffectorValueTable!$B$1,AffectorValueTable!$1:$1,0),0)</f>
        <v>CannotMove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 s="1">
        <v>3.1500000000000004</v>
      </c>
      <c r="O677" s="7" t="str">
        <f t="shared" ca="1" si="461"/>
        <v/>
      </c>
      <c r="S677" s="7" t="str">
        <f t="shared" ca="1" si="448"/>
        <v/>
      </c>
      <c r="V677" s="1" t="s">
        <v>359</v>
      </c>
    </row>
    <row r="678" spans="1:23" x14ac:dyDescent="0.3">
      <c r="A678" s="1" t="str">
        <f t="shared" si="460"/>
        <v>LP_Hold_CannotMove_03</v>
      </c>
      <c r="B678" s="1" t="s">
        <v>321</v>
      </c>
      <c r="C678" s="1" t="str">
        <f>IF(ISERROR(VLOOKUP(B678,AffectorValueTable!$A:$A,1,0)),"어펙터밸류없음","")</f>
        <v/>
      </c>
      <c r="D678" s="1">
        <v>3</v>
      </c>
      <c r="E678" s="1" t="str">
        <f>VLOOKUP($B678,AffectorValueTable!$1:$1048576,MATCH(AffectorValueTable!$B$1,AffectorValueTable!$1:$1,0),0)</f>
        <v>CannotMove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 s="1">
        <v>4.95</v>
      </c>
      <c r="O678" s="7" t="str">
        <f t="shared" ca="1" si="461"/>
        <v/>
      </c>
      <c r="S678" s="7" t="str">
        <f t="shared" ca="1" si="448"/>
        <v/>
      </c>
      <c r="V678" s="1" t="s">
        <v>359</v>
      </c>
    </row>
    <row r="679" spans="1:23" x14ac:dyDescent="0.3">
      <c r="A679" s="1" t="str">
        <f t="shared" si="460"/>
        <v>LP_Transport_01</v>
      </c>
      <c r="B679" s="1" t="s">
        <v>355</v>
      </c>
      <c r="C679" s="1" t="str">
        <f>IF(ISERROR(VLOOKUP(B679,AffectorValueTable!$A:$A,1,0)),"어펙터밸류없음","")</f>
        <v/>
      </c>
      <c r="D679" s="1">
        <v>1</v>
      </c>
      <c r="E679" s="1" t="str">
        <f>VLOOKUP($B679,AffectorValueTable!$1:$1048576,MATCH(AffectorValueTable!$B$1,AffectorValueTable!$1:$1,0),0)</f>
        <v>TeleportingHitObject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J679" s="1">
        <v>0.15</v>
      </c>
      <c r="K679" s="1">
        <v>0.1</v>
      </c>
      <c r="L679" s="1">
        <v>0.1</v>
      </c>
      <c r="N679" s="1">
        <v>3</v>
      </c>
      <c r="O679" s="7">
        <f t="shared" ca="1" si="461"/>
        <v>3</v>
      </c>
      <c r="P679" s="1">
        <v>1</v>
      </c>
      <c r="R679" s="1">
        <v>1</v>
      </c>
      <c r="S679" s="7">
        <f t="shared" ca="1" si="448"/>
        <v>1</v>
      </c>
      <c r="U679" s="1" t="s">
        <v>352</v>
      </c>
    </row>
    <row r="680" spans="1:23" x14ac:dyDescent="0.3">
      <c r="A680" s="1" t="str">
        <f t="shared" si="460"/>
        <v>LP_Transport_02</v>
      </c>
      <c r="B680" s="1" t="s">
        <v>355</v>
      </c>
      <c r="C680" s="1" t="str">
        <f>IF(ISERROR(VLOOKUP(B680,AffectorValueTable!$A:$A,1,0)),"어펙터밸류없음","")</f>
        <v/>
      </c>
      <c r="D680" s="1">
        <v>2</v>
      </c>
      <c r="E680" s="1" t="str">
        <f>VLOOKUP($B680,AffectorValueTable!$1:$1048576,MATCH(AffectorValueTable!$B$1,AffectorValueTable!$1:$1,0),0)</f>
        <v>TeleportingHitObject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J680" s="1">
        <v>0.22500000000000001</v>
      </c>
      <c r="K680" s="1">
        <v>0.1</v>
      </c>
      <c r="L680" s="1">
        <v>0.1</v>
      </c>
      <c r="N680" s="1">
        <v>6</v>
      </c>
      <c r="O680" s="7">
        <f t="shared" ca="1" si="461"/>
        <v>6</v>
      </c>
      <c r="P680" s="1">
        <v>1</v>
      </c>
      <c r="R680" s="1">
        <v>2</v>
      </c>
      <c r="S680" s="7">
        <f t="shared" ca="1" si="448"/>
        <v>2</v>
      </c>
      <c r="U680" s="1" t="s">
        <v>352</v>
      </c>
    </row>
    <row r="681" spans="1:23" x14ac:dyDescent="0.3">
      <c r="A681" s="1" t="str">
        <f t="shared" si="460"/>
        <v>LP_Transport_03</v>
      </c>
      <c r="B681" s="1" t="s">
        <v>355</v>
      </c>
      <c r="C681" s="1" t="str">
        <f>IF(ISERROR(VLOOKUP(B681,AffectorValueTable!$A:$A,1,0)),"어펙터밸류없음","")</f>
        <v/>
      </c>
      <c r="D681" s="1">
        <v>3</v>
      </c>
      <c r="E681" s="1" t="str">
        <f>VLOOKUP($B681,AffectorValueTable!$1:$1048576,MATCH(AffectorValueTable!$B$1,AffectorValueTable!$1:$1,0),0)</f>
        <v>TeleportingHitObject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J681" s="1">
        <v>0.3</v>
      </c>
      <c r="K681" s="1">
        <v>0.1</v>
      </c>
      <c r="L681" s="1">
        <v>0.1</v>
      </c>
      <c r="N681" s="1">
        <v>9</v>
      </c>
      <c r="O681" s="7">
        <f t="shared" ca="1" si="461"/>
        <v>9</v>
      </c>
      <c r="P681" s="1">
        <v>1</v>
      </c>
      <c r="R681" s="1">
        <v>3</v>
      </c>
      <c r="S681" s="7">
        <f t="shared" ca="1" si="448"/>
        <v>3</v>
      </c>
      <c r="U681" s="1" t="s">
        <v>352</v>
      </c>
    </row>
    <row r="682" spans="1:23" x14ac:dyDescent="0.3">
      <c r="A682" s="1" t="str">
        <f t="shared" ref="A682:A684" si="462">B682&amp;"_"&amp;TEXT(D682,"00")</f>
        <v>LP_Transport_Teleported_01</v>
      </c>
      <c r="B682" s="1" t="s">
        <v>356</v>
      </c>
      <c r="C682" s="1" t="str">
        <f>IF(ISERROR(VLOOKUP(B682,AffectorValueTable!$A:$A,1,0)),"어펙터밸류없음","")</f>
        <v/>
      </c>
      <c r="D682" s="1">
        <v>1</v>
      </c>
      <c r="E682" s="1" t="str">
        <f>VLOOKUP($B682,AffectorValueTable!$1:$1048576,MATCH(AffectorValueTable!$B$1,AffectorValueTable!$1:$1,0),0)</f>
        <v>Teleported</v>
      </c>
      <c r="H682" s="1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 s="1">
        <v>10</v>
      </c>
      <c r="J682" s="1">
        <v>10</v>
      </c>
      <c r="O682" s="7" t="str">
        <f t="shared" ref="O682:O684" ca="1" si="463">IF(NOT(ISBLANK(N682)),N682,
IF(ISBLANK(M682),"",
VLOOKUP(M682,OFFSET(INDIRECT("$A:$B"),0,MATCH(M$1&amp;"_Verify",INDIRECT("$1:$1"),0)-1),2,0)
))</f>
        <v/>
      </c>
      <c r="S682" s="7" t="str">
        <f t="shared" ca="1" si="448"/>
        <v/>
      </c>
      <c r="U682" s="1" t="s">
        <v>429</v>
      </c>
      <c r="V682" s="1" t="s">
        <v>357</v>
      </c>
      <c r="W682" s="1" t="s">
        <v>358</v>
      </c>
    </row>
    <row r="683" spans="1:23" x14ac:dyDescent="0.3">
      <c r="A683" s="1" t="str">
        <f t="shared" si="462"/>
        <v>LP_Transport_Teleported_02</v>
      </c>
      <c r="B683" s="1" t="s">
        <v>356</v>
      </c>
      <c r="C683" s="1" t="str">
        <f>IF(ISERROR(VLOOKUP(B683,AffectorValueTable!$A:$A,1,0)),"어펙터밸류없음","")</f>
        <v/>
      </c>
      <c r="D683" s="1">
        <v>2</v>
      </c>
      <c r="E683" s="1" t="str">
        <f>VLOOKUP($B683,AffectorValueTable!$1:$1048576,MATCH(AffectorValueTable!$B$1,AffectorValueTable!$1:$1,0),0)</f>
        <v>Teleported</v>
      </c>
      <c r="H683" s="1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 s="10">
        <v>14</v>
      </c>
      <c r="J683" s="1">
        <v>10</v>
      </c>
      <c r="O683" s="7" t="str">
        <f t="shared" ca="1" si="463"/>
        <v/>
      </c>
      <c r="S683" s="7" t="str">
        <f t="shared" ca="1" si="448"/>
        <v/>
      </c>
      <c r="U683" s="1" t="s">
        <v>429</v>
      </c>
      <c r="V683" s="1" t="s">
        <v>357</v>
      </c>
      <c r="W683" s="1" t="s">
        <v>358</v>
      </c>
    </row>
    <row r="684" spans="1:23" x14ac:dyDescent="0.3">
      <c r="A684" s="1" t="str">
        <f t="shared" si="462"/>
        <v>LP_Transport_Teleported_03</v>
      </c>
      <c r="B684" s="1" t="s">
        <v>356</v>
      </c>
      <c r="C684" s="1" t="str">
        <f>IF(ISERROR(VLOOKUP(B684,AffectorValueTable!$A:$A,1,0)),"어펙터밸류없음","")</f>
        <v/>
      </c>
      <c r="D684" s="1">
        <v>3</v>
      </c>
      <c r="E684" s="1" t="str">
        <f>VLOOKUP($B684,AffectorValueTable!$1:$1048576,MATCH(AffectorValueTable!$B$1,AffectorValueTable!$1:$1,0),0)</f>
        <v>Teleported</v>
      </c>
      <c r="H684" s="1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 s="10">
        <v>18</v>
      </c>
      <c r="J684" s="1">
        <v>10</v>
      </c>
      <c r="O684" s="7" t="str">
        <f t="shared" ca="1" si="463"/>
        <v/>
      </c>
      <c r="S684" s="7" t="str">
        <f t="shared" ca="1" si="448"/>
        <v/>
      </c>
      <c r="U684" s="1" t="s">
        <v>429</v>
      </c>
      <c r="V684" s="1" t="s">
        <v>357</v>
      </c>
      <c r="W684" s="1" t="s">
        <v>358</v>
      </c>
    </row>
    <row r="685" spans="1:23" x14ac:dyDescent="0.3">
      <c r="A685" s="1" t="str">
        <f t="shared" ref="A685:A696" si="464">B685&amp;"_"&amp;TEXT(D685,"00")</f>
        <v>LP_SummonShield_01</v>
      </c>
      <c r="B685" s="1" t="s">
        <v>374</v>
      </c>
      <c r="C685" s="1" t="str">
        <f>IF(ISERROR(VLOOKUP(B685,AffectorValueTable!$A:$A,1,0)),"어펙터밸류없음","")</f>
        <v/>
      </c>
      <c r="D685" s="1">
        <v>1</v>
      </c>
      <c r="E685" s="1" t="str">
        <f>VLOOKUP($B685,AffectorValueTable!$1:$1048576,MATCH(AffectorValueTable!$B$1,AffectorValueTable!$1:$1,0),0)</f>
        <v>CreateWall</v>
      </c>
      <c r="H685" s="1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 s="1">
        <v>-1</v>
      </c>
      <c r="J685" s="1">
        <v>3</v>
      </c>
      <c r="K685" s="1">
        <v>3</v>
      </c>
      <c r="O685" s="7" t="str">
        <f t="shared" ref="O685:O696" ca="1" si="465">IF(NOT(ISBLANK(N685)),N685,
IF(ISBLANK(M685),"",
VLOOKUP(M685,OFFSET(INDIRECT("$A:$B"),0,MATCH(M$1&amp;"_Verify",INDIRECT("$1:$1"),0)-1),2,0)
))</f>
        <v/>
      </c>
      <c r="S685" s="7" t="str">
        <f t="shared" ref="S685:S696" ca="1" si="466">IF(NOT(ISBLANK(R685)),R685,
IF(ISBLANK(Q685),"",
VLOOKUP(Q685,OFFSET(INDIRECT("$A:$B"),0,MATCH(Q$1&amp;"_Verify",INDIRECT("$1:$1"),0)-1),2,0)
))</f>
        <v/>
      </c>
      <c r="T685" s="1" t="s">
        <v>376</v>
      </c>
    </row>
    <row r="686" spans="1:23" x14ac:dyDescent="0.3">
      <c r="A686" s="1" t="str">
        <f t="shared" si="464"/>
        <v>LP_SummonShield_02</v>
      </c>
      <c r="B686" s="1" t="s">
        <v>374</v>
      </c>
      <c r="C686" s="1" t="str">
        <f>IF(ISERROR(VLOOKUP(B686,AffectorValueTable!$A:$A,1,0)),"어펙터밸류없음","")</f>
        <v/>
      </c>
      <c r="D686" s="1">
        <v>2</v>
      </c>
      <c r="E686" s="1" t="str">
        <f>VLOOKUP($B686,AffectorValueTable!$1:$1048576,MATCH(AffectorValueTable!$B$1,AffectorValueTable!$1:$1,0),0)</f>
        <v>CreateWall</v>
      </c>
      <c r="H686" s="1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 s="1">
        <v>-1</v>
      </c>
      <c r="J686" s="1">
        <v>1.9672131147540985</v>
      </c>
      <c r="K686" s="1">
        <v>3</v>
      </c>
      <c r="O686" s="7" t="str">
        <f t="shared" ca="1" si="465"/>
        <v/>
      </c>
      <c r="S686" s="7" t="str">
        <f t="shared" ca="1" si="466"/>
        <v/>
      </c>
      <c r="T686" s="1" t="s">
        <v>376</v>
      </c>
    </row>
    <row r="687" spans="1:23" x14ac:dyDescent="0.3">
      <c r="A687" s="1" t="str">
        <f t="shared" si="464"/>
        <v>LP_SummonShield_03</v>
      </c>
      <c r="B687" s="1" t="s">
        <v>374</v>
      </c>
      <c r="C687" s="1" t="str">
        <f>IF(ISERROR(VLOOKUP(B687,AffectorValueTable!$A:$A,1,0)),"어펙터밸류없음","")</f>
        <v/>
      </c>
      <c r="D687" s="1">
        <v>3</v>
      </c>
      <c r="E687" s="1" t="str">
        <f>VLOOKUP($B687,AffectorValueTable!$1:$1048576,MATCH(AffectorValueTable!$B$1,AffectorValueTable!$1:$1,0),0)</f>
        <v>CreateWall</v>
      </c>
      <c r="H687" s="1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 s="1">
        <v>-1</v>
      </c>
      <c r="J687" s="1">
        <v>1.4285714285714284</v>
      </c>
      <c r="K687" s="1">
        <v>3</v>
      </c>
      <c r="O687" s="7" t="str">
        <f t="shared" ca="1" si="465"/>
        <v/>
      </c>
      <c r="S687" s="7" t="str">
        <f t="shared" ca="1" si="466"/>
        <v/>
      </c>
      <c r="T687" s="1" t="s">
        <v>376</v>
      </c>
    </row>
    <row r="688" spans="1:23" x14ac:dyDescent="0.3">
      <c r="A688" s="1" t="str">
        <f t="shared" si="464"/>
        <v>LP_SummonShield_04</v>
      </c>
      <c r="B688" s="1" t="s">
        <v>374</v>
      </c>
      <c r="C688" s="1" t="str">
        <f>IF(ISERROR(VLOOKUP(B688,AffectorValueTable!$A:$A,1,0)),"어펙터밸류없음","")</f>
        <v/>
      </c>
      <c r="D688" s="1">
        <v>4</v>
      </c>
      <c r="E688" s="1" t="str">
        <f>VLOOKUP($B688,AffectorValueTable!$1:$1048576,MATCH(AffectorValueTable!$B$1,AffectorValueTable!$1:$1,0),0)</f>
        <v>CreateWall</v>
      </c>
      <c r="H688" s="1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 s="1">
        <v>-1</v>
      </c>
      <c r="J688" s="1">
        <v>1.1009174311926606</v>
      </c>
      <c r="K688" s="1">
        <v>3</v>
      </c>
      <c r="O688" s="7" t="str">
        <f t="shared" ca="1" si="465"/>
        <v/>
      </c>
      <c r="S688" s="7" t="str">
        <f t="shared" ca="1" si="466"/>
        <v/>
      </c>
      <c r="T688" s="1" t="s">
        <v>376</v>
      </c>
    </row>
    <row r="689" spans="1:20" x14ac:dyDescent="0.3">
      <c r="A689" s="1" t="str">
        <f t="shared" si="464"/>
        <v>LP_SummonShield_05</v>
      </c>
      <c r="B689" s="1" t="s">
        <v>374</v>
      </c>
      <c r="C689" s="1" t="str">
        <f>IF(ISERROR(VLOOKUP(B689,AffectorValueTable!$A:$A,1,0)),"어펙터밸류없음","")</f>
        <v/>
      </c>
      <c r="D689" s="1">
        <v>5</v>
      </c>
      <c r="E689" s="1" t="str">
        <f>VLOOKUP($B689,AffectorValueTable!$1:$1048576,MATCH(AffectorValueTable!$B$1,AffectorValueTable!$1:$1,0),0)</f>
        <v>CreateWall</v>
      </c>
      <c r="H689" s="1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 s="1">
        <v>-1</v>
      </c>
      <c r="J689" s="1">
        <v>0.88235294117647056</v>
      </c>
      <c r="K689" s="1">
        <v>3</v>
      </c>
      <c r="O689" s="7" t="str">
        <f t="shared" ca="1" si="465"/>
        <v/>
      </c>
      <c r="S689" s="7" t="str">
        <f t="shared" ca="1" si="466"/>
        <v/>
      </c>
      <c r="T689" s="1" t="s">
        <v>376</v>
      </c>
    </row>
    <row r="690" spans="1:20" x14ac:dyDescent="0.3">
      <c r="A690" s="1" t="str">
        <f t="shared" si="464"/>
        <v>LP_HealSpOnAttack_01</v>
      </c>
      <c r="B690" s="1" t="s">
        <v>514</v>
      </c>
      <c r="C690" s="1" t="str">
        <f>IF(ISERROR(VLOOKUP(B690,AffectorValueTable!$A:$A,1,0)),"어펙터밸류없음","")</f>
        <v/>
      </c>
      <c r="D690" s="1">
        <v>1</v>
      </c>
      <c r="E690" s="1" t="str">
        <f>VLOOKUP($B690,AffectorValueTable!$1:$1048576,MATCH(AffectorValueTable!$B$1,AffectorValueTable!$1:$1,0),0)</f>
        <v>HealSpOnHit</v>
      </c>
      <c r="H690" s="1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 s="1">
        <v>-1</v>
      </c>
      <c r="J690" s="1">
        <v>1</v>
      </c>
      <c r="K690" s="1">
        <v>1</v>
      </c>
      <c r="O690" s="7" t="str">
        <f t="shared" ca="1" si="465"/>
        <v/>
      </c>
      <c r="S690" s="7" t="str">
        <f t="shared" ca="1" si="466"/>
        <v/>
      </c>
    </row>
    <row r="691" spans="1:20" x14ac:dyDescent="0.3">
      <c r="A691" s="1" t="str">
        <f t="shared" si="464"/>
        <v>LP_HealSpOnAttack_02</v>
      </c>
      <c r="B691" s="1" t="s">
        <v>514</v>
      </c>
      <c r="C691" s="1" t="str">
        <f>IF(ISERROR(VLOOKUP(B691,AffectorValueTable!$A:$A,1,0)),"어펙터밸류없음","")</f>
        <v/>
      </c>
      <c r="D691" s="1">
        <v>2</v>
      </c>
      <c r="E691" s="1" t="str">
        <f>VLOOKUP($B691,AffectorValueTable!$1:$1048576,MATCH(AffectorValueTable!$B$1,AffectorValueTable!$1:$1,0),0)</f>
        <v>HealSpOnHit</v>
      </c>
      <c r="H691" s="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 s="1">
        <v>-1</v>
      </c>
      <c r="J691" s="1">
        <v>2.1</v>
      </c>
      <c r="K691" s="1">
        <v>2.1</v>
      </c>
      <c r="O691" s="7" t="str">
        <f t="shared" ca="1" si="465"/>
        <v/>
      </c>
      <c r="S691" s="7" t="str">
        <f t="shared" ca="1" si="466"/>
        <v/>
      </c>
    </row>
    <row r="692" spans="1:20" x14ac:dyDescent="0.3">
      <c r="A692" s="1" t="str">
        <f t="shared" si="464"/>
        <v>LP_HealSpOnAttack_03</v>
      </c>
      <c r="B692" s="1" t="s">
        <v>514</v>
      </c>
      <c r="C692" s="1" t="str">
        <f>IF(ISERROR(VLOOKUP(B692,AffectorValueTable!$A:$A,1,0)),"어펙터밸류없음","")</f>
        <v/>
      </c>
      <c r="D692" s="1">
        <v>3</v>
      </c>
      <c r="E692" s="1" t="str">
        <f>VLOOKUP($B692,AffectorValueTable!$1:$1048576,MATCH(AffectorValueTable!$B$1,AffectorValueTable!$1:$1,0),0)</f>
        <v>HealSpOnHit</v>
      </c>
      <c r="H692" s="1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 s="1">
        <v>-1</v>
      </c>
      <c r="J692" s="1">
        <v>3.3000000000000003</v>
      </c>
      <c r="K692" s="1">
        <v>3.3000000000000003</v>
      </c>
      <c r="O692" s="7" t="str">
        <f t="shared" ca="1" si="465"/>
        <v/>
      </c>
      <c r="S692" s="7" t="str">
        <f t="shared" ca="1" si="466"/>
        <v/>
      </c>
    </row>
    <row r="693" spans="1:20" x14ac:dyDescent="0.3">
      <c r="A693" s="1" t="str">
        <f t="shared" ref="A693:A694" si="467">B693&amp;"_"&amp;TEXT(D693,"00")</f>
        <v>LP_HealSpOnAttack_04</v>
      </c>
      <c r="B693" s="1" t="s">
        <v>514</v>
      </c>
      <c r="C693" s="1" t="str">
        <f>IF(ISERROR(VLOOKUP(B693,AffectorValueTable!$A:$A,1,0)),"어펙터밸류없음","")</f>
        <v/>
      </c>
      <c r="D693" s="1">
        <v>4</v>
      </c>
      <c r="E693" s="1" t="str">
        <f>VLOOKUP($B693,AffectorValueTable!$1:$1048576,MATCH(AffectorValueTable!$B$1,AffectorValueTable!$1:$1,0),0)</f>
        <v>HealSpOnHit</v>
      </c>
      <c r="H693" s="1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 s="1">
        <v>-1</v>
      </c>
      <c r="J693" s="1">
        <v>4.5999999999999996</v>
      </c>
      <c r="K693" s="1">
        <v>4.5999999999999996</v>
      </c>
      <c r="O693" s="7" t="str">
        <f t="shared" ref="O693:O694" ca="1" si="468">IF(NOT(ISBLANK(N693)),N693,
IF(ISBLANK(M693),"",
VLOOKUP(M693,OFFSET(INDIRECT("$A:$B"),0,MATCH(M$1&amp;"_Verify",INDIRECT("$1:$1"),0)-1),2,0)
))</f>
        <v/>
      </c>
    </row>
    <row r="694" spans="1:20" x14ac:dyDescent="0.3">
      <c r="A694" s="1" t="str">
        <f t="shared" si="467"/>
        <v>LP_HealSpOnAttack_05</v>
      </c>
      <c r="B694" s="1" t="s">
        <v>514</v>
      </c>
      <c r="C694" s="1" t="str">
        <f>IF(ISERROR(VLOOKUP(B694,AffectorValueTable!$A:$A,1,0)),"어펙터밸류없음","")</f>
        <v/>
      </c>
      <c r="D694" s="1">
        <v>5</v>
      </c>
      <c r="E694" s="1" t="str">
        <f>VLOOKUP($B694,AffectorValueTable!$1:$1048576,MATCH(AffectorValueTable!$B$1,AffectorValueTable!$1:$1,0),0)</f>
        <v>HealSpOnHit</v>
      </c>
      <c r="H694" s="1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 s="1">
        <v>-1</v>
      </c>
      <c r="J694" s="1">
        <v>6</v>
      </c>
      <c r="K694" s="1">
        <v>6</v>
      </c>
      <c r="O694" s="7" t="str">
        <f t="shared" ca="1" si="468"/>
        <v/>
      </c>
    </row>
    <row r="695" spans="1:20" x14ac:dyDescent="0.3">
      <c r="A695" s="1" t="str">
        <f t="shared" si="464"/>
        <v>LP_HealSpOnAttackBetter_01</v>
      </c>
      <c r="B695" s="1" t="s">
        <v>516</v>
      </c>
      <c r="C695" s="1" t="str">
        <f>IF(ISERROR(VLOOKUP(B695,AffectorValueTable!$A:$A,1,0)),"어펙터밸류없음","")</f>
        <v/>
      </c>
      <c r="D695" s="1">
        <v>1</v>
      </c>
      <c r="E695" s="1" t="str">
        <f>VLOOKUP($B695,AffectorValueTable!$1:$1048576,MATCH(AffectorValueTable!$B$1,AffectorValueTable!$1:$1,0),0)</f>
        <v>HealSpOnHit</v>
      </c>
      <c r="H695" s="1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I695" s="1">
        <v>-1</v>
      </c>
      <c r="J695" s="1">
        <v>1.6666666666666667</v>
      </c>
      <c r="K695" s="1">
        <v>1.6666666666666667</v>
      </c>
      <c r="O695" s="7" t="str">
        <f t="shared" ca="1" si="465"/>
        <v/>
      </c>
      <c r="S695" s="7" t="str">
        <f t="shared" ca="1" si="466"/>
        <v/>
      </c>
    </row>
    <row r="696" spans="1:20" x14ac:dyDescent="0.3">
      <c r="A696" s="1" t="str">
        <f t="shared" si="464"/>
        <v>LP_HealSpOnAttackBetter_02</v>
      </c>
      <c r="B696" s="1" t="s">
        <v>516</v>
      </c>
      <c r="C696" s="1" t="str">
        <f>IF(ISERROR(VLOOKUP(B696,AffectorValueTable!$A:$A,1,0)),"어펙터밸류없음","")</f>
        <v/>
      </c>
      <c r="D696" s="1">
        <v>2</v>
      </c>
      <c r="E696" s="1" t="str">
        <f>VLOOKUP($B696,AffectorValueTable!$1:$1048576,MATCH(AffectorValueTable!$B$1,AffectorValueTable!$1:$1,0),0)</f>
        <v>HealSpOnHit</v>
      </c>
      <c r="H696" s="1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I696" s="1">
        <v>-1</v>
      </c>
      <c r="J696" s="1">
        <v>3.5000000000000004</v>
      </c>
      <c r="K696" s="1">
        <v>3.5000000000000004</v>
      </c>
      <c r="O696" s="7" t="str">
        <f t="shared" ca="1" si="465"/>
        <v/>
      </c>
      <c r="S696" s="7" t="str">
        <f t="shared" ca="1" si="466"/>
        <v/>
      </c>
    </row>
    <row r="697" spans="1:20" x14ac:dyDescent="0.3">
      <c r="A697" s="1" t="str">
        <f t="shared" ref="A697:A724" si="469">B697&amp;"_"&amp;TEXT(D697,"00")</f>
        <v>LP_HealSpOnAttackBetter_03</v>
      </c>
      <c r="B697" s="1" t="s">
        <v>516</v>
      </c>
      <c r="C697" s="1" t="str">
        <f>IF(ISERROR(VLOOKUP(B697,AffectorValueTable!$A:$A,1,0)),"어펙터밸류없음","")</f>
        <v/>
      </c>
      <c r="D697" s="1">
        <v>3</v>
      </c>
      <c r="E697" s="1" t="str">
        <f>VLOOKUP($B697,AffectorValueTable!$1:$1048576,MATCH(AffectorValueTable!$B$1,AffectorValueTable!$1:$1,0),0)</f>
        <v>HealSpOnHit</v>
      </c>
      <c r="H697" s="1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I697" s="1">
        <v>-1</v>
      </c>
      <c r="J697" s="1">
        <v>5.5</v>
      </c>
      <c r="K697" s="1">
        <v>5.5</v>
      </c>
      <c r="O697" s="7" t="str">
        <f t="shared" ref="O697:O724" ca="1" si="470">IF(NOT(ISBLANK(N697)),N697,
IF(ISBLANK(M697),"",
VLOOKUP(M697,OFFSET(INDIRECT("$A:$B"),0,MATCH(M$1&amp;"_Verify",INDIRECT("$1:$1"),0)-1),2,0)
))</f>
        <v/>
      </c>
      <c r="S697" s="7" t="str">
        <f t="shared" ref="S697:S724" ca="1" si="471">IF(NOT(ISBLANK(R697)),R697,
IF(ISBLANK(Q697),"",
VLOOKUP(Q697,OFFSET(INDIRECT("$A:$B"),0,MATCH(Q$1&amp;"_Verify",INDIRECT("$1:$1"),0)-1),2,0)
))</f>
        <v/>
      </c>
    </row>
    <row r="698" spans="1:20" x14ac:dyDescent="0.3">
      <c r="A698" s="1" t="str">
        <f t="shared" ref="A698" si="472">B698&amp;"_"&amp;TEXT(D698,"00")</f>
        <v>LP_HealSpOnAttackBetter_04</v>
      </c>
      <c r="B698" s="1" t="s">
        <v>516</v>
      </c>
      <c r="C698" s="1" t="str">
        <f>IF(ISERROR(VLOOKUP(B698,AffectorValueTable!$A:$A,1,0)),"어펙터밸류없음","")</f>
        <v/>
      </c>
      <c r="D698" s="1">
        <v>4</v>
      </c>
      <c r="E698" s="1" t="str">
        <f>VLOOKUP($B698,AffectorValueTable!$1:$1048576,MATCH(AffectorValueTable!$B$1,AffectorValueTable!$1:$1,0),0)</f>
        <v>HealSpOnHit</v>
      </c>
      <c r="H698" s="1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I698" s="1">
        <v>-1</v>
      </c>
      <c r="J698" s="1">
        <v>5.5</v>
      </c>
      <c r="K698" s="1">
        <v>5.5</v>
      </c>
      <c r="O698" s="7" t="str">
        <f t="shared" ref="O698" ca="1" si="473">IF(NOT(ISBLANK(N698)),N698,
IF(ISBLANK(M698),"",
VLOOKUP(M698,OFFSET(INDIRECT("$A:$B"),0,MATCH(M$1&amp;"_Verify",INDIRECT("$1:$1"),0)-1),2,0)
))</f>
        <v/>
      </c>
      <c r="S698" s="7" t="str">
        <f t="shared" ref="S698" ca="1" si="474">IF(NOT(ISBLANK(R698)),R698,
IF(ISBLANK(Q698),"",
VLOOKUP(Q698,OFFSET(INDIRECT("$A:$B"),0,MATCH(Q$1&amp;"_Verify",INDIRECT("$1:$1"),0)-1),2,0)
))</f>
        <v/>
      </c>
    </row>
    <row r="699" spans="1:20" x14ac:dyDescent="0.3">
      <c r="A699" s="1" t="str">
        <f t="shared" si="469"/>
        <v>LP_PaybackSp_01</v>
      </c>
      <c r="B699" s="1" t="s">
        <v>530</v>
      </c>
      <c r="C699" s="1" t="str">
        <f>IF(ISERROR(VLOOKUP(B699,AffectorValueTable!$A:$A,1,0)),"어펙터밸류없음","")</f>
        <v/>
      </c>
      <c r="D699" s="1">
        <v>1</v>
      </c>
      <c r="E699" s="1" t="str">
        <f>VLOOKUP($B699,AffectorValueTable!$1:$1048576,MATCH(AffectorValueTable!$B$1,AffectorValueTable!$1:$1,0),0)</f>
        <v>PaybackSp</v>
      </c>
      <c r="H699" s="1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I699" s="1">
        <v>-1</v>
      </c>
      <c r="J699" s="1">
        <v>0.11739130434782601</v>
      </c>
      <c r="K699" s="1">
        <v>0.14347826086956511</v>
      </c>
      <c r="O699" s="7" t="str">
        <f t="shared" ca="1" si="470"/>
        <v/>
      </c>
      <c r="S699" s="7" t="str">
        <f t="shared" ca="1" si="471"/>
        <v/>
      </c>
    </row>
    <row r="700" spans="1:20" x14ac:dyDescent="0.3">
      <c r="A700" s="1" t="str">
        <f t="shared" si="469"/>
        <v>LP_PaybackSp_02</v>
      </c>
      <c r="B700" s="1" t="s">
        <v>530</v>
      </c>
      <c r="C700" s="1" t="str">
        <f>IF(ISERROR(VLOOKUP(B700,AffectorValueTable!$A:$A,1,0)),"어펙터밸류없음","")</f>
        <v/>
      </c>
      <c r="D700" s="1">
        <v>2</v>
      </c>
      <c r="E700" s="1" t="str">
        <f>VLOOKUP($B700,AffectorValueTable!$1:$1048576,MATCH(AffectorValueTable!$B$1,AffectorValueTable!$1:$1,0),0)</f>
        <v>PaybackSp</v>
      </c>
      <c r="H700" s="1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I700" s="1">
        <v>-1</v>
      </c>
      <c r="J700" s="1">
        <v>0.21558935361216724</v>
      </c>
      <c r="K700" s="1">
        <v>0.26349809885931552</v>
      </c>
      <c r="O700" s="7" t="str">
        <f t="shared" ca="1" si="470"/>
        <v/>
      </c>
      <c r="S700" s="7" t="str">
        <f t="shared" ca="1" si="471"/>
        <v/>
      </c>
    </row>
    <row r="701" spans="1:20" x14ac:dyDescent="0.3">
      <c r="A701" s="1" t="str">
        <f t="shared" si="469"/>
        <v>LP_PaybackSp_03</v>
      </c>
      <c r="B701" s="1" t="s">
        <v>530</v>
      </c>
      <c r="C701" s="1" t="str">
        <f>IF(ISERROR(VLOOKUP(B701,AffectorValueTable!$A:$A,1,0)),"어펙터밸류없음","")</f>
        <v/>
      </c>
      <c r="D701" s="1">
        <v>3</v>
      </c>
      <c r="E701" s="1" t="str">
        <f>VLOOKUP($B701,AffectorValueTable!$1:$1048576,MATCH(AffectorValueTable!$B$1,AffectorValueTable!$1:$1,0),0)</f>
        <v>PaybackSp</v>
      </c>
      <c r="H701" s="1" t="str">
        <f>IF(ISBLANK(G701),"",
IF(ISERROR(FIND(",",G701)),
  IF(ISERROR(VLOOKUP(G701,ConditionValueTable!$A:$A,1,0)),"컨디션밸류없음",
  ""),
IF(ISERROR(FIND(",",G701,FIND(",",G701)+1)),
  IF(OR(ISERROR(VLOOKUP(LEFT(G701,FIND(",",G701)-1),ConditionValueTable!$A:$A,1,0)),ISERROR(VLOOKUP(TRIM(MID(G701,FIND(",",G701)+1,999)),ConditionValueTable!$A:$A,1,0))),"컨디션밸류없음",
  ""),
IF(ISERROR(FIND(",",G701,FIND(",",G701,FIND(",",G701)+1)+1)),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+1,999)),ConditionValueTable!$A:$A,1,0))),"컨디션밸류없음",
  ""),
IF(ISERROR(FIND(",",G701,FIND(",",G701,FIND(",",G701,FIND(",",G701)+1)+1)+1)),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FIND(",",G701,FIND(",",G701,FIND(",",G701)+1)+1)-FIND(",",G701,FIND(",",G701)+1)-1)),ConditionValueTable!$A:$A,1,0)),ISERROR(VLOOKUP(TRIM(MID(G701,FIND(",",G701,FIND(",",G701,FIND(",",G701)+1)+1)+1,999)),ConditionValueTable!$A:$A,1,0))),"컨디션밸류없음",
  ""),
)))))</f>
        <v/>
      </c>
      <c r="I701" s="1">
        <v>-1</v>
      </c>
      <c r="J701" s="1">
        <v>0.29799331103678928</v>
      </c>
      <c r="K701" s="1">
        <v>0.3642140468227425</v>
      </c>
      <c r="O701" s="7" t="str">
        <f t="shared" ca="1" si="470"/>
        <v/>
      </c>
      <c r="S701" s="7" t="str">
        <f t="shared" ca="1" si="471"/>
        <v/>
      </c>
    </row>
    <row r="702" spans="1:20" x14ac:dyDescent="0.3">
      <c r="A702" s="1" t="str">
        <f t="shared" si="469"/>
        <v>LP_PaybackSp_04</v>
      </c>
      <c r="B702" s="1" t="s">
        <v>530</v>
      </c>
      <c r="C702" s="1" t="str">
        <f>IF(ISERROR(VLOOKUP(B702,AffectorValueTable!$A:$A,1,0)),"어펙터밸류없음","")</f>
        <v/>
      </c>
      <c r="D702" s="1">
        <v>4</v>
      </c>
      <c r="E702" s="1" t="str">
        <f>VLOOKUP($B702,AffectorValueTable!$1:$1048576,MATCH(AffectorValueTable!$B$1,AffectorValueTable!$1:$1,0),0)</f>
        <v>PaybackSp</v>
      </c>
      <c r="H702" s="1" t="str">
        <f>IF(ISBLANK(G702),"",
IF(ISERROR(FIND(",",G702)),
  IF(ISERROR(VLOOKUP(G702,ConditionValueTable!$A:$A,1,0)),"컨디션밸류없음",
  ""),
IF(ISERROR(FIND(",",G702,FIND(",",G702)+1)),
  IF(OR(ISERROR(VLOOKUP(LEFT(G702,FIND(",",G702)-1),ConditionValueTable!$A:$A,1,0)),ISERROR(VLOOKUP(TRIM(MID(G702,FIND(",",G702)+1,999)),ConditionValueTable!$A:$A,1,0))),"컨디션밸류없음",
  ""),
IF(ISERROR(FIND(",",G702,FIND(",",G702,FIND(",",G702)+1)+1)),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+1,999)),ConditionValueTable!$A:$A,1,0))),"컨디션밸류없음",
  ""),
IF(ISERROR(FIND(",",G702,FIND(",",G702,FIND(",",G702,FIND(",",G702)+1)+1)+1)),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FIND(",",G702,FIND(",",G702,FIND(",",G702)+1)+1)-FIND(",",G702,FIND(",",G702)+1)-1)),ConditionValueTable!$A:$A,1,0)),ISERROR(VLOOKUP(TRIM(MID(G702,FIND(",",G702,FIND(",",G702,FIND(",",G702)+1)+1)+1,999)),ConditionValueTable!$A:$A,1,0))),"컨디션밸류없음",
  ""),
)))))</f>
        <v/>
      </c>
      <c r="I702" s="1">
        <v>-1</v>
      </c>
      <c r="J702" s="1">
        <v>0.36745562130177511</v>
      </c>
      <c r="K702" s="1">
        <v>0.44911242603550294</v>
      </c>
      <c r="O702" s="7" t="str">
        <f t="shared" ca="1" si="470"/>
        <v/>
      </c>
      <c r="S702" s="7" t="str">
        <f t="shared" ca="1" si="471"/>
        <v/>
      </c>
    </row>
    <row r="703" spans="1:20" x14ac:dyDescent="0.3">
      <c r="A703" s="1" t="str">
        <f t="shared" si="469"/>
        <v>LP_PaybackSp_05</v>
      </c>
      <c r="B703" s="1" t="s">
        <v>530</v>
      </c>
      <c r="C703" s="1" t="str">
        <f>IF(ISERROR(VLOOKUP(B703,AffectorValueTable!$A:$A,1,0)),"어펙터밸류없음","")</f>
        <v/>
      </c>
      <c r="D703" s="1">
        <v>5</v>
      </c>
      <c r="E703" s="1" t="str">
        <f>VLOOKUP($B703,AffectorValueTable!$1:$1048576,MATCH(AffectorValueTable!$B$1,AffectorValueTable!$1:$1,0),0)</f>
        <v>PaybackSp</v>
      </c>
      <c r="H703" s="1" t="str">
        <f>IF(ISBLANK(G703),"",
IF(ISERROR(FIND(",",G703)),
  IF(ISERROR(VLOOKUP(G703,ConditionValueTable!$A:$A,1,0)),"컨디션밸류없음",
  ""),
IF(ISERROR(FIND(",",G703,FIND(",",G703)+1)),
  IF(OR(ISERROR(VLOOKUP(LEFT(G703,FIND(",",G703)-1),ConditionValueTable!$A:$A,1,0)),ISERROR(VLOOKUP(TRIM(MID(G703,FIND(",",G703)+1,999)),ConditionValueTable!$A:$A,1,0))),"컨디션밸류없음",
  ""),
IF(ISERROR(FIND(",",G703,FIND(",",G703,FIND(",",G703)+1)+1)),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+1,999)),ConditionValueTable!$A:$A,1,0))),"컨디션밸류없음",
  ""),
IF(ISERROR(FIND(",",G703,FIND(",",G703,FIND(",",G703,FIND(",",G703)+1)+1)+1)),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FIND(",",G703,FIND(",",G703,FIND(",",G703)+1)+1)-FIND(",",G703,FIND(",",G703)+1)-1)),ConditionValueTable!$A:$A,1,0)),ISERROR(VLOOKUP(TRIM(MID(G703,FIND(",",G703,FIND(",",G703,FIND(",",G703)+1)+1)+1,999)),ConditionValueTable!$A:$A,1,0))),"컨디션밸류없음",
  ""),
)))))</f>
        <v/>
      </c>
      <c r="I703" s="1">
        <v>-1</v>
      </c>
      <c r="J703" s="1">
        <v>0.4263157894736842</v>
      </c>
      <c r="K703" s="1">
        <v>0.52105263157894743</v>
      </c>
      <c r="O703" s="7" t="str">
        <f t="shared" ca="1" si="470"/>
        <v/>
      </c>
      <c r="S703" s="7" t="str">
        <f t="shared" ca="1" si="471"/>
        <v/>
      </c>
    </row>
    <row r="704" spans="1:20" x14ac:dyDescent="0.3">
      <c r="A704" s="1" t="str">
        <f t="shared" ref="A704:A707" si="475">B704&amp;"_"&amp;TEXT(D704,"00")</f>
        <v>LP_PaybackSp_06</v>
      </c>
      <c r="B704" s="1" t="s">
        <v>530</v>
      </c>
      <c r="C704" s="1" t="str">
        <f>IF(ISERROR(VLOOKUP(B704,AffectorValueTable!$A:$A,1,0)),"어펙터밸류없음","")</f>
        <v/>
      </c>
      <c r="D704" s="1">
        <v>6</v>
      </c>
      <c r="E704" s="1" t="str">
        <f>VLOOKUP($B704,AffectorValueTable!$1:$1048576,MATCH(AffectorValueTable!$B$1,AffectorValueTable!$1:$1,0),0)</f>
        <v>PaybackSp</v>
      </c>
      <c r="H704" s="1" t="str">
        <f>IF(ISBLANK(G704),"",
IF(ISERROR(FIND(",",G704)),
  IF(ISERROR(VLOOKUP(G704,ConditionValueTable!$A:$A,1,0)),"컨디션밸류없음",
  ""),
IF(ISERROR(FIND(",",G704,FIND(",",G704)+1)),
  IF(OR(ISERROR(VLOOKUP(LEFT(G704,FIND(",",G704)-1),ConditionValueTable!$A:$A,1,0)),ISERROR(VLOOKUP(TRIM(MID(G704,FIND(",",G704)+1,999)),ConditionValueTable!$A:$A,1,0))),"컨디션밸류없음",
  ""),
IF(ISERROR(FIND(",",G704,FIND(",",G704,FIND(",",G704)+1)+1)),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+1,999)),ConditionValueTable!$A:$A,1,0))),"컨디션밸류없음",
  ""),
IF(ISERROR(FIND(",",G704,FIND(",",G704,FIND(",",G704,FIND(",",G704)+1)+1)+1)),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FIND(",",G704,FIND(",",G704,FIND(",",G704)+1)+1)-FIND(",",G704,FIND(",",G704)+1)-1)),ConditionValueTable!$A:$A,1,0)),ISERROR(VLOOKUP(TRIM(MID(G704,FIND(",",G704,FIND(",",G704,FIND(",",G704)+1)+1)+1,999)),ConditionValueTable!$A:$A,1,0))),"컨디션밸류없음",
  ""),
)))))</f>
        <v/>
      </c>
      <c r="I704" s="1">
        <v>-1</v>
      </c>
      <c r="J704" s="1">
        <v>0.47647058823529409</v>
      </c>
      <c r="K704" s="1">
        <v>0.58235294117647063</v>
      </c>
      <c r="O704" s="7" t="str">
        <f t="shared" ref="O704:O707" ca="1" si="476">IF(NOT(ISBLANK(N704)),N704,
IF(ISBLANK(M704),"",
VLOOKUP(M704,OFFSET(INDIRECT("$A:$B"),0,MATCH(M$1&amp;"_Verify",INDIRECT("$1:$1"),0)-1),2,0)
))</f>
        <v/>
      </c>
      <c r="S704" s="7" t="str">
        <f t="shared" ref="S704:S707" ca="1" si="477">IF(NOT(ISBLANK(R704)),R704,
IF(ISBLANK(Q704),"",
VLOOKUP(Q704,OFFSET(INDIRECT("$A:$B"),0,MATCH(Q$1&amp;"_Verify",INDIRECT("$1:$1"),0)-1),2,0)
))</f>
        <v/>
      </c>
    </row>
    <row r="705" spans="1:19" x14ac:dyDescent="0.3">
      <c r="A705" s="1" t="str">
        <f t="shared" si="475"/>
        <v>LP_PaybackSp_07</v>
      </c>
      <c r="B705" s="1" t="s">
        <v>530</v>
      </c>
      <c r="C705" s="1" t="str">
        <f>IF(ISERROR(VLOOKUP(B705,AffectorValueTable!$A:$A,1,0)),"어펙터밸류없음","")</f>
        <v/>
      </c>
      <c r="D705" s="1">
        <v>7</v>
      </c>
      <c r="E705" s="1" t="str">
        <f>VLOOKUP($B705,AffectorValueTable!$1:$1048576,MATCH(AffectorValueTable!$B$1,AffectorValueTable!$1:$1,0),0)</f>
        <v>PaybackSp</v>
      </c>
      <c r="H705" s="1" t="str">
        <f>IF(ISBLANK(G705),"",
IF(ISERROR(FIND(",",G705)),
  IF(ISERROR(VLOOKUP(G705,ConditionValueTable!$A:$A,1,0)),"컨디션밸류없음",
  ""),
IF(ISERROR(FIND(",",G705,FIND(",",G705)+1)),
  IF(OR(ISERROR(VLOOKUP(LEFT(G705,FIND(",",G705)-1),ConditionValueTable!$A:$A,1,0)),ISERROR(VLOOKUP(TRIM(MID(G705,FIND(",",G705)+1,999)),ConditionValueTable!$A:$A,1,0))),"컨디션밸류없음",
  ""),
IF(ISERROR(FIND(",",G705,FIND(",",G705,FIND(",",G705)+1)+1)),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+1,999)),ConditionValueTable!$A:$A,1,0))),"컨디션밸류없음",
  ""),
IF(ISERROR(FIND(",",G705,FIND(",",G705,FIND(",",G705,FIND(",",G705)+1)+1)+1)),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FIND(",",G705,FIND(",",G705,FIND(",",G705)+1)+1)-FIND(",",G705,FIND(",",G705)+1)-1)),ConditionValueTable!$A:$A,1,0)),ISERROR(VLOOKUP(TRIM(MID(G705,FIND(",",G705,FIND(",",G705,FIND(",",G705)+1)+1)+1,999)),ConditionValueTable!$A:$A,1,0))),"컨디션밸류없음",
  ""),
)))))</f>
        <v/>
      </c>
      <c r="I705" s="1">
        <v>-1</v>
      </c>
      <c r="J705" s="1">
        <v>0.51945031712473577</v>
      </c>
      <c r="K705" s="1">
        <v>0.63488372093023271</v>
      </c>
      <c r="O705" s="7" t="str">
        <f t="shared" ca="1" si="476"/>
        <v/>
      </c>
      <c r="S705" s="7" t="str">
        <f t="shared" ca="1" si="477"/>
        <v/>
      </c>
    </row>
    <row r="706" spans="1:19" x14ac:dyDescent="0.3">
      <c r="A706" s="1" t="str">
        <f t="shared" si="475"/>
        <v>LP_PaybackSp_08</v>
      </c>
      <c r="B706" s="1" t="s">
        <v>530</v>
      </c>
      <c r="C706" s="1" t="str">
        <f>IF(ISERROR(VLOOKUP(B706,AffectorValueTable!$A:$A,1,0)),"어펙터밸류없음","")</f>
        <v/>
      </c>
      <c r="D706" s="1">
        <v>8</v>
      </c>
      <c r="E706" s="1" t="str">
        <f>VLOOKUP($B706,AffectorValueTable!$1:$1048576,MATCH(AffectorValueTable!$B$1,AffectorValueTable!$1:$1,0),0)</f>
        <v>PaybackSp</v>
      </c>
      <c r="H706" s="1" t="str">
        <f>IF(ISBLANK(G706),"",
IF(ISERROR(FIND(",",G706)),
  IF(ISERROR(VLOOKUP(G706,ConditionValueTable!$A:$A,1,0)),"컨디션밸류없음",
  ""),
IF(ISERROR(FIND(",",G706,FIND(",",G706)+1)),
  IF(OR(ISERROR(VLOOKUP(LEFT(G706,FIND(",",G706)-1),ConditionValueTable!$A:$A,1,0)),ISERROR(VLOOKUP(TRIM(MID(G706,FIND(",",G706)+1,999)),ConditionValueTable!$A:$A,1,0))),"컨디션밸류없음",
  ""),
IF(ISERROR(FIND(",",G706,FIND(",",G706,FIND(",",G706)+1)+1)),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+1,999)),ConditionValueTable!$A:$A,1,0))),"컨디션밸류없음",
  ""),
IF(ISERROR(FIND(",",G706,FIND(",",G706,FIND(",",G706,FIND(",",G706)+1)+1)+1)),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FIND(",",G706,FIND(",",G706,FIND(",",G706)+1)+1)-FIND(",",G706,FIND(",",G706)+1)-1)),ConditionValueTable!$A:$A,1,0)),ISERROR(VLOOKUP(TRIM(MID(G706,FIND(",",G706,FIND(",",G706,FIND(",",G706)+1)+1)+1,999)),ConditionValueTable!$A:$A,1,0))),"컨디션밸류없음",
  ""),
)))))</f>
        <v/>
      </c>
      <c r="I706" s="1">
        <v>-1</v>
      </c>
      <c r="J706" s="1">
        <v>0.55648854961832062</v>
      </c>
      <c r="K706" s="1">
        <v>0.68015267175572525</v>
      </c>
      <c r="O706" s="7" t="str">
        <f t="shared" ca="1" si="476"/>
        <v/>
      </c>
      <c r="S706" s="7" t="str">
        <f t="shared" ca="1" si="477"/>
        <v/>
      </c>
    </row>
    <row r="707" spans="1:19" x14ac:dyDescent="0.3">
      <c r="A707" s="1" t="str">
        <f t="shared" si="475"/>
        <v>LP_PaybackSp_09</v>
      </c>
      <c r="B707" s="1" t="s">
        <v>530</v>
      </c>
      <c r="C707" s="1" t="str">
        <f>IF(ISERROR(VLOOKUP(B707,AffectorValueTable!$A:$A,1,0)),"어펙터밸류없음","")</f>
        <v/>
      </c>
      <c r="D707" s="1">
        <v>9</v>
      </c>
      <c r="E707" s="1" t="str">
        <f>VLOOKUP($B707,AffectorValueTable!$1:$1048576,MATCH(AffectorValueTable!$B$1,AffectorValueTable!$1:$1,0),0)</f>
        <v>PaybackSp</v>
      </c>
      <c r="H707" s="1" t="str">
        <f>IF(ISBLANK(G707),"",
IF(ISERROR(FIND(",",G707)),
  IF(ISERROR(VLOOKUP(G707,ConditionValueTable!$A:$A,1,0)),"컨디션밸류없음",
  ""),
IF(ISERROR(FIND(",",G707,FIND(",",G707)+1)),
  IF(OR(ISERROR(VLOOKUP(LEFT(G707,FIND(",",G707)-1),ConditionValueTable!$A:$A,1,0)),ISERROR(VLOOKUP(TRIM(MID(G707,FIND(",",G707)+1,999)),ConditionValueTable!$A:$A,1,0))),"컨디션밸류없음",
  ""),
IF(ISERROR(FIND(",",G707,FIND(",",G707,FIND(",",G707)+1)+1)),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+1,999)),ConditionValueTable!$A:$A,1,0))),"컨디션밸류없음",
  ""),
IF(ISERROR(FIND(",",G707,FIND(",",G707,FIND(",",G707,FIND(",",G707)+1)+1)+1)),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FIND(",",G707,FIND(",",G707,FIND(",",G707)+1)+1)-FIND(",",G707,FIND(",",G707)+1)-1)),ConditionValueTable!$A:$A,1,0)),ISERROR(VLOOKUP(TRIM(MID(G707,FIND(",",G707,FIND(",",G707,FIND(",",G707)+1)+1)+1,999)),ConditionValueTable!$A:$A,1,0))),"컨디션밸류없음",
  ""),
)))))</f>
        <v/>
      </c>
      <c r="I707" s="1">
        <v>-1</v>
      </c>
      <c r="J707" s="1">
        <v>0.58858131487889276</v>
      </c>
      <c r="K707" s="1">
        <v>0.71937716262975782</v>
      </c>
      <c r="O707" s="7" t="str">
        <f t="shared" ca="1" si="476"/>
        <v/>
      </c>
      <c r="S707" s="7" t="str">
        <f t="shared" ca="1" si="477"/>
        <v/>
      </c>
    </row>
    <row r="708" spans="1:19" x14ac:dyDescent="0.3">
      <c r="A708" s="1" t="str">
        <f t="shared" ref="A708:A715" si="478">B708&amp;"_"&amp;TEXT(D708,"00")</f>
        <v>LP_SpUpOnMaxHp_01</v>
      </c>
      <c r="B708" s="1" t="s">
        <v>934</v>
      </c>
      <c r="C708" s="1" t="str">
        <f>IF(ISERROR(VLOOKUP(B708,AffectorValueTable!$A:$A,1,0)),"어펙터밸류없음","")</f>
        <v/>
      </c>
      <c r="D708" s="1">
        <v>1</v>
      </c>
      <c r="E708" s="1" t="str">
        <f>VLOOKUP($B708,AffectorValueTable!$1:$1048576,MATCH(AffectorValueTable!$B$1,AffectorValueTable!$1:$1,0),0)</f>
        <v>AddSpGainByHp</v>
      </c>
      <c r="H708" s="1" t="str">
        <f>IF(ISBLANK(G708),"",
IF(ISERROR(FIND(",",G708)),
  IF(ISERROR(VLOOKUP(G708,ConditionValueTable!$A:$A,1,0)),"컨디션밸류없음",
  ""),
IF(ISERROR(FIND(",",G708,FIND(",",G708)+1)),
  IF(OR(ISERROR(VLOOKUP(LEFT(G708,FIND(",",G708)-1),ConditionValueTable!$A:$A,1,0)),ISERROR(VLOOKUP(TRIM(MID(G708,FIND(",",G708)+1,999)),ConditionValueTable!$A:$A,1,0))),"컨디션밸류없음",
  ""),
IF(ISERROR(FIND(",",G708,FIND(",",G708,FIND(",",G708)+1)+1)),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+1,999)),ConditionValueTable!$A:$A,1,0))),"컨디션밸류없음",
  ""),
IF(ISERROR(FIND(",",G708,FIND(",",G708,FIND(",",G708,FIND(",",G708)+1)+1)+1)),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FIND(",",G708,FIND(",",G708,FIND(",",G708)+1)+1)-FIND(",",G708,FIND(",",G708)+1)-1)),ConditionValueTable!$A:$A,1,0)),ISERROR(VLOOKUP(TRIM(MID(G708,FIND(",",G708,FIND(",",G708,FIND(",",G708)+1)+1)+1,999)),ConditionValueTable!$A:$A,1,0))),"컨디션밸류없음",
  ""),
)))))</f>
        <v/>
      </c>
      <c r="I708" s="1">
        <v>-1</v>
      </c>
      <c r="J708" s="1">
        <f>J241*5/3*2</f>
        <v>0.5</v>
      </c>
      <c r="N708" s="1">
        <v>1</v>
      </c>
      <c r="O708" s="7">
        <f t="shared" ref="O708:O715" ca="1" si="479">IF(NOT(ISBLANK(N708)),N708,
IF(ISBLANK(M708),"",
VLOOKUP(M708,OFFSET(INDIRECT("$A:$B"),0,MATCH(M$1&amp;"_Verify",INDIRECT("$1:$1"),0)-1),2,0)
))</f>
        <v>1</v>
      </c>
      <c r="S708" s="7" t="str">
        <f t="shared" ref="S708:S715" ca="1" si="480">IF(NOT(ISBLANK(R708)),R708,
IF(ISBLANK(Q708),"",
VLOOKUP(Q708,OFFSET(INDIRECT("$A:$B"),0,MATCH(Q$1&amp;"_Verify",INDIRECT("$1:$1"),0)-1),2,0)
))</f>
        <v/>
      </c>
    </row>
    <row r="709" spans="1:19" x14ac:dyDescent="0.3">
      <c r="A709" s="1" t="str">
        <f t="shared" si="478"/>
        <v>LP_SpUpOnMaxHp_02</v>
      </c>
      <c r="B709" s="1" t="s">
        <v>934</v>
      </c>
      <c r="C709" s="1" t="str">
        <f>IF(ISERROR(VLOOKUP(B709,AffectorValueTable!$A:$A,1,0)),"어펙터밸류없음","")</f>
        <v/>
      </c>
      <c r="D709" s="1">
        <v>2</v>
      </c>
      <c r="E709" s="1" t="str">
        <f>VLOOKUP($B709,AffectorValueTable!$1:$1048576,MATCH(AffectorValueTable!$B$1,AffectorValueTable!$1:$1,0),0)</f>
        <v>AddSpGainByHp</v>
      </c>
      <c r="H709" s="1" t="str">
        <f>IF(ISBLANK(G709),"",
IF(ISERROR(FIND(",",G709)),
  IF(ISERROR(VLOOKUP(G709,ConditionValueTable!$A:$A,1,0)),"컨디션밸류없음",
  ""),
IF(ISERROR(FIND(",",G709,FIND(",",G709)+1)),
  IF(OR(ISERROR(VLOOKUP(LEFT(G709,FIND(",",G709)-1),ConditionValueTable!$A:$A,1,0)),ISERROR(VLOOKUP(TRIM(MID(G709,FIND(",",G709)+1,999)),ConditionValueTable!$A:$A,1,0))),"컨디션밸류없음",
  ""),
IF(ISERROR(FIND(",",G709,FIND(",",G709,FIND(",",G709)+1)+1)),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+1,999)),ConditionValueTable!$A:$A,1,0))),"컨디션밸류없음",
  ""),
IF(ISERROR(FIND(",",G709,FIND(",",G709,FIND(",",G709,FIND(",",G709)+1)+1)+1)),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FIND(",",G709,FIND(",",G709,FIND(",",G709)+1)+1)-FIND(",",G709,FIND(",",G709)+1)-1)),ConditionValueTable!$A:$A,1,0)),ISERROR(VLOOKUP(TRIM(MID(G709,FIND(",",G709,FIND(",",G709,FIND(",",G709)+1)+1)+1,999)),ConditionValueTable!$A:$A,1,0))),"컨디션밸류없음",
  ""),
)))))</f>
        <v/>
      </c>
      <c r="I709" s="1">
        <v>-1</v>
      </c>
      <c r="J709" s="1">
        <f>J242*5/3*2</f>
        <v>1.05</v>
      </c>
      <c r="N709" s="1">
        <v>1</v>
      </c>
      <c r="O709" s="7">
        <f t="shared" ca="1" si="479"/>
        <v>1</v>
      </c>
      <c r="S709" s="7" t="str">
        <f t="shared" ca="1" si="480"/>
        <v/>
      </c>
    </row>
    <row r="710" spans="1:19" x14ac:dyDescent="0.3">
      <c r="A710" s="1" t="str">
        <f t="shared" si="478"/>
        <v>LP_SpUpOnMaxHp_03</v>
      </c>
      <c r="B710" s="1" t="s">
        <v>934</v>
      </c>
      <c r="C710" s="1" t="str">
        <f>IF(ISERROR(VLOOKUP(B710,AffectorValueTable!$A:$A,1,0)),"어펙터밸류없음","")</f>
        <v/>
      </c>
      <c r="D710" s="1">
        <v>3</v>
      </c>
      <c r="E710" s="1" t="str">
        <f>VLOOKUP($B710,AffectorValueTable!$1:$1048576,MATCH(AffectorValueTable!$B$1,AffectorValueTable!$1:$1,0),0)</f>
        <v>AddSpGainByHp</v>
      </c>
      <c r="H710" s="1" t="str">
        <f>IF(ISBLANK(G710),"",
IF(ISERROR(FIND(",",G710)),
  IF(ISERROR(VLOOKUP(G710,ConditionValueTable!$A:$A,1,0)),"컨디션밸류없음",
  ""),
IF(ISERROR(FIND(",",G710,FIND(",",G710)+1)),
  IF(OR(ISERROR(VLOOKUP(LEFT(G710,FIND(",",G710)-1),ConditionValueTable!$A:$A,1,0)),ISERROR(VLOOKUP(TRIM(MID(G710,FIND(",",G710)+1,999)),ConditionValueTable!$A:$A,1,0))),"컨디션밸류없음",
  ""),
IF(ISERROR(FIND(",",G710,FIND(",",G710,FIND(",",G710)+1)+1)),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+1,999)),ConditionValueTable!$A:$A,1,0))),"컨디션밸류없음",
  ""),
IF(ISERROR(FIND(",",G710,FIND(",",G710,FIND(",",G710,FIND(",",G710)+1)+1)+1)),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FIND(",",G710,FIND(",",G710,FIND(",",G710)+1)+1)-FIND(",",G710,FIND(",",G710)+1)-1)),ConditionValueTable!$A:$A,1,0)),ISERROR(VLOOKUP(TRIM(MID(G710,FIND(",",G710,FIND(",",G710,FIND(",",G710)+1)+1)+1,999)),ConditionValueTable!$A:$A,1,0))),"컨디션밸류없음",
  ""),
)))))</f>
        <v/>
      </c>
      <c r="I710" s="1">
        <v>-1</v>
      </c>
      <c r="J710" s="1">
        <f>J243*5/3*2</f>
        <v>1.6500000000000001</v>
      </c>
      <c r="N710" s="1">
        <v>1</v>
      </c>
      <c r="O710" s="7">
        <f t="shared" ca="1" si="479"/>
        <v>1</v>
      </c>
      <c r="S710" s="7" t="str">
        <f t="shared" ca="1" si="480"/>
        <v/>
      </c>
    </row>
    <row r="711" spans="1:19" x14ac:dyDescent="0.3">
      <c r="A711" s="1" t="str">
        <f t="shared" ref="A711:A712" si="481">B711&amp;"_"&amp;TEXT(D711,"00")</f>
        <v>LP_SpUpOnMaxHp_04</v>
      </c>
      <c r="B711" s="1" t="s">
        <v>934</v>
      </c>
      <c r="C711" s="1" t="str">
        <f>IF(ISERROR(VLOOKUP(B711,AffectorValueTable!$A:$A,1,0)),"어펙터밸류없음","")</f>
        <v/>
      </c>
      <c r="D711" s="1">
        <v>4</v>
      </c>
      <c r="E711" s="1" t="str">
        <f>VLOOKUP($B711,AffectorValueTable!$1:$1048576,MATCH(AffectorValueTable!$B$1,AffectorValueTable!$1:$1,0),0)</f>
        <v>AddSpGainByHp</v>
      </c>
      <c r="H711" s="1" t="str">
        <f>IF(ISBLANK(G711),"",
IF(ISERROR(FIND(",",G711)),
  IF(ISERROR(VLOOKUP(G711,ConditionValueTable!$A:$A,1,0)),"컨디션밸류없음",
  ""),
IF(ISERROR(FIND(",",G711,FIND(",",G711)+1)),
  IF(OR(ISERROR(VLOOKUP(LEFT(G711,FIND(",",G711)-1),ConditionValueTable!$A:$A,1,0)),ISERROR(VLOOKUP(TRIM(MID(G711,FIND(",",G711)+1,999)),ConditionValueTable!$A:$A,1,0))),"컨디션밸류없음",
  ""),
IF(ISERROR(FIND(",",G711,FIND(",",G711,FIND(",",G711)+1)+1)),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+1,999)),ConditionValueTable!$A:$A,1,0))),"컨디션밸류없음",
  ""),
IF(ISERROR(FIND(",",G711,FIND(",",G711,FIND(",",G711,FIND(",",G711)+1)+1)+1)),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FIND(",",G711,FIND(",",G711,FIND(",",G711)+1)+1)-FIND(",",G711,FIND(",",G711)+1)-1)),ConditionValueTable!$A:$A,1,0)),ISERROR(VLOOKUP(TRIM(MID(G711,FIND(",",G711,FIND(",",G711,FIND(",",G711)+1)+1)+1,999)),ConditionValueTable!$A:$A,1,0))),"컨디션밸류없음",
  ""),
)))))</f>
        <v/>
      </c>
      <c r="I711" s="1">
        <v>-1</v>
      </c>
      <c r="J711" s="1">
        <f>J244*5/3*2</f>
        <v>2.2999999999999998</v>
      </c>
      <c r="N711" s="1">
        <v>1</v>
      </c>
      <c r="O711" s="7">
        <f t="shared" ref="O711:O712" ca="1" si="482">IF(NOT(ISBLANK(N711)),N711,
IF(ISBLANK(M711),"",
VLOOKUP(M711,OFFSET(INDIRECT("$A:$B"),0,MATCH(M$1&amp;"_Verify",INDIRECT("$1:$1"),0)-1),2,0)
))</f>
        <v>1</v>
      </c>
      <c r="S711" s="7" t="str">
        <f t="shared" ref="S711:S712" ca="1" si="483">IF(NOT(ISBLANK(R711)),R711,
IF(ISBLANK(Q711),"",
VLOOKUP(Q711,OFFSET(INDIRECT("$A:$B"),0,MATCH(Q$1&amp;"_Verify",INDIRECT("$1:$1"),0)-1),2,0)
))</f>
        <v/>
      </c>
    </row>
    <row r="712" spans="1:19" x14ac:dyDescent="0.3">
      <c r="A712" s="1" t="str">
        <f t="shared" si="481"/>
        <v>LP_SpUpOnMaxHp_05</v>
      </c>
      <c r="B712" s="1" t="s">
        <v>934</v>
      </c>
      <c r="C712" s="1" t="str">
        <f>IF(ISERROR(VLOOKUP(B712,AffectorValueTable!$A:$A,1,0)),"어펙터밸류없음","")</f>
        <v/>
      </c>
      <c r="D712" s="1">
        <v>5</v>
      </c>
      <c r="E712" s="1" t="str">
        <f>VLOOKUP($B712,AffectorValueTable!$1:$1048576,MATCH(AffectorValueTable!$B$1,AffectorValueTable!$1:$1,0),0)</f>
        <v>AddSpGainByHp</v>
      </c>
      <c r="H712" s="1" t="str">
        <f>IF(ISBLANK(G712),"",
IF(ISERROR(FIND(",",G712)),
  IF(ISERROR(VLOOKUP(G712,ConditionValueTable!$A:$A,1,0)),"컨디션밸류없음",
  ""),
IF(ISERROR(FIND(",",G712,FIND(",",G712)+1)),
  IF(OR(ISERROR(VLOOKUP(LEFT(G712,FIND(",",G712)-1),ConditionValueTable!$A:$A,1,0)),ISERROR(VLOOKUP(TRIM(MID(G712,FIND(",",G712)+1,999)),ConditionValueTable!$A:$A,1,0))),"컨디션밸류없음",
  ""),
IF(ISERROR(FIND(",",G712,FIND(",",G712,FIND(",",G712)+1)+1)),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+1,999)),ConditionValueTable!$A:$A,1,0))),"컨디션밸류없음",
  ""),
IF(ISERROR(FIND(",",G712,FIND(",",G712,FIND(",",G712,FIND(",",G712)+1)+1)+1)),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FIND(",",G712,FIND(",",G712,FIND(",",G712)+1)+1)-FIND(",",G712,FIND(",",G712)+1)-1)),ConditionValueTable!$A:$A,1,0)),ISERROR(VLOOKUP(TRIM(MID(G712,FIND(",",G712,FIND(",",G712,FIND(",",G712)+1)+1)+1,999)),ConditionValueTable!$A:$A,1,0))),"컨디션밸류없음",
  ""),
)))))</f>
        <v/>
      </c>
      <c r="I712" s="1">
        <v>-1</v>
      </c>
      <c r="J712" s="1">
        <f>J245*5/3*2</f>
        <v>3</v>
      </c>
      <c r="N712" s="1">
        <v>1</v>
      </c>
      <c r="O712" s="7">
        <f t="shared" ca="1" si="482"/>
        <v>1</v>
      </c>
      <c r="S712" s="7" t="str">
        <f t="shared" ca="1" si="483"/>
        <v/>
      </c>
    </row>
    <row r="713" spans="1:19" x14ac:dyDescent="0.3">
      <c r="A713" s="1" t="str">
        <f t="shared" si="478"/>
        <v>LP_SpUpOnMaxHpBetter_01</v>
      </c>
      <c r="B713" s="1" t="s">
        <v>935</v>
      </c>
      <c r="C713" s="1" t="str">
        <f>IF(ISERROR(VLOOKUP(B713,AffectorValueTable!$A:$A,1,0)),"어펙터밸류없음","")</f>
        <v/>
      </c>
      <c r="D713" s="1">
        <v>1</v>
      </c>
      <c r="E713" s="1" t="str">
        <f>VLOOKUP($B713,AffectorValueTable!$1:$1048576,MATCH(AffectorValueTable!$B$1,AffectorValueTable!$1:$1,0),0)</f>
        <v>AddSpGainByHp</v>
      </c>
      <c r="H713" s="1" t="str">
        <f>IF(ISBLANK(G713),"",
IF(ISERROR(FIND(",",G713)),
  IF(ISERROR(VLOOKUP(G713,ConditionValueTable!$A:$A,1,0)),"컨디션밸류없음",
  ""),
IF(ISERROR(FIND(",",G713,FIND(",",G713)+1)),
  IF(OR(ISERROR(VLOOKUP(LEFT(G713,FIND(",",G713)-1),ConditionValueTable!$A:$A,1,0)),ISERROR(VLOOKUP(TRIM(MID(G713,FIND(",",G713)+1,999)),ConditionValueTable!$A:$A,1,0))),"컨디션밸류없음",
  ""),
IF(ISERROR(FIND(",",G713,FIND(",",G713,FIND(",",G713)+1)+1)),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+1,999)),ConditionValueTable!$A:$A,1,0))),"컨디션밸류없음",
  ""),
IF(ISERROR(FIND(",",G713,FIND(",",G713,FIND(",",G713,FIND(",",G713)+1)+1)+1)),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FIND(",",G713,FIND(",",G713,FIND(",",G713)+1)+1)-FIND(",",G713,FIND(",",G713)+1)-1)),ConditionValueTable!$A:$A,1,0)),ISERROR(VLOOKUP(TRIM(MID(G713,FIND(",",G713,FIND(",",G713,FIND(",",G713)+1)+1)+1,999)),ConditionValueTable!$A:$A,1,0))),"컨디션밸류없음",
  ""),
)))))</f>
        <v/>
      </c>
      <c r="I713" s="1">
        <v>-1</v>
      </c>
      <c r="J713" s="1">
        <f>J250*5/3*2</f>
        <v>0.83333333333333337</v>
      </c>
      <c r="N713" s="1">
        <v>1</v>
      </c>
      <c r="O713" s="7">
        <f t="shared" ca="1" si="479"/>
        <v>1</v>
      </c>
      <c r="S713" s="7" t="str">
        <f t="shared" ca="1" si="480"/>
        <v/>
      </c>
    </row>
    <row r="714" spans="1:19" x14ac:dyDescent="0.3">
      <c r="A714" s="1" t="str">
        <f t="shared" si="478"/>
        <v>LP_SpUpOnMaxHpBetter_02</v>
      </c>
      <c r="B714" s="1" t="s">
        <v>935</v>
      </c>
      <c r="C714" s="1" t="str">
        <f>IF(ISERROR(VLOOKUP(B714,AffectorValueTable!$A:$A,1,0)),"어펙터밸류없음","")</f>
        <v/>
      </c>
      <c r="D714" s="1">
        <v>2</v>
      </c>
      <c r="E714" s="1" t="str">
        <f>VLOOKUP($B714,AffectorValueTable!$1:$1048576,MATCH(AffectorValueTable!$B$1,AffectorValueTable!$1:$1,0),0)</f>
        <v>AddSpGainByHp</v>
      </c>
      <c r="H714" s="1" t="str">
        <f>IF(ISBLANK(G714),"",
IF(ISERROR(FIND(",",G714)),
  IF(ISERROR(VLOOKUP(G714,ConditionValueTable!$A:$A,1,0)),"컨디션밸류없음",
  ""),
IF(ISERROR(FIND(",",G714,FIND(",",G714)+1)),
  IF(OR(ISERROR(VLOOKUP(LEFT(G714,FIND(",",G714)-1),ConditionValueTable!$A:$A,1,0)),ISERROR(VLOOKUP(TRIM(MID(G714,FIND(",",G714)+1,999)),ConditionValueTable!$A:$A,1,0))),"컨디션밸류없음",
  ""),
IF(ISERROR(FIND(",",G714,FIND(",",G714,FIND(",",G714)+1)+1)),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+1,999)),ConditionValueTable!$A:$A,1,0))),"컨디션밸류없음",
  ""),
IF(ISERROR(FIND(",",G714,FIND(",",G714,FIND(",",G714,FIND(",",G714)+1)+1)+1)),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FIND(",",G714,FIND(",",G714,FIND(",",G714)+1)+1)-FIND(",",G714,FIND(",",G714)+1)-1)),ConditionValueTable!$A:$A,1,0)),ISERROR(VLOOKUP(TRIM(MID(G714,FIND(",",G714,FIND(",",G714,FIND(",",G714)+1)+1)+1,999)),ConditionValueTable!$A:$A,1,0))),"컨디션밸류없음",
  ""),
)))))</f>
        <v/>
      </c>
      <c r="I714" s="1">
        <v>-1</v>
      </c>
      <c r="J714" s="1">
        <f>J251*5/3*2</f>
        <v>1.75</v>
      </c>
      <c r="N714" s="1">
        <v>1</v>
      </c>
      <c r="O714" s="7">
        <f t="shared" ca="1" si="479"/>
        <v>1</v>
      </c>
      <c r="S714" s="7" t="str">
        <f t="shared" ca="1" si="480"/>
        <v/>
      </c>
    </row>
    <row r="715" spans="1:19" x14ac:dyDescent="0.3">
      <c r="A715" s="1" t="str">
        <f t="shared" si="478"/>
        <v>LP_SpUpOnMaxHpBetter_03</v>
      </c>
      <c r="B715" s="1" t="s">
        <v>935</v>
      </c>
      <c r="C715" s="1" t="str">
        <f>IF(ISERROR(VLOOKUP(B715,AffectorValueTable!$A:$A,1,0)),"어펙터밸류없음","")</f>
        <v/>
      </c>
      <c r="D715" s="1">
        <v>3</v>
      </c>
      <c r="E715" s="1" t="str">
        <f>VLOOKUP($B715,AffectorValueTable!$1:$1048576,MATCH(AffectorValueTable!$B$1,AffectorValueTable!$1:$1,0),0)</f>
        <v>AddSpGainByHp</v>
      </c>
      <c r="H715" s="1" t="str">
        <f>IF(ISBLANK(G715),"",
IF(ISERROR(FIND(",",G715)),
  IF(ISERROR(VLOOKUP(G715,ConditionValueTable!$A:$A,1,0)),"컨디션밸류없음",
  ""),
IF(ISERROR(FIND(",",G715,FIND(",",G715)+1)),
  IF(OR(ISERROR(VLOOKUP(LEFT(G715,FIND(",",G715)-1),ConditionValueTable!$A:$A,1,0)),ISERROR(VLOOKUP(TRIM(MID(G715,FIND(",",G715)+1,999)),ConditionValueTable!$A:$A,1,0))),"컨디션밸류없음",
  ""),
IF(ISERROR(FIND(",",G715,FIND(",",G715,FIND(",",G715)+1)+1)),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+1,999)),ConditionValueTable!$A:$A,1,0))),"컨디션밸류없음",
  ""),
IF(ISERROR(FIND(",",G715,FIND(",",G715,FIND(",",G715,FIND(",",G715)+1)+1)+1)),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FIND(",",G715,FIND(",",G715,FIND(",",G715)+1)+1)-FIND(",",G715,FIND(",",G715)+1)-1)),ConditionValueTable!$A:$A,1,0)),ISERROR(VLOOKUP(TRIM(MID(G715,FIND(",",G715,FIND(",",G715,FIND(",",G715)+1)+1)+1,999)),ConditionValueTable!$A:$A,1,0))),"컨디션밸류없음",
  ""),
)))))</f>
        <v/>
      </c>
      <c r="I715" s="1">
        <v>-1</v>
      </c>
      <c r="J715" s="1">
        <f>J252*5/3*2</f>
        <v>2.75</v>
      </c>
      <c r="N715" s="1">
        <v>1</v>
      </c>
      <c r="O715" s="7">
        <f t="shared" ca="1" si="479"/>
        <v>1</v>
      </c>
      <c r="S715" s="7" t="str">
        <f t="shared" ca="1" si="480"/>
        <v/>
      </c>
    </row>
    <row r="716" spans="1:19" x14ac:dyDescent="0.3">
      <c r="A716" s="1" t="str">
        <f t="shared" ref="A716" si="484">B716&amp;"_"&amp;TEXT(D716,"00")</f>
        <v>LP_HitSizeDown_01</v>
      </c>
      <c r="B716" s="1" t="s">
        <v>933</v>
      </c>
      <c r="C716" s="1" t="str">
        <f>IF(ISERROR(VLOOKUP(B716,AffectorValueTable!$A:$A,1,0)),"어펙터밸류없음","")</f>
        <v/>
      </c>
      <c r="D716" s="1">
        <v>1</v>
      </c>
      <c r="E716" s="1" t="str">
        <f>VLOOKUP($B716,AffectorValueTable!$1:$1048576,MATCH(AffectorValueTable!$B$1,AffectorValueTable!$1:$1,0),0)</f>
        <v>ChangeHitColliderSize</v>
      </c>
      <c r="H716" s="1" t="str">
        <f>IF(ISBLANK(G716),"",
IF(ISERROR(FIND(",",G716)),
  IF(ISERROR(VLOOKUP(G716,ConditionValueTable!$A:$A,1,0)),"컨디션밸류없음",
  ""),
IF(ISERROR(FIND(",",G716,FIND(",",G716)+1)),
  IF(OR(ISERROR(VLOOKUP(LEFT(G716,FIND(",",G716)-1),ConditionValueTable!$A:$A,1,0)),ISERROR(VLOOKUP(TRIM(MID(G716,FIND(",",G716)+1,999)),ConditionValueTable!$A:$A,1,0))),"컨디션밸류없음",
  ""),
IF(ISERROR(FIND(",",G716,FIND(",",G716,FIND(",",G716)+1)+1)),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+1,999)),ConditionValueTable!$A:$A,1,0))),"컨디션밸류없음",
  ""),
IF(ISERROR(FIND(",",G716,FIND(",",G716,FIND(",",G716,FIND(",",G716)+1)+1)+1)),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FIND(",",G716,FIND(",",G716,FIND(",",G716)+1)+1)-FIND(",",G716,FIND(",",G716)+1)-1)),ConditionValueTable!$A:$A,1,0)),ISERROR(VLOOKUP(TRIM(MID(G716,FIND(",",G716,FIND(",",G716,FIND(",",G716)+1)+1)+1,999)),ConditionValueTable!$A:$A,1,0))),"컨디션밸류없음",
  ""),
)))))</f>
        <v/>
      </c>
      <c r="I716" s="1">
        <v>-1</v>
      </c>
      <c r="J716" s="1">
        <v>0.9</v>
      </c>
      <c r="O716" s="7" t="str">
        <f t="shared" ref="O716" ca="1" si="485">IF(NOT(ISBLANK(N716)),N716,
IF(ISBLANK(M716),"",
VLOOKUP(M716,OFFSET(INDIRECT("$A:$B"),0,MATCH(M$1&amp;"_Verify",INDIRECT("$1:$1"),0)-1),2,0)
))</f>
        <v/>
      </c>
      <c r="S716" s="7" t="str">
        <f t="shared" ref="S716" ca="1" si="486">IF(NOT(ISBLANK(R716)),R716,
IF(ISBLANK(Q716),"",
VLOOKUP(Q716,OFFSET(INDIRECT("$A:$B"),0,MATCH(Q$1&amp;"_Verify",INDIRECT("$1:$1"),0)-1),2,0)
))</f>
        <v/>
      </c>
    </row>
    <row r="717" spans="1:19" x14ac:dyDescent="0.3">
      <c r="A717" s="1" t="str">
        <f t="shared" ref="A717:A720" si="487">B717&amp;"_"&amp;TEXT(D717,"00")</f>
        <v>LP_HitSizeDown_02</v>
      </c>
      <c r="B717" s="1" t="s">
        <v>933</v>
      </c>
      <c r="C717" s="1" t="str">
        <f>IF(ISERROR(VLOOKUP(B717,AffectorValueTable!$A:$A,1,0)),"어펙터밸류없음","")</f>
        <v/>
      </c>
      <c r="D717" s="1">
        <v>2</v>
      </c>
      <c r="E717" s="1" t="str">
        <f>VLOOKUP($B717,AffectorValueTable!$1:$1048576,MATCH(AffectorValueTable!$B$1,AffectorValueTable!$1:$1,0),0)</f>
        <v>ChangeHitColliderSize</v>
      </c>
      <c r="H717" s="1" t="str">
        <f>IF(ISBLANK(G717),"",
IF(ISERROR(FIND(",",G717)),
  IF(ISERROR(VLOOKUP(G717,ConditionValueTable!$A:$A,1,0)),"컨디션밸류없음",
  ""),
IF(ISERROR(FIND(",",G717,FIND(",",G717)+1)),
  IF(OR(ISERROR(VLOOKUP(LEFT(G717,FIND(",",G717)-1),ConditionValueTable!$A:$A,1,0)),ISERROR(VLOOKUP(TRIM(MID(G717,FIND(",",G717)+1,999)),ConditionValueTable!$A:$A,1,0))),"컨디션밸류없음",
  ""),
IF(ISERROR(FIND(",",G717,FIND(",",G717,FIND(",",G717)+1)+1)),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+1,999)),ConditionValueTable!$A:$A,1,0))),"컨디션밸류없음",
  ""),
IF(ISERROR(FIND(",",G717,FIND(",",G717,FIND(",",G717,FIND(",",G717)+1)+1)+1)),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FIND(",",G717,FIND(",",G717,FIND(",",G717)+1)+1)-FIND(",",G717,FIND(",",G717)+1)-1)),ConditionValueTable!$A:$A,1,0)),ISERROR(VLOOKUP(TRIM(MID(G717,FIND(",",G717,FIND(",",G717,FIND(",",G717)+1)+1)+1,999)),ConditionValueTable!$A:$A,1,0))),"컨디션밸류없음",
  ""),
)))))</f>
        <v/>
      </c>
      <c r="I717" s="1">
        <v>-1</v>
      </c>
      <c r="J717" s="1">
        <v>0.8</v>
      </c>
      <c r="O717" s="7" t="str">
        <f t="shared" ref="O717:O720" ca="1" si="488">IF(NOT(ISBLANK(N717)),N717,
IF(ISBLANK(M717),"",
VLOOKUP(M717,OFFSET(INDIRECT("$A:$B"),0,MATCH(M$1&amp;"_Verify",INDIRECT("$1:$1"),0)-1),2,0)
))</f>
        <v/>
      </c>
      <c r="S717" s="7" t="str">
        <f t="shared" ref="S717:S720" ca="1" si="489">IF(NOT(ISBLANK(R717)),R717,
IF(ISBLANK(Q717),"",
VLOOKUP(Q717,OFFSET(INDIRECT("$A:$B"),0,MATCH(Q$1&amp;"_Verify",INDIRECT("$1:$1"),0)-1),2,0)
))</f>
        <v/>
      </c>
    </row>
    <row r="718" spans="1:19" x14ac:dyDescent="0.3">
      <c r="A718" s="1" t="str">
        <f t="shared" si="487"/>
        <v>LP_HitSizeDown_03</v>
      </c>
      <c r="B718" s="1" t="s">
        <v>933</v>
      </c>
      <c r="C718" s="1" t="str">
        <f>IF(ISERROR(VLOOKUP(B718,AffectorValueTable!$A:$A,1,0)),"어펙터밸류없음","")</f>
        <v/>
      </c>
      <c r="D718" s="1">
        <v>3</v>
      </c>
      <c r="E718" s="1" t="str">
        <f>VLOOKUP($B718,AffectorValueTable!$1:$1048576,MATCH(AffectorValueTable!$B$1,AffectorValueTable!$1:$1,0),0)</f>
        <v>ChangeHitColliderSize</v>
      </c>
      <c r="H718" s="1" t="str">
        <f>IF(ISBLANK(G718),"",
IF(ISERROR(FIND(",",G718)),
  IF(ISERROR(VLOOKUP(G718,ConditionValueTable!$A:$A,1,0)),"컨디션밸류없음",
  ""),
IF(ISERROR(FIND(",",G718,FIND(",",G718)+1)),
  IF(OR(ISERROR(VLOOKUP(LEFT(G718,FIND(",",G718)-1),ConditionValueTable!$A:$A,1,0)),ISERROR(VLOOKUP(TRIM(MID(G718,FIND(",",G718)+1,999)),ConditionValueTable!$A:$A,1,0))),"컨디션밸류없음",
  ""),
IF(ISERROR(FIND(",",G718,FIND(",",G718,FIND(",",G718)+1)+1)),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+1,999)),ConditionValueTable!$A:$A,1,0))),"컨디션밸류없음",
  ""),
IF(ISERROR(FIND(",",G718,FIND(",",G718,FIND(",",G718,FIND(",",G718)+1)+1)+1)),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FIND(",",G718,FIND(",",G718,FIND(",",G718)+1)+1)-FIND(",",G718,FIND(",",G718)+1)-1)),ConditionValueTable!$A:$A,1,0)),ISERROR(VLOOKUP(TRIM(MID(G718,FIND(",",G718,FIND(",",G718,FIND(",",G718)+1)+1)+1,999)),ConditionValueTable!$A:$A,1,0))),"컨디션밸류없음",
  ""),
)))))</f>
        <v/>
      </c>
      <c r="I718" s="1">
        <v>-1</v>
      </c>
      <c r="J718" s="1">
        <v>0.7</v>
      </c>
      <c r="O718" s="7" t="str">
        <f t="shared" ca="1" si="488"/>
        <v/>
      </c>
      <c r="S718" s="7" t="str">
        <f t="shared" ca="1" si="489"/>
        <v/>
      </c>
    </row>
    <row r="719" spans="1:19" x14ac:dyDescent="0.3">
      <c r="A719" s="1" t="str">
        <f t="shared" si="487"/>
        <v>LP_HitSizeDown_04</v>
      </c>
      <c r="B719" s="1" t="s">
        <v>933</v>
      </c>
      <c r="C719" s="1" t="str">
        <f>IF(ISERROR(VLOOKUP(B719,AffectorValueTable!$A:$A,1,0)),"어펙터밸류없음","")</f>
        <v/>
      </c>
      <c r="D719" s="1">
        <v>4</v>
      </c>
      <c r="E719" s="1" t="str">
        <f>VLOOKUP($B719,AffectorValueTable!$1:$1048576,MATCH(AffectorValueTable!$B$1,AffectorValueTable!$1:$1,0),0)</f>
        <v>ChangeHitColliderSize</v>
      </c>
      <c r="H719" s="1" t="str">
        <f>IF(ISBLANK(G719),"",
IF(ISERROR(FIND(",",G719)),
  IF(ISERROR(VLOOKUP(G719,ConditionValueTable!$A:$A,1,0)),"컨디션밸류없음",
  ""),
IF(ISERROR(FIND(",",G719,FIND(",",G719)+1)),
  IF(OR(ISERROR(VLOOKUP(LEFT(G719,FIND(",",G719)-1),ConditionValueTable!$A:$A,1,0)),ISERROR(VLOOKUP(TRIM(MID(G719,FIND(",",G719)+1,999)),ConditionValueTable!$A:$A,1,0))),"컨디션밸류없음",
  ""),
IF(ISERROR(FIND(",",G719,FIND(",",G719,FIND(",",G719)+1)+1)),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+1,999)),ConditionValueTable!$A:$A,1,0))),"컨디션밸류없음",
  ""),
IF(ISERROR(FIND(",",G719,FIND(",",G719,FIND(",",G719,FIND(",",G719)+1)+1)+1)),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FIND(",",G719,FIND(",",G719,FIND(",",G719)+1)+1)-FIND(",",G719,FIND(",",G719)+1)-1)),ConditionValueTable!$A:$A,1,0)),ISERROR(VLOOKUP(TRIM(MID(G719,FIND(",",G719,FIND(",",G719,FIND(",",G719)+1)+1)+1,999)),ConditionValueTable!$A:$A,1,0))),"컨디션밸류없음",
  ""),
)))))</f>
        <v/>
      </c>
      <c r="I719" s="1">
        <v>-1</v>
      </c>
      <c r="J719" s="1">
        <v>0.6</v>
      </c>
      <c r="O719" s="7" t="str">
        <f t="shared" ca="1" si="488"/>
        <v/>
      </c>
      <c r="S719" s="7" t="str">
        <f t="shared" ca="1" si="489"/>
        <v/>
      </c>
    </row>
    <row r="720" spans="1:19" x14ac:dyDescent="0.3">
      <c r="A720" s="1" t="str">
        <f t="shared" si="487"/>
        <v>LP_HitSizeDown_05</v>
      </c>
      <c r="B720" s="1" t="s">
        <v>933</v>
      </c>
      <c r="C720" s="1" t="str">
        <f>IF(ISERROR(VLOOKUP(B720,AffectorValueTable!$A:$A,1,0)),"어펙터밸류없음","")</f>
        <v/>
      </c>
      <c r="D720" s="1">
        <v>5</v>
      </c>
      <c r="E720" s="1" t="str">
        <f>VLOOKUP($B720,AffectorValueTable!$1:$1048576,MATCH(AffectorValueTable!$B$1,AffectorValueTable!$1:$1,0),0)</f>
        <v>ChangeHitColliderSize</v>
      </c>
      <c r="H720" s="1" t="str">
        <f>IF(ISBLANK(G720),"",
IF(ISERROR(FIND(",",G720)),
  IF(ISERROR(VLOOKUP(G720,ConditionValueTable!$A:$A,1,0)),"컨디션밸류없음",
  ""),
IF(ISERROR(FIND(",",G720,FIND(",",G720)+1)),
  IF(OR(ISERROR(VLOOKUP(LEFT(G720,FIND(",",G720)-1),ConditionValueTable!$A:$A,1,0)),ISERROR(VLOOKUP(TRIM(MID(G720,FIND(",",G720)+1,999)),ConditionValueTable!$A:$A,1,0))),"컨디션밸류없음",
  ""),
IF(ISERROR(FIND(",",G720,FIND(",",G720,FIND(",",G720)+1)+1)),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+1,999)),ConditionValueTable!$A:$A,1,0))),"컨디션밸류없음",
  ""),
IF(ISERROR(FIND(",",G720,FIND(",",G720,FIND(",",G720,FIND(",",G720)+1)+1)+1)),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FIND(",",G720,FIND(",",G720,FIND(",",G720)+1)+1)-FIND(",",G720,FIND(",",G720)+1)-1)),ConditionValueTable!$A:$A,1,0)),ISERROR(VLOOKUP(TRIM(MID(G720,FIND(",",G720,FIND(",",G720,FIND(",",G720)+1)+1)+1,999)),ConditionValueTable!$A:$A,1,0))),"컨디션밸류없음",
  ""),
)))))</f>
        <v/>
      </c>
      <c r="I720" s="1">
        <v>-1</v>
      </c>
      <c r="J720" s="1">
        <v>0.5</v>
      </c>
      <c r="O720" s="7" t="str">
        <f t="shared" ca="1" si="488"/>
        <v/>
      </c>
      <c r="S720" s="7" t="str">
        <f t="shared" ca="1" si="489"/>
        <v/>
      </c>
    </row>
    <row r="721" spans="1:19" x14ac:dyDescent="0.3">
      <c r="A721" s="1" t="str">
        <f t="shared" si="469"/>
        <v>PN_Magic1.5Times_01</v>
      </c>
      <c r="B721" s="1" t="s">
        <v>802</v>
      </c>
      <c r="C721" s="1" t="str">
        <f>IF(ISERROR(VLOOKUP(B721,AffectorValueTable!$A:$A,1,0)),"어펙터밸류없음","")</f>
        <v/>
      </c>
      <c r="D721" s="1">
        <v>1</v>
      </c>
      <c r="E721" s="1" t="str">
        <f>VLOOKUP($B721,AffectorValueTable!$1:$1048576,MATCH(AffectorValueTable!$B$1,AffectorValueTable!$1:$1,0),0)</f>
        <v>EnlargeDamage</v>
      </c>
      <c r="G721" s="1" t="s">
        <v>391</v>
      </c>
      <c r="H721" s="1" t="str">
        <f>IF(ISBLANK(G721),"",
IF(ISERROR(FIND(",",G721)),
  IF(ISERROR(VLOOKUP(G721,ConditionValueTable!$A:$A,1,0)),"컨디션밸류없음",
  ""),
IF(ISERROR(FIND(",",G721,FIND(",",G721)+1)),
  IF(OR(ISERROR(VLOOKUP(LEFT(G721,FIND(",",G721)-1),ConditionValueTable!$A:$A,1,0)),ISERROR(VLOOKUP(TRIM(MID(G721,FIND(",",G721)+1,999)),ConditionValueTable!$A:$A,1,0))),"컨디션밸류없음",
  ""),
IF(ISERROR(FIND(",",G721,FIND(",",G721,FIND(",",G721)+1)+1)),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+1,999)),ConditionValueTable!$A:$A,1,0))),"컨디션밸류없음",
  ""),
IF(ISERROR(FIND(",",G721,FIND(",",G721,FIND(",",G721,FIND(",",G721)+1)+1)+1)),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FIND(",",G721,FIND(",",G721,FIND(",",G721)+1)+1)-FIND(",",G721,FIND(",",G721)+1)-1)),ConditionValueTable!$A:$A,1,0)),ISERROR(VLOOKUP(TRIM(MID(G721,FIND(",",G721,FIND(",",G721,FIND(",",G721)+1)+1)+1,999)),ConditionValueTable!$A:$A,1,0))),"컨디션밸류없음",
  ""),
)))))</f>
        <v/>
      </c>
      <c r="I721" s="1">
        <v>-1</v>
      </c>
      <c r="J721" s="1">
        <v>0.5</v>
      </c>
      <c r="O721" s="7" t="str">
        <f t="shared" ca="1" si="470"/>
        <v/>
      </c>
      <c r="S721" s="7" t="str">
        <f t="shared" ca="1" si="471"/>
        <v/>
      </c>
    </row>
    <row r="722" spans="1:19" x14ac:dyDescent="0.3">
      <c r="A722" s="1" t="str">
        <f t="shared" si="469"/>
        <v>PN_Machine1.5Times_01</v>
      </c>
      <c r="B722" s="1" t="s">
        <v>804</v>
      </c>
      <c r="C722" s="1" t="str">
        <f>IF(ISERROR(VLOOKUP(B722,AffectorValueTable!$A:$A,1,0)),"어펙터밸류없음","")</f>
        <v/>
      </c>
      <c r="D722" s="1">
        <v>1</v>
      </c>
      <c r="E722" s="1" t="str">
        <f>VLOOKUP($B722,AffectorValueTable!$1:$1048576,MATCH(AffectorValueTable!$B$1,AffectorValueTable!$1:$1,0),0)</f>
        <v>EnlargeDamage</v>
      </c>
      <c r="G722" s="1" t="s">
        <v>809</v>
      </c>
      <c r="H722" s="1" t="str">
        <f>IF(ISBLANK(G722),"",
IF(ISERROR(FIND(",",G722)),
  IF(ISERROR(VLOOKUP(G722,ConditionValueTable!$A:$A,1,0)),"컨디션밸류없음",
  ""),
IF(ISERROR(FIND(",",G722,FIND(",",G722)+1)),
  IF(OR(ISERROR(VLOOKUP(LEFT(G722,FIND(",",G722)-1),ConditionValueTable!$A:$A,1,0)),ISERROR(VLOOKUP(TRIM(MID(G722,FIND(",",G722)+1,999)),ConditionValueTable!$A:$A,1,0))),"컨디션밸류없음",
  ""),
IF(ISERROR(FIND(",",G722,FIND(",",G722,FIND(",",G722)+1)+1)),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+1,999)),ConditionValueTable!$A:$A,1,0))),"컨디션밸류없음",
  ""),
IF(ISERROR(FIND(",",G722,FIND(",",G722,FIND(",",G722,FIND(",",G722)+1)+1)+1)),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FIND(",",G722,FIND(",",G722,FIND(",",G722)+1)+1)-FIND(",",G722,FIND(",",G722)+1)-1)),ConditionValueTable!$A:$A,1,0)),ISERROR(VLOOKUP(TRIM(MID(G722,FIND(",",G722,FIND(",",G722,FIND(",",G722)+1)+1)+1,999)),ConditionValueTable!$A:$A,1,0))),"컨디션밸류없음",
  ""),
)))))</f>
        <v/>
      </c>
      <c r="I722" s="1">
        <v>-1</v>
      </c>
      <c r="J722" s="1">
        <v>0.5</v>
      </c>
      <c r="O722" s="7" t="str">
        <f t="shared" ca="1" si="470"/>
        <v/>
      </c>
      <c r="S722" s="7" t="str">
        <f t="shared" ca="1" si="471"/>
        <v/>
      </c>
    </row>
    <row r="723" spans="1:19" x14ac:dyDescent="0.3">
      <c r="A723" s="1" t="str">
        <f t="shared" si="469"/>
        <v>PN_Nature1.5Times_01</v>
      </c>
      <c r="B723" s="1" t="s">
        <v>806</v>
      </c>
      <c r="C723" s="1" t="str">
        <f>IF(ISERROR(VLOOKUP(B723,AffectorValueTable!$A:$A,1,0)),"어펙터밸류없음","")</f>
        <v/>
      </c>
      <c r="D723" s="1">
        <v>1</v>
      </c>
      <c r="E723" s="1" t="str">
        <f>VLOOKUP($B723,AffectorValueTable!$1:$1048576,MATCH(AffectorValueTable!$B$1,AffectorValueTable!$1:$1,0),0)</f>
        <v>EnlargeDamage</v>
      </c>
      <c r="G723" s="1" t="s">
        <v>394</v>
      </c>
      <c r="H723" s="1" t="str">
        <f>IF(ISBLANK(G723),"",
IF(ISERROR(FIND(",",G723)),
  IF(ISERROR(VLOOKUP(G723,ConditionValueTable!$A:$A,1,0)),"컨디션밸류없음",
  ""),
IF(ISERROR(FIND(",",G723,FIND(",",G723)+1)),
  IF(OR(ISERROR(VLOOKUP(LEFT(G723,FIND(",",G723)-1),ConditionValueTable!$A:$A,1,0)),ISERROR(VLOOKUP(TRIM(MID(G723,FIND(",",G723)+1,999)),ConditionValueTable!$A:$A,1,0))),"컨디션밸류없음",
  ""),
IF(ISERROR(FIND(",",G723,FIND(",",G723,FIND(",",G723)+1)+1)),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+1,999)),ConditionValueTable!$A:$A,1,0))),"컨디션밸류없음",
  ""),
IF(ISERROR(FIND(",",G723,FIND(",",G723,FIND(",",G723,FIND(",",G723)+1)+1)+1)),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FIND(",",G723,FIND(",",G723,FIND(",",G723)+1)+1)-FIND(",",G723,FIND(",",G723)+1)-1)),ConditionValueTable!$A:$A,1,0)),ISERROR(VLOOKUP(TRIM(MID(G723,FIND(",",G723,FIND(",",G723,FIND(",",G723)+1)+1)+1,999)),ConditionValueTable!$A:$A,1,0))),"컨디션밸류없음",
  ""),
)))))</f>
        <v/>
      </c>
      <c r="I723" s="1">
        <v>-1</v>
      </c>
      <c r="J723" s="1">
        <v>0.5</v>
      </c>
      <c r="O723" s="7" t="str">
        <f t="shared" ca="1" si="470"/>
        <v/>
      </c>
      <c r="S723" s="7" t="str">
        <f t="shared" ca="1" si="471"/>
        <v/>
      </c>
    </row>
    <row r="724" spans="1:19" x14ac:dyDescent="0.3">
      <c r="A724" s="1" t="str">
        <f t="shared" si="469"/>
        <v>PN_Qigong1.5Times_01</v>
      </c>
      <c r="B724" s="1" t="s">
        <v>808</v>
      </c>
      <c r="C724" s="1" t="str">
        <f>IF(ISERROR(VLOOKUP(B724,AffectorValueTable!$A:$A,1,0)),"어펙터밸류없음","")</f>
        <v/>
      </c>
      <c r="D724" s="1">
        <v>1</v>
      </c>
      <c r="E724" s="1" t="str">
        <f>VLOOKUP($B724,AffectorValueTable!$1:$1048576,MATCH(AffectorValueTable!$B$1,AffectorValueTable!$1:$1,0),0)</f>
        <v>EnlargeDamage</v>
      </c>
      <c r="G724" s="1" t="s">
        <v>810</v>
      </c>
      <c r="H724" s="1" t="str">
        <f>IF(ISBLANK(G724),"",
IF(ISERROR(FIND(",",G724)),
  IF(ISERROR(VLOOKUP(G724,ConditionValueTable!$A:$A,1,0)),"컨디션밸류없음",
  ""),
IF(ISERROR(FIND(",",G724,FIND(",",G724)+1)),
  IF(OR(ISERROR(VLOOKUP(LEFT(G724,FIND(",",G724)-1),ConditionValueTable!$A:$A,1,0)),ISERROR(VLOOKUP(TRIM(MID(G724,FIND(",",G724)+1,999)),ConditionValueTable!$A:$A,1,0))),"컨디션밸류없음",
  ""),
IF(ISERROR(FIND(",",G724,FIND(",",G724,FIND(",",G724)+1)+1)),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+1,999)),ConditionValueTable!$A:$A,1,0))),"컨디션밸류없음",
  ""),
IF(ISERROR(FIND(",",G724,FIND(",",G724,FIND(",",G724,FIND(",",G724)+1)+1)+1)),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FIND(",",G724,FIND(",",G724,FIND(",",G724)+1)+1)-FIND(",",G724,FIND(",",G724)+1)-1)),ConditionValueTable!$A:$A,1,0)),ISERROR(VLOOKUP(TRIM(MID(G724,FIND(",",G724,FIND(",",G724,FIND(",",G724)+1)+1)+1,999)),ConditionValueTable!$A:$A,1,0))),"컨디션밸류없음",
  ""),
)))))</f>
        <v/>
      </c>
      <c r="I724" s="1">
        <v>-1</v>
      </c>
      <c r="J724" s="1">
        <v>0.5</v>
      </c>
      <c r="O724" s="7" t="str">
        <f t="shared" ca="1" si="470"/>
        <v/>
      </c>
      <c r="S724" s="7" t="str">
        <f t="shared" ca="1" si="471"/>
        <v/>
      </c>
    </row>
    <row r="725" spans="1:19" x14ac:dyDescent="0.3">
      <c r="A725" s="1" t="str">
        <f t="shared" ref="A725:A726" si="490">B725&amp;"_"&amp;TEXT(D725,"00")</f>
        <v>PN_Magic2Times_01</v>
      </c>
      <c r="B725" s="1" t="s">
        <v>382</v>
      </c>
      <c r="C725" s="1" t="str">
        <f>IF(ISERROR(VLOOKUP(B725,AffectorValueTable!$A:$A,1,0)),"어펙터밸류없음","")</f>
        <v/>
      </c>
      <c r="D725" s="1">
        <v>1</v>
      </c>
      <c r="E725" s="1" t="str">
        <f>VLOOKUP($B725,AffectorValueTable!$1:$1048576,MATCH(AffectorValueTable!$B$1,AffectorValueTable!$1:$1,0),0)</f>
        <v>EnlargeDamage</v>
      </c>
      <c r="G725" s="1" t="s">
        <v>391</v>
      </c>
      <c r="H725" s="1" t="str">
        <f>IF(ISBLANK(G725),"",
IF(ISERROR(FIND(",",G725)),
  IF(ISERROR(VLOOKUP(G725,ConditionValueTable!$A:$A,1,0)),"컨디션밸류없음",
  ""),
IF(ISERROR(FIND(",",G725,FIND(",",G725)+1)),
  IF(OR(ISERROR(VLOOKUP(LEFT(G725,FIND(",",G725)-1),ConditionValueTable!$A:$A,1,0)),ISERROR(VLOOKUP(TRIM(MID(G725,FIND(",",G725)+1,999)),ConditionValueTable!$A:$A,1,0))),"컨디션밸류없음",
  ""),
IF(ISERROR(FIND(",",G725,FIND(",",G725,FIND(",",G725)+1)+1)),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+1,999)),ConditionValueTable!$A:$A,1,0))),"컨디션밸류없음",
  ""),
IF(ISERROR(FIND(",",G725,FIND(",",G725,FIND(",",G725,FIND(",",G725)+1)+1)+1)),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FIND(",",G725,FIND(",",G725,FIND(",",G725)+1)+1)-FIND(",",G725,FIND(",",G725)+1)-1)),ConditionValueTable!$A:$A,1,0)),ISERROR(VLOOKUP(TRIM(MID(G725,FIND(",",G725,FIND(",",G725,FIND(",",G725)+1)+1)+1,999)),ConditionValueTable!$A:$A,1,0))),"컨디션밸류없음",
  ""),
)))))</f>
        <v/>
      </c>
      <c r="I725" s="1">
        <v>-1</v>
      </c>
      <c r="J725" s="1">
        <v>1</v>
      </c>
      <c r="O725" s="7" t="str">
        <f t="shared" ref="O725:O726" ca="1" si="491">IF(NOT(ISBLANK(N725)),N725,
IF(ISBLANK(M725),"",
VLOOKUP(M725,OFFSET(INDIRECT("$A:$B"),0,MATCH(M$1&amp;"_Verify",INDIRECT("$1:$1"),0)-1),2,0)
))</f>
        <v/>
      </c>
      <c r="S725" s="7" t="str">
        <f t="shared" ref="S725:S726" ca="1" si="492">IF(NOT(ISBLANK(R725)),R725,
IF(ISBLANK(Q725),"",
VLOOKUP(Q725,OFFSET(INDIRECT("$A:$B"),0,MATCH(Q$1&amp;"_Verify",INDIRECT("$1:$1"),0)-1),2,0)
))</f>
        <v/>
      </c>
    </row>
    <row r="726" spans="1:19" x14ac:dyDescent="0.3">
      <c r="A726" s="1" t="str">
        <f t="shared" si="490"/>
        <v>PN_Machine2Times_01</v>
      </c>
      <c r="B726" s="1" t="s">
        <v>399</v>
      </c>
      <c r="C726" s="1" t="str">
        <f>IF(ISERROR(VLOOKUP(B726,AffectorValueTable!$A:$A,1,0)),"어펙터밸류없음","")</f>
        <v/>
      </c>
      <c r="D726" s="1">
        <v>1</v>
      </c>
      <c r="E726" s="1" t="str">
        <f>VLOOKUP($B726,AffectorValueTable!$1:$1048576,MATCH(AffectorValueTable!$B$1,AffectorValueTable!$1:$1,0),0)</f>
        <v>EnlargeDamage</v>
      </c>
      <c r="G726" s="1" t="s">
        <v>401</v>
      </c>
      <c r="H726" s="1" t="str">
        <f>IF(ISBLANK(G726),"",
IF(ISERROR(FIND(",",G726)),
  IF(ISERROR(VLOOKUP(G726,ConditionValueTable!$A:$A,1,0)),"컨디션밸류없음",
  ""),
IF(ISERROR(FIND(",",G726,FIND(",",G726)+1)),
  IF(OR(ISERROR(VLOOKUP(LEFT(G726,FIND(",",G726)-1),ConditionValueTable!$A:$A,1,0)),ISERROR(VLOOKUP(TRIM(MID(G726,FIND(",",G726)+1,999)),ConditionValueTable!$A:$A,1,0))),"컨디션밸류없음",
  ""),
IF(ISERROR(FIND(",",G726,FIND(",",G726,FIND(",",G726)+1)+1)),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+1,999)),ConditionValueTable!$A:$A,1,0))),"컨디션밸류없음",
  ""),
IF(ISERROR(FIND(",",G726,FIND(",",G726,FIND(",",G726,FIND(",",G726)+1)+1)+1)),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FIND(",",G726,FIND(",",G726,FIND(",",G726)+1)+1)-FIND(",",G726,FIND(",",G726)+1)-1)),ConditionValueTable!$A:$A,1,0)),ISERROR(VLOOKUP(TRIM(MID(G726,FIND(",",G726,FIND(",",G726,FIND(",",G726)+1)+1)+1,999)),ConditionValueTable!$A:$A,1,0))),"컨디션밸류없음",
  ""),
)))))</f>
        <v/>
      </c>
      <c r="I726" s="1">
        <v>-1</v>
      </c>
      <c r="J726" s="1">
        <v>1</v>
      </c>
      <c r="O726" s="7" t="str">
        <f t="shared" ca="1" si="491"/>
        <v/>
      </c>
      <c r="S726" s="7" t="str">
        <f t="shared" ca="1" si="492"/>
        <v/>
      </c>
    </row>
    <row r="727" spans="1:19" x14ac:dyDescent="0.3">
      <c r="A727" s="1" t="str">
        <f t="shared" ref="A727:A730" si="493">B727&amp;"_"&amp;TEXT(D727,"00")</f>
        <v>PN_Nature2Times_01</v>
      </c>
      <c r="B727" s="1" t="s">
        <v>384</v>
      </c>
      <c r="C727" s="1" t="str">
        <f>IF(ISERROR(VLOOKUP(B727,AffectorValueTable!$A:$A,1,0)),"어펙터밸류없음","")</f>
        <v/>
      </c>
      <c r="D727" s="1">
        <v>1</v>
      </c>
      <c r="E727" s="1" t="str">
        <f>VLOOKUP($B727,AffectorValueTable!$1:$1048576,MATCH(AffectorValueTable!$B$1,AffectorValueTable!$1:$1,0),0)</f>
        <v>EnlargeDamage</v>
      </c>
      <c r="G727" s="1" t="s">
        <v>394</v>
      </c>
      <c r="H727" s="1" t="str">
        <f>IF(ISBLANK(G727),"",
IF(ISERROR(FIND(",",G727)),
  IF(ISERROR(VLOOKUP(G727,ConditionValueTable!$A:$A,1,0)),"컨디션밸류없음",
  ""),
IF(ISERROR(FIND(",",G727,FIND(",",G727)+1)),
  IF(OR(ISERROR(VLOOKUP(LEFT(G727,FIND(",",G727)-1),ConditionValueTable!$A:$A,1,0)),ISERROR(VLOOKUP(TRIM(MID(G727,FIND(",",G727)+1,999)),ConditionValueTable!$A:$A,1,0))),"컨디션밸류없음",
  ""),
IF(ISERROR(FIND(",",G727,FIND(",",G727,FIND(",",G727)+1)+1)),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+1,999)),ConditionValueTable!$A:$A,1,0))),"컨디션밸류없음",
  ""),
IF(ISERROR(FIND(",",G727,FIND(",",G727,FIND(",",G727,FIND(",",G727)+1)+1)+1)),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FIND(",",G727,FIND(",",G727,FIND(",",G727)+1)+1)-FIND(",",G727,FIND(",",G727)+1)-1)),ConditionValueTable!$A:$A,1,0)),ISERROR(VLOOKUP(TRIM(MID(G727,FIND(",",G727,FIND(",",G727,FIND(",",G727)+1)+1)+1,999)),ConditionValueTable!$A:$A,1,0))),"컨디션밸류없음",
  ""),
)))))</f>
        <v/>
      </c>
      <c r="I727" s="1">
        <v>-1</v>
      </c>
      <c r="J727" s="1">
        <v>1</v>
      </c>
      <c r="O727" s="7" t="str">
        <f t="shared" ref="O727:O730" ca="1" si="494">IF(NOT(ISBLANK(N727)),N727,
IF(ISBLANK(M727),"",
VLOOKUP(M727,OFFSET(INDIRECT("$A:$B"),0,MATCH(M$1&amp;"_Verify",INDIRECT("$1:$1"),0)-1),2,0)
))</f>
        <v/>
      </c>
      <c r="S727" s="7" t="str">
        <f t="shared" ref="S727:S730" ca="1" si="495">IF(NOT(ISBLANK(R727)),R727,
IF(ISBLANK(Q727),"",
VLOOKUP(Q727,OFFSET(INDIRECT("$A:$B"),0,MATCH(Q$1&amp;"_Verify",INDIRECT("$1:$1"),0)-1),2,0)
))</f>
        <v/>
      </c>
    </row>
    <row r="728" spans="1:19" x14ac:dyDescent="0.3">
      <c r="A728" s="1" t="str">
        <f t="shared" si="493"/>
        <v>PN_Qigong2Times_01</v>
      </c>
      <c r="B728" s="1" t="s">
        <v>400</v>
      </c>
      <c r="C728" s="1" t="str">
        <f>IF(ISERROR(VLOOKUP(B728,AffectorValueTable!$A:$A,1,0)),"어펙터밸류없음","")</f>
        <v/>
      </c>
      <c r="D728" s="1">
        <v>1</v>
      </c>
      <c r="E728" s="1" t="str">
        <f>VLOOKUP($B728,AffectorValueTable!$1:$1048576,MATCH(AffectorValueTable!$B$1,AffectorValueTable!$1:$1,0),0)</f>
        <v>EnlargeDamage</v>
      </c>
      <c r="G728" s="1" t="s">
        <v>402</v>
      </c>
      <c r="H728" s="1" t="str">
        <f>IF(ISBLANK(G728),"",
IF(ISERROR(FIND(",",G728)),
  IF(ISERROR(VLOOKUP(G728,ConditionValueTable!$A:$A,1,0)),"컨디션밸류없음",
  ""),
IF(ISERROR(FIND(",",G728,FIND(",",G728)+1)),
  IF(OR(ISERROR(VLOOKUP(LEFT(G728,FIND(",",G728)-1),ConditionValueTable!$A:$A,1,0)),ISERROR(VLOOKUP(TRIM(MID(G728,FIND(",",G728)+1,999)),ConditionValueTable!$A:$A,1,0))),"컨디션밸류없음",
  ""),
IF(ISERROR(FIND(",",G728,FIND(",",G728,FIND(",",G728)+1)+1)),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+1,999)),ConditionValueTable!$A:$A,1,0))),"컨디션밸류없음",
  ""),
IF(ISERROR(FIND(",",G728,FIND(",",G728,FIND(",",G728,FIND(",",G728)+1)+1)+1)),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FIND(",",G728,FIND(",",G728,FIND(",",G728)+1)+1)-FIND(",",G728,FIND(",",G728)+1)-1)),ConditionValueTable!$A:$A,1,0)),ISERROR(VLOOKUP(TRIM(MID(G728,FIND(",",G728,FIND(",",G728,FIND(",",G728)+1)+1)+1,999)),ConditionValueTable!$A:$A,1,0))),"컨디션밸류없음",
  ""),
)))))</f>
        <v/>
      </c>
      <c r="I728" s="1">
        <v>-1</v>
      </c>
      <c r="J728" s="1">
        <v>1</v>
      </c>
      <c r="O728" s="7" t="str">
        <f t="shared" ca="1" si="494"/>
        <v/>
      </c>
      <c r="S728" s="7" t="str">
        <f t="shared" ca="1" si="495"/>
        <v/>
      </c>
    </row>
    <row r="729" spans="1:19" x14ac:dyDescent="0.3">
      <c r="A729" s="1" t="str">
        <f t="shared" si="493"/>
        <v>PN_Magic3Times_01</v>
      </c>
      <c r="B729" s="1" t="s">
        <v>764</v>
      </c>
      <c r="C729" s="1" t="str">
        <f>IF(ISERROR(VLOOKUP(B729,AffectorValueTable!$A:$A,1,0)),"어펙터밸류없음","")</f>
        <v/>
      </c>
      <c r="D729" s="1">
        <v>1</v>
      </c>
      <c r="E729" s="1" t="str">
        <f>VLOOKUP($B729,AffectorValueTable!$1:$1048576,MATCH(AffectorValueTable!$B$1,AffectorValueTable!$1:$1,0),0)</f>
        <v>EnlargeDamage</v>
      </c>
      <c r="G729" s="1" t="s">
        <v>391</v>
      </c>
      <c r="H729" s="1" t="str">
        <f>IF(ISBLANK(G729),"",
IF(ISERROR(FIND(",",G729)),
  IF(ISERROR(VLOOKUP(G729,ConditionValueTable!$A:$A,1,0)),"컨디션밸류없음",
  ""),
IF(ISERROR(FIND(",",G729,FIND(",",G729)+1)),
  IF(OR(ISERROR(VLOOKUP(LEFT(G729,FIND(",",G729)-1),ConditionValueTable!$A:$A,1,0)),ISERROR(VLOOKUP(TRIM(MID(G729,FIND(",",G729)+1,999)),ConditionValueTable!$A:$A,1,0))),"컨디션밸류없음",
  ""),
IF(ISERROR(FIND(",",G729,FIND(",",G729,FIND(",",G729)+1)+1)),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+1,999)),ConditionValueTable!$A:$A,1,0))),"컨디션밸류없음",
  ""),
IF(ISERROR(FIND(",",G729,FIND(",",G729,FIND(",",G729,FIND(",",G729)+1)+1)+1)),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FIND(",",G729,FIND(",",G729,FIND(",",G729)+1)+1)-FIND(",",G729,FIND(",",G729)+1)-1)),ConditionValueTable!$A:$A,1,0)),ISERROR(VLOOKUP(TRIM(MID(G729,FIND(",",G729,FIND(",",G729,FIND(",",G729)+1)+1)+1,999)),ConditionValueTable!$A:$A,1,0))),"컨디션밸류없음",
  ""),
)))))</f>
        <v/>
      </c>
      <c r="I729" s="1">
        <v>-1</v>
      </c>
      <c r="J729" s="1">
        <v>2</v>
      </c>
      <c r="O729" s="7" t="str">
        <f t="shared" ca="1" si="494"/>
        <v/>
      </c>
      <c r="S729" s="7" t="str">
        <f t="shared" ca="1" si="495"/>
        <v/>
      </c>
    </row>
    <row r="730" spans="1:19" x14ac:dyDescent="0.3">
      <c r="A730" s="1" t="str">
        <f t="shared" si="493"/>
        <v>PN_Machine3Times_01</v>
      </c>
      <c r="B730" s="1" t="s">
        <v>761</v>
      </c>
      <c r="C730" s="1" t="str">
        <f>IF(ISERROR(VLOOKUP(B730,AffectorValueTable!$A:$A,1,0)),"어펙터밸류없음","")</f>
        <v/>
      </c>
      <c r="D730" s="1">
        <v>1</v>
      </c>
      <c r="E730" s="1" t="str">
        <f>VLOOKUP($B730,AffectorValueTable!$1:$1048576,MATCH(AffectorValueTable!$B$1,AffectorValueTable!$1:$1,0),0)</f>
        <v>EnlargeDamage</v>
      </c>
      <c r="G730" s="1" t="s">
        <v>393</v>
      </c>
      <c r="H730" s="1" t="str">
        <f>IF(ISBLANK(G730),"",
IF(ISERROR(FIND(",",G730)),
  IF(ISERROR(VLOOKUP(G730,ConditionValueTable!$A:$A,1,0)),"컨디션밸류없음",
  ""),
IF(ISERROR(FIND(",",G730,FIND(",",G730)+1)),
  IF(OR(ISERROR(VLOOKUP(LEFT(G730,FIND(",",G730)-1),ConditionValueTable!$A:$A,1,0)),ISERROR(VLOOKUP(TRIM(MID(G730,FIND(",",G730)+1,999)),ConditionValueTable!$A:$A,1,0))),"컨디션밸류없음",
  ""),
IF(ISERROR(FIND(",",G730,FIND(",",G730,FIND(",",G730)+1)+1)),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+1,999)),ConditionValueTable!$A:$A,1,0))),"컨디션밸류없음",
  ""),
IF(ISERROR(FIND(",",G730,FIND(",",G730,FIND(",",G730,FIND(",",G730)+1)+1)+1)),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FIND(",",G730,FIND(",",G730,FIND(",",G730)+1)+1)-FIND(",",G730,FIND(",",G730)+1)-1)),ConditionValueTable!$A:$A,1,0)),ISERROR(VLOOKUP(TRIM(MID(G730,FIND(",",G730,FIND(",",G730,FIND(",",G730)+1)+1)+1,999)),ConditionValueTable!$A:$A,1,0))),"컨디션밸류없음",
  ""),
)))))</f>
        <v/>
      </c>
      <c r="I730" s="1">
        <v>-1</v>
      </c>
      <c r="J730" s="1">
        <v>2</v>
      </c>
      <c r="O730" s="7" t="str">
        <f t="shared" ca="1" si="494"/>
        <v/>
      </c>
      <c r="S730" s="7" t="str">
        <f t="shared" ca="1" si="495"/>
        <v/>
      </c>
    </row>
    <row r="731" spans="1:19" x14ac:dyDescent="0.3">
      <c r="A731" s="1" t="str">
        <f t="shared" ref="A731:A732" si="496">B731&amp;"_"&amp;TEXT(D731,"00")</f>
        <v>PN_Nature3Times_01</v>
      </c>
      <c r="B731" s="1" t="s">
        <v>765</v>
      </c>
      <c r="C731" s="1" t="str">
        <f>IF(ISERROR(VLOOKUP(B731,AffectorValueTable!$A:$A,1,0)),"어펙터밸류없음","")</f>
        <v/>
      </c>
      <c r="D731" s="1">
        <v>1</v>
      </c>
      <c r="E731" s="1" t="str">
        <f>VLOOKUP($B731,AffectorValueTable!$1:$1048576,MATCH(AffectorValueTable!$B$1,AffectorValueTable!$1:$1,0),0)</f>
        <v>EnlargeDamage</v>
      </c>
      <c r="G731" s="1" t="s">
        <v>394</v>
      </c>
      <c r="H731" s="1" t="str">
        <f>IF(ISBLANK(G731),"",
IF(ISERROR(FIND(",",G731)),
  IF(ISERROR(VLOOKUP(G731,ConditionValueTable!$A:$A,1,0)),"컨디션밸류없음",
  ""),
IF(ISERROR(FIND(",",G731,FIND(",",G731)+1)),
  IF(OR(ISERROR(VLOOKUP(LEFT(G731,FIND(",",G731)-1),ConditionValueTable!$A:$A,1,0)),ISERROR(VLOOKUP(TRIM(MID(G731,FIND(",",G731)+1,999)),ConditionValueTable!$A:$A,1,0))),"컨디션밸류없음",
  ""),
IF(ISERROR(FIND(",",G731,FIND(",",G731,FIND(",",G731)+1)+1)),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+1,999)),ConditionValueTable!$A:$A,1,0))),"컨디션밸류없음",
  ""),
IF(ISERROR(FIND(",",G731,FIND(",",G731,FIND(",",G731,FIND(",",G731)+1)+1)+1)),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FIND(",",G731,FIND(",",G731,FIND(",",G731)+1)+1)-FIND(",",G731,FIND(",",G731)+1)-1)),ConditionValueTable!$A:$A,1,0)),ISERROR(VLOOKUP(TRIM(MID(G731,FIND(",",G731,FIND(",",G731,FIND(",",G731)+1)+1)+1,999)),ConditionValueTable!$A:$A,1,0))),"컨디션밸류없음",
  ""),
)))))</f>
        <v/>
      </c>
      <c r="I731" s="1">
        <v>-1</v>
      </c>
      <c r="J731" s="1">
        <v>2</v>
      </c>
      <c r="O731" s="7" t="str">
        <f t="shared" ref="O731:O732" ca="1" si="497">IF(NOT(ISBLANK(N731)),N731,
IF(ISBLANK(M731),"",
VLOOKUP(M731,OFFSET(INDIRECT("$A:$B"),0,MATCH(M$1&amp;"_Verify",INDIRECT("$1:$1"),0)-1),2,0)
))</f>
        <v/>
      </c>
      <c r="S731" s="7" t="str">
        <f t="shared" ref="S731:S732" ca="1" si="498">IF(NOT(ISBLANK(R731)),R731,
IF(ISBLANK(Q731),"",
VLOOKUP(Q731,OFFSET(INDIRECT("$A:$B"),0,MATCH(Q$1&amp;"_Verify",INDIRECT("$1:$1"),0)-1),2,0)
))</f>
        <v/>
      </c>
    </row>
    <row r="732" spans="1:19" x14ac:dyDescent="0.3">
      <c r="A732" s="1" t="str">
        <f t="shared" si="496"/>
        <v>PN_Qigong3Times_01</v>
      </c>
      <c r="B732" s="1" t="s">
        <v>763</v>
      </c>
      <c r="C732" s="1" t="str">
        <f>IF(ISERROR(VLOOKUP(B732,AffectorValueTable!$A:$A,1,0)),"어펙터밸류없음","")</f>
        <v/>
      </c>
      <c r="D732" s="1">
        <v>1</v>
      </c>
      <c r="E732" s="1" t="str">
        <f>VLOOKUP($B732,AffectorValueTable!$1:$1048576,MATCH(AffectorValueTable!$B$1,AffectorValueTable!$1:$1,0),0)</f>
        <v>EnlargeDamage</v>
      </c>
      <c r="G732" s="1" t="s">
        <v>396</v>
      </c>
      <c r="H732" s="1" t="str">
        <f>IF(ISBLANK(G732),"",
IF(ISERROR(FIND(",",G732)),
  IF(ISERROR(VLOOKUP(G732,ConditionValueTable!$A:$A,1,0)),"컨디션밸류없음",
  ""),
IF(ISERROR(FIND(",",G732,FIND(",",G732)+1)),
  IF(OR(ISERROR(VLOOKUP(LEFT(G732,FIND(",",G732)-1),ConditionValueTable!$A:$A,1,0)),ISERROR(VLOOKUP(TRIM(MID(G732,FIND(",",G732)+1,999)),ConditionValueTable!$A:$A,1,0))),"컨디션밸류없음",
  ""),
IF(ISERROR(FIND(",",G732,FIND(",",G732,FIND(",",G732)+1)+1)),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+1,999)),ConditionValueTable!$A:$A,1,0))),"컨디션밸류없음",
  ""),
IF(ISERROR(FIND(",",G732,FIND(",",G732,FIND(",",G732,FIND(",",G732)+1)+1)+1)),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FIND(",",G732,FIND(",",G732,FIND(",",G732)+1)+1)-FIND(",",G732,FIND(",",G732)+1)-1)),ConditionValueTable!$A:$A,1,0)),ISERROR(VLOOKUP(TRIM(MID(G732,FIND(",",G732,FIND(",",G732,FIND(",",G732)+1)+1)+1,999)),ConditionValueTable!$A:$A,1,0))),"컨디션밸류없음",
  ""),
)))))</f>
        <v/>
      </c>
      <c r="I732" s="1">
        <v>-1</v>
      </c>
      <c r="J732" s="1">
        <v>2</v>
      </c>
      <c r="O732" s="7" t="str">
        <f t="shared" ca="1" si="497"/>
        <v/>
      </c>
      <c r="S732" s="7" t="str">
        <f t="shared" ca="1" si="498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95:Q732 Q3:Q486 M3:M732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G495:G501 G199:G207 G234:G237 G241:G486 G58 G3:G56 G60:G186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573</v>
      </c>
      <c r="B2" t="s">
        <v>571</v>
      </c>
      <c r="C2" t="s">
        <v>574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846</v>
      </c>
      <c r="B3" t="s">
        <v>842</v>
      </c>
      <c r="C3" t="s">
        <v>848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868</v>
      </c>
      <c r="B4" t="s">
        <v>869</v>
      </c>
      <c r="C4" s="10" t="s">
        <v>863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873</v>
      </c>
      <c r="B5" t="s">
        <v>874</v>
      </c>
      <c r="C5" t="s">
        <v>876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208</v>
      </c>
      <c r="L1" t="s">
        <v>48</v>
      </c>
      <c r="M1" t="s">
        <v>12</v>
      </c>
    </row>
    <row r="2" spans="1:13" x14ac:dyDescent="0.3">
      <c r="A2" t="s">
        <v>392</v>
      </c>
      <c r="B2" t="s">
        <v>388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390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210</v>
      </c>
      <c r="M2">
        <v>1</v>
      </c>
    </row>
    <row r="3" spans="1:13" x14ac:dyDescent="0.3">
      <c r="A3" t="s">
        <v>393</v>
      </c>
      <c r="B3" t="s">
        <v>388</v>
      </c>
      <c r="C3" s="6">
        <f t="shared" ca="1" si="0"/>
        <v>7</v>
      </c>
      <c r="D3" t="s">
        <v>390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209</v>
      </c>
      <c r="M3">
        <v>2</v>
      </c>
    </row>
    <row r="4" spans="1:13" x14ac:dyDescent="0.3">
      <c r="A4" t="s">
        <v>395</v>
      </c>
      <c r="B4" t="s">
        <v>388</v>
      </c>
      <c r="C4" s="6">
        <f t="shared" ca="1" si="0"/>
        <v>7</v>
      </c>
      <c r="D4" t="s">
        <v>390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396</v>
      </c>
      <c r="B5" t="s">
        <v>388</v>
      </c>
      <c r="C5" s="6">
        <f t="shared" ca="1" si="0"/>
        <v>7</v>
      </c>
      <c r="D5" t="s">
        <v>390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389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91"/>
  <sheetViews>
    <sheetView zoomScaleNormal="100" workbookViewId="0">
      <pane ySplit="1" topLeftCell="A23" activePane="bottomLeft" state="frozen"/>
      <selection pane="bottomLeft" activeCell="A25" sqref="A25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96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692</v>
      </c>
      <c r="F3" s="3" t="s">
        <v>547</v>
      </c>
      <c r="G3" s="3" t="s">
        <v>69</v>
      </c>
      <c r="H3" s="3" t="s">
        <v>90</v>
      </c>
      <c r="I3" s="3" t="s">
        <v>99</v>
      </c>
      <c r="J3" s="3" t="s">
        <v>60</v>
      </c>
      <c r="K3" s="3" t="s">
        <v>93</v>
      </c>
      <c r="L3" s="3"/>
      <c r="M3" s="3" t="s">
        <v>1055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347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95</v>
      </c>
      <c r="M4" s="2" t="s">
        <v>97</v>
      </c>
    </row>
    <row r="5" spans="1:13" ht="60" x14ac:dyDescent="0.3">
      <c r="A5" t="s">
        <v>24</v>
      </c>
      <c r="B5" s="5" t="s">
        <v>65</v>
      </c>
      <c r="C5" s="4" t="s">
        <v>615</v>
      </c>
      <c r="D5" s="4" t="s">
        <v>616</v>
      </c>
      <c r="E5" s="4" t="s">
        <v>617</v>
      </c>
      <c r="F5" s="4" t="s">
        <v>938</v>
      </c>
      <c r="G5" s="4" t="s">
        <v>621</v>
      </c>
      <c r="H5" s="4" t="s">
        <v>620</v>
      </c>
      <c r="I5" s="4" t="s">
        <v>1118</v>
      </c>
      <c r="J5" s="2"/>
      <c r="K5" s="2"/>
      <c r="L5" s="2"/>
      <c r="M5" s="2"/>
    </row>
    <row r="6" spans="1:13" ht="48" x14ac:dyDescent="0.3">
      <c r="A6" t="s">
        <v>558</v>
      </c>
      <c r="B6" s="3" t="s">
        <v>559</v>
      </c>
      <c r="C6" s="4" t="s">
        <v>62</v>
      </c>
      <c r="D6" s="2" t="s">
        <v>560</v>
      </c>
      <c r="E6" s="2" t="s">
        <v>561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140</v>
      </c>
      <c r="E8" s="2"/>
      <c r="F8" s="2"/>
      <c r="G8" s="4" t="s">
        <v>163</v>
      </c>
      <c r="H8" s="4" t="s">
        <v>102</v>
      </c>
      <c r="I8" s="4" t="s">
        <v>354</v>
      </c>
      <c r="J8" s="2"/>
      <c r="K8" s="2"/>
      <c r="L8" s="2"/>
      <c r="M8" s="2" t="s">
        <v>353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95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95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969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 t="s">
        <v>1164</v>
      </c>
      <c r="E12" s="4" t="s">
        <v>231</v>
      </c>
      <c r="F12" s="4" t="s">
        <v>211</v>
      </c>
      <c r="G12" s="2" t="s">
        <v>687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103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818</v>
      </c>
      <c r="C14" s="3" t="s">
        <v>62</v>
      </c>
      <c r="D14" s="3" t="s">
        <v>1212</v>
      </c>
      <c r="E14" s="5"/>
      <c r="F14" s="5"/>
      <c r="G14" s="3" t="s">
        <v>1213</v>
      </c>
      <c r="H14" s="3" t="s">
        <v>88</v>
      </c>
      <c r="I14" s="3" t="s">
        <v>212</v>
      </c>
      <c r="J14" s="5"/>
      <c r="K14" s="3" t="s">
        <v>278</v>
      </c>
      <c r="L14" s="5"/>
      <c r="M14" s="5"/>
    </row>
    <row r="15" spans="1:13" ht="48" x14ac:dyDescent="0.3">
      <c r="A15" t="s">
        <v>207</v>
      </c>
      <c r="B15" s="3" t="s">
        <v>472</v>
      </c>
      <c r="C15" s="3" t="s">
        <v>473</v>
      </c>
      <c r="D15" s="4" t="s">
        <v>287</v>
      </c>
      <c r="E15" s="4" t="s">
        <v>288</v>
      </c>
      <c r="F15" s="4" t="s">
        <v>513</v>
      </c>
      <c r="G15" s="4" t="s">
        <v>1088</v>
      </c>
      <c r="H15" s="3"/>
      <c r="I15" s="3"/>
      <c r="J15" s="5"/>
      <c r="K15" s="5"/>
      <c r="L15" s="5"/>
      <c r="M15" s="5"/>
    </row>
    <row r="16" spans="1:13" ht="24" x14ac:dyDescent="0.3">
      <c r="A16" t="s">
        <v>225</v>
      </c>
      <c r="B16" s="3" t="s">
        <v>232</v>
      </c>
      <c r="C16" s="3" t="s">
        <v>62</v>
      </c>
      <c r="D16" s="4" t="s">
        <v>226</v>
      </c>
      <c r="E16" s="4" t="s">
        <v>231</v>
      </c>
      <c r="F16" s="4" t="s">
        <v>211</v>
      </c>
      <c r="G16" s="2" t="s">
        <v>687</v>
      </c>
      <c r="H16" s="4" t="s">
        <v>880</v>
      </c>
      <c r="I16" s="3"/>
      <c r="J16" s="5"/>
      <c r="K16" s="5"/>
      <c r="L16" s="5"/>
      <c r="M16" s="5"/>
    </row>
    <row r="17" spans="1:13" ht="36" x14ac:dyDescent="0.3">
      <c r="A17" t="s">
        <v>227</v>
      </c>
      <c r="B17" s="3" t="s">
        <v>233</v>
      </c>
      <c r="C17" s="3" t="s">
        <v>62</v>
      </c>
      <c r="D17" s="4" t="s">
        <v>234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84" x14ac:dyDescent="0.3">
      <c r="A18" t="s">
        <v>228</v>
      </c>
      <c r="B18" s="3" t="s">
        <v>786</v>
      </c>
      <c r="C18" s="3" t="s">
        <v>62</v>
      </c>
      <c r="D18" s="4" t="s">
        <v>235</v>
      </c>
      <c r="E18" s="4" t="s">
        <v>1186</v>
      </c>
      <c r="F18" s="5"/>
      <c r="G18" s="3" t="s">
        <v>1189</v>
      </c>
      <c r="H18" s="3"/>
      <c r="I18" s="3"/>
      <c r="J18" s="5"/>
      <c r="K18" s="5"/>
      <c r="L18" s="5"/>
      <c r="M18" s="5"/>
    </row>
    <row r="19" spans="1:13" ht="24" x14ac:dyDescent="0.3">
      <c r="A19" t="s">
        <v>229</v>
      </c>
      <c r="B19" s="3" t="s">
        <v>236</v>
      </c>
      <c r="C19" s="3" t="s">
        <v>62</v>
      </c>
      <c r="D19" s="4" t="s">
        <v>237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230</v>
      </c>
      <c r="B20" s="3" t="s">
        <v>270</v>
      </c>
      <c r="C20" s="3" t="s">
        <v>62</v>
      </c>
      <c r="D20" s="4" t="s">
        <v>323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238</v>
      </c>
      <c r="B21" s="3" t="s">
        <v>379</v>
      </c>
      <c r="C21" s="3" t="s">
        <v>62</v>
      </c>
      <c r="D21" s="4" t="s">
        <v>324</v>
      </c>
      <c r="E21" s="4"/>
      <c r="F21" s="5"/>
      <c r="G21" s="3" t="s">
        <v>1021</v>
      </c>
      <c r="H21" s="3"/>
      <c r="I21" s="3"/>
      <c r="J21" s="5"/>
      <c r="K21" s="5"/>
      <c r="L21" s="5"/>
      <c r="M21" s="3"/>
    </row>
    <row r="22" spans="1:13" ht="84" x14ac:dyDescent="0.3">
      <c r="A22" t="s">
        <v>338</v>
      </c>
      <c r="B22" s="3" t="s">
        <v>339</v>
      </c>
      <c r="C22" s="3"/>
      <c r="D22" s="4"/>
      <c r="E22" s="4"/>
      <c r="F22" s="5"/>
      <c r="G22" s="3" t="s">
        <v>665</v>
      </c>
      <c r="H22" s="3" t="s">
        <v>666</v>
      </c>
      <c r="I22" s="4" t="s">
        <v>421</v>
      </c>
      <c r="J22" s="3" t="s">
        <v>340</v>
      </c>
      <c r="K22" s="5"/>
      <c r="L22" s="5"/>
      <c r="M22" s="5"/>
    </row>
    <row r="23" spans="1:13" ht="24" x14ac:dyDescent="0.3">
      <c r="A23" t="s">
        <v>380</v>
      </c>
      <c r="B23" s="3" t="s">
        <v>386</v>
      </c>
      <c r="C23" s="3" t="s">
        <v>62</v>
      </c>
      <c r="D23" s="4" t="s">
        <v>387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920</v>
      </c>
      <c r="B24" s="3" t="s">
        <v>417</v>
      </c>
      <c r="C24" s="3" t="s">
        <v>62</v>
      </c>
      <c r="D24" s="4" t="s">
        <v>409</v>
      </c>
      <c r="E24" s="4" t="s">
        <v>670</v>
      </c>
      <c r="F24" s="5"/>
      <c r="G24" s="3"/>
      <c r="H24" s="3" t="s">
        <v>672</v>
      </c>
      <c r="I24" s="4" t="s">
        <v>421</v>
      </c>
      <c r="J24" s="3" t="s">
        <v>716</v>
      </c>
      <c r="K24" s="5"/>
      <c r="L24" s="5"/>
      <c r="M24" s="3" t="s">
        <v>418</v>
      </c>
    </row>
    <row r="25" spans="1:13" s="10" customFormat="1" ht="48" x14ac:dyDescent="0.3">
      <c r="A25" s="10" t="s">
        <v>662</v>
      </c>
      <c r="B25" s="3" t="s">
        <v>1179</v>
      </c>
      <c r="C25" s="3" t="s">
        <v>62</v>
      </c>
      <c r="D25" s="4" t="s">
        <v>1180</v>
      </c>
      <c r="E25" s="4"/>
      <c r="F25" s="5"/>
      <c r="G25" s="3" t="s">
        <v>800</v>
      </c>
      <c r="H25" s="3" t="s">
        <v>1177</v>
      </c>
      <c r="I25" s="4" t="s">
        <v>1178</v>
      </c>
      <c r="J25" s="3" t="s">
        <v>663</v>
      </c>
      <c r="K25" s="3" t="s">
        <v>1181</v>
      </c>
      <c r="L25" s="11" t="s">
        <v>1220</v>
      </c>
      <c r="M25" s="3" t="s">
        <v>1217</v>
      </c>
    </row>
    <row r="26" spans="1:13" s="10" customFormat="1" ht="36" x14ac:dyDescent="0.3">
      <c r="A26" s="10" t="s">
        <v>774</v>
      </c>
      <c r="B26" s="3" t="s">
        <v>776</v>
      </c>
      <c r="C26" s="3" t="s">
        <v>777</v>
      </c>
      <c r="D26" s="4"/>
      <c r="E26" s="4"/>
      <c r="F26" s="5"/>
      <c r="G26" s="3" t="s">
        <v>956</v>
      </c>
      <c r="H26" s="3"/>
      <c r="I26" s="4"/>
      <c r="J26" s="3" t="s">
        <v>775</v>
      </c>
      <c r="K26" s="5"/>
      <c r="L26" s="5"/>
      <c r="M26" s="3"/>
    </row>
    <row r="27" spans="1:13" s="10" customFormat="1" ht="36" x14ac:dyDescent="0.3">
      <c r="A27" s="10" t="s">
        <v>962</v>
      </c>
      <c r="B27" s="3" t="s">
        <v>963</v>
      </c>
      <c r="C27" s="3"/>
      <c r="D27" s="4" t="s">
        <v>964</v>
      </c>
      <c r="E27" s="4"/>
      <c r="F27" s="5"/>
      <c r="G27" s="3"/>
      <c r="H27" s="3"/>
      <c r="I27" s="4"/>
      <c r="J27" s="3" t="s">
        <v>775</v>
      </c>
      <c r="K27" s="3" t="s">
        <v>968</v>
      </c>
      <c r="L27" s="5"/>
      <c r="M27" s="3"/>
    </row>
    <row r="28" spans="1:13" s="10" customFormat="1" ht="24" x14ac:dyDescent="0.3">
      <c r="A28" s="10" t="s">
        <v>707</v>
      </c>
      <c r="B28" s="3" t="s">
        <v>708</v>
      </c>
      <c r="C28" s="3" t="s">
        <v>62</v>
      </c>
      <c r="D28" s="4" t="s">
        <v>709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791</v>
      </c>
      <c r="B29" s="3" t="s">
        <v>792</v>
      </c>
      <c r="C29" s="3"/>
      <c r="D29" s="4"/>
      <c r="E29" s="4"/>
      <c r="F29" s="5"/>
      <c r="G29" s="3" t="s">
        <v>798</v>
      </c>
      <c r="H29" s="3" t="s">
        <v>799</v>
      </c>
      <c r="I29" s="4"/>
      <c r="J29" s="3"/>
      <c r="K29" s="5"/>
      <c r="L29" s="5"/>
      <c r="M29" s="3"/>
    </row>
    <row r="30" spans="1:13" x14ac:dyDescent="0.3">
      <c r="A30" t="s">
        <v>183</v>
      </c>
      <c r="B30" s="3" t="s">
        <v>197</v>
      </c>
      <c r="C30" s="3"/>
      <c r="D30" s="2"/>
      <c r="E30" s="2"/>
      <c r="F30" s="2"/>
      <c r="G30" s="2" t="s">
        <v>190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780</v>
      </c>
      <c r="B31" s="3" t="s">
        <v>781</v>
      </c>
      <c r="C31" s="3" t="s">
        <v>812</v>
      </c>
      <c r="D31" s="3" t="s">
        <v>811</v>
      </c>
      <c r="E31" s="3" t="s">
        <v>813</v>
      </c>
      <c r="F31" s="3" t="s">
        <v>814</v>
      </c>
      <c r="G31" s="2" t="s">
        <v>782</v>
      </c>
      <c r="H31" s="2" t="s">
        <v>783</v>
      </c>
      <c r="I31" s="2"/>
      <c r="J31" s="3"/>
      <c r="K31" s="3"/>
      <c r="L31" s="3"/>
      <c r="M31" s="3"/>
    </row>
    <row r="32" spans="1:13" x14ac:dyDescent="0.3">
      <c r="A32" t="s">
        <v>181</v>
      </c>
      <c r="B32" s="3" t="s">
        <v>198</v>
      </c>
      <c r="C32" s="3"/>
      <c r="D32" s="2"/>
      <c r="E32" s="2"/>
      <c r="F32" s="2"/>
      <c r="G32" s="2" t="s">
        <v>182</v>
      </c>
      <c r="H32" s="2"/>
      <c r="I32" s="2"/>
      <c r="J32" s="3"/>
      <c r="K32" s="3"/>
      <c r="L32" s="3"/>
      <c r="M32" s="3"/>
    </row>
    <row r="33" spans="1:13" x14ac:dyDescent="0.3">
      <c r="A33" t="s">
        <v>184</v>
      </c>
      <c r="B33" s="3" t="s">
        <v>199</v>
      </c>
      <c r="C33" s="3"/>
      <c r="D33" s="2"/>
      <c r="E33" s="2"/>
      <c r="F33" s="2"/>
      <c r="G33" s="2" t="s">
        <v>191</v>
      </c>
      <c r="H33" s="2"/>
      <c r="I33" s="2"/>
      <c r="J33" s="3"/>
      <c r="K33" s="3"/>
      <c r="L33" s="3"/>
      <c r="M33" s="3"/>
    </row>
    <row r="34" spans="1:13" ht="36" x14ac:dyDescent="0.3">
      <c r="A34" t="s">
        <v>185</v>
      </c>
      <c r="B34" s="3" t="s">
        <v>200</v>
      </c>
      <c r="C34" s="3"/>
      <c r="D34" s="4" t="s">
        <v>205</v>
      </c>
      <c r="E34" s="2"/>
      <c r="F34" s="2"/>
      <c r="G34" s="2" t="s">
        <v>192</v>
      </c>
      <c r="H34" s="2"/>
      <c r="I34" s="2"/>
      <c r="J34" s="3"/>
      <c r="K34" s="3"/>
      <c r="L34" s="3"/>
      <c r="M34" s="3"/>
    </row>
    <row r="35" spans="1:13" x14ac:dyDescent="0.3">
      <c r="A35" t="s">
        <v>186</v>
      </c>
      <c r="B35" s="3" t="s">
        <v>203</v>
      </c>
      <c r="C35" s="3"/>
      <c r="D35" s="2"/>
      <c r="E35" s="2"/>
      <c r="F35" s="2"/>
      <c r="G35" s="2" t="s">
        <v>193</v>
      </c>
      <c r="H35" s="2"/>
      <c r="I35" s="2"/>
      <c r="J35" s="3"/>
      <c r="K35" s="3"/>
      <c r="L35" s="3"/>
      <c r="M35" s="3"/>
    </row>
    <row r="36" spans="1:13" x14ac:dyDescent="0.3">
      <c r="A36" t="s">
        <v>187</v>
      </c>
      <c r="B36" s="3" t="s">
        <v>201</v>
      </c>
      <c r="C36" s="3"/>
      <c r="D36" s="2"/>
      <c r="E36" s="2"/>
      <c r="F36" s="2"/>
      <c r="G36" s="2" t="s">
        <v>194</v>
      </c>
      <c r="H36" s="2"/>
      <c r="I36" s="2"/>
      <c r="J36" s="3"/>
      <c r="K36" s="3"/>
      <c r="L36" s="3"/>
      <c r="M36" s="3"/>
    </row>
    <row r="37" spans="1:13" x14ac:dyDescent="0.3">
      <c r="A37" t="s">
        <v>188</v>
      </c>
      <c r="B37" s="3" t="s">
        <v>202</v>
      </c>
      <c r="C37" s="3"/>
      <c r="D37" s="2"/>
      <c r="E37" s="2"/>
      <c r="F37" s="2"/>
      <c r="G37" s="2" t="s">
        <v>195</v>
      </c>
      <c r="H37" s="2"/>
      <c r="I37" s="2"/>
      <c r="J37" s="3"/>
      <c r="K37" s="3"/>
      <c r="L37" s="3"/>
      <c r="M37" s="3"/>
    </row>
    <row r="38" spans="1:13" ht="36" x14ac:dyDescent="0.3">
      <c r="A38" t="s">
        <v>189</v>
      </c>
      <c r="B38" s="3" t="s">
        <v>204</v>
      </c>
      <c r="C38" s="3"/>
      <c r="D38" s="4" t="s">
        <v>206</v>
      </c>
      <c r="E38" s="2"/>
      <c r="F38" s="2"/>
      <c r="G38" s="2" t="s">
        <v>196</v>
      </c>
      <c r="H38" s="2"/>
      <c r="I38" s="2"/>
      <c r="J38" s="3"/>
      <c r="K38" s="3"/>
      <c r="L38" s="3"/>
      <c r="M38" s="3"/>
    </row>
    <row r="39" spans="1:13" ht="60" x14ac:dyDescent="0.3">
      <c r="A39" t="s">
        <v>273</v>
      </c>
      <c r="B39" s="3" t="s">
        <v>422</v>
      </c>
      <c r="C39" s="4"/>
      <c r="D39" s="4" t="s">
        <v>510</v>
      </c>
      <c r="E39" s="4" t="s">
        <v>511</v>
      </c>
      <c r="F39" s="2"/>
      <c r="G39" s="2"/>
      <c r="H39" s="4" t="s">
        <v>322</v>
      </c>
      <c r="I39" s="2"/>
      <c r="J39" s="2"/>
      <c r="K39" s="3" t="s">
        <v>279</v>
      </c>
      <c r="L39" s="2"/>
      <c r="M39" s="2"/>
    </row>
    <row r="40" spans="1:13" ht="36" x14ac:dyDescent="0.3">
      <c r="A40" t="s">
        <v>272</v>
      </c>
      <c r="B40" s="3" t="s">
        <v>271</v>
      </c>
      <c r="C40" s="4"/>
      <c r="D40" s="4" t="s">
        <v>277</v>
      </c>
      <c r="E40" s="2"/>
      <c r="F40" s="2"/>
      <c r="G40" s="2"/>
      <c r="H40" s="4" t="s">
        <v>322</v>
      </c>
      <c r="I40" s="2"/>
      <c r="J40" s="4"/>
      <c r="K40" s="3" t="s">
        <v>279</v>
      </c>
      <c r="L40" s="4" t="s">
        <v>331</v>
      </c>
      <c r="M40" s="4" t="s">
        <v>332</v>
      </c>
    </row>
    <row r="41" spans="1:13" ht="72" x14ac:dyDescent="0.3">
      <c r="A41" t="s">
        <v>326</v>
      </c>
      <c r="B41" s="3" t="s">
        <v>377</v>
      </c>
      <c r="C41" s="4"/>
      <c r="D41" s="4" t="s">
        <v>277</v>
      </c>
      <c r="E41" s="4" t="s">
        <v>333</v>
      </c>
      <c r="F41" s="4" t="s">
        <v>334</v>
      </c>
      <c r="G41" s="4" t="s">
        <v>427</v>
      </c>
      <c r="H41" s="4" t="s">
        <v>322</v>
      </c>
      <c r="I41" s="4" t="s">
        <v>428</v>
      </c>
      <c r="J41" s="2"/>
      <c r="K41" s="3" t="s">
        <v>327</v>
      </c>
      <c r="L41" s="2"/>
      <c r="M41" s="2"/>
    </row>
    <row r="42" spans="1:13" ht="48" x14ac:dyDescent="0.3">
      <c r="A42" t="s">
        <v>655</v>
      </c>
      <c r="B42" s="3" t="s">
        <v>656</v>
      </c>
      <c r="C42" s="4" t="s">
        <v>657</v>
      </c>
      <c r="D42" s="4"/>
      <c r="E42" s="4"/>
      <c r="F42" s="4"/>
      <c r="G42" s="4" t="s">
        <v>658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403</v>
      </c>
      <c r="B43" s="3" t="s">
        <v>404</v>
      </c>
      <c r="C43" s="4"/>
      <c r="D43" s="4"/>
      <c r="E43" s="4"/>
      <c r="F43" s="4"/>
      <c r="G43" s="4" t="s">
        <v>405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1033</v>
      </c>
      <c r="B44" s="3" t="s">
        <v>1035</v>
      </c>
      <c r="C44" s="3" t="s">
        <v>62</v>
      </c>
      <c r="D44" s="4" t="s">
        <v>1036</v>
      </c>
      <c r="E44" s="4"/>
      <c r="F44" s="4"/>
      <c r="G44" s="4"/>
      <c r="H44" s="4"/>
      <c r="I44" s="2"/>
      <c r="J44" s="2"/>
      <c r="K44" s="3"/>
      <c r="L44" s="2"/>
      <c r="M44" s="2" t="s">
        <v>353</v>
      </c>
    </row>
    <row r="45" spans="1:13" s="10" customFormat="1" ht="24" x14ac:dyDescent="0.3">
      <c r="A45" s="10" t="s">
        <v>1203</v>
      </c>
      <c r="B45" s="3" t="s">
        <v>1202</v>
      </c>
      <c r="C45" s="3"/>
      <c r="D45" s="2" t="s">
        <v>1204</v>
      </c>
      <c r="E45" s="2"/>
      <c r="F45" s="2"/>
      <c r="G45" s="2"/>
      <c r="H45" s="2"/>
      <c r="I45" s="2"/>
      <c r="J45" s="3"/>
      <c r="K45" s="3"/>
      <c r="L45" s="3"/>
      <c r="M45" s="3"/>
    </row>
    <row r="46" spans="1:13" x14ac:dyDescent="0.3">
      <c r="A46" t="s">
        <v>22</v>
      </c>
      <c r="B46" s="5" t="s">
        <v>72</v>
      </c>
      <c r="C46" s="2"/>
      <c r="D46" s="2"/>
      <c r="E46" s="2"/>
      <c r="F46" s="2"/>
      <c r="G46" s="2"/>
      <c r="H46" s="2"/>
      <c r="I46" s="2"/>
      <c r="J46" s="2" t="s">
        <v>63</v>
      </c>
      <c r="K46" s="2"/>
      <c r="L46" s="2"/>
      <c r="M46" s="2"/>
    </row>
    <row r="47" spans="1:13" ht="24" x14ac:dyDescent="0.3">
      <c r="A47" t="s">
        <v>94</v>
      </c>
      <c r="B47" s="3" t="s">
        <v>282</v>
      </c>
      <c r="C47" s="3" t="s">
        <v>62</v>
      </c>
      <c r="I47" s="4" t="s">
        <v>1112</v>
      </c>
      <c r="J47" s="5"/>
      <c r="K47" s="5"/>
      <c r="L47" s="2"/>
      <c r="M47" s="2"/>
    </row>
    <row r="48" spans="1:13" ht="24" x14ac:dyDescent="0.3">
      <c r="A48" t="s">
        <v>98</v>
      </c>
      <c r="B48" s="3" t="s">
        <v>280</v>
      </c>
      <c r="C48" s="3" t="s">
        <v>62</v>
      </c>
      <c r="H48" s="2" t="s">
        <v>88</v>
      </c>
      <c r="I48" s="4"/>
      <c r="J48" s="3"/>
      <c r="L48" s="4" t="s">
        <v>101</v>
      </c>
      <c r="M48" s="2" t="s">
        <v>100</v>
      </c>
    </row>
    <row r="49" spans="1:13" ht="36" x14ac:dyDescent="0.3">
      <c r="A49" t="s">
        <v>105</v>
      </c>
      <c r="B49" s="3" t="s">
        <v>281</v>
      </c>
      <c r="C49" s="3" t="s">
        <v>62</v>
      </c>
      <c r="J49" s="3" t="s">
        <v>125</v>
      </c>
      <c r="K49" s="3" t="s">
        <v>126</v>
      </c>
    </row>
    <row r="50" spans="1:13" ht="36" x14ac:dyDescent="0.3">
      <c r="A50" t="s">
        <v>134</v>
      </c>
      <c r="B50" s="3" t="s">
        <v>119</v>
      </c>
      <c r="C50" s="3" t="s">
        <v>121</v>
      </c>
      <c r="E50" s="3" t="s">
        <v>122</v>
      </c>
      <c r="F50" s="3" t="s">
        <v>123</v>
      </c>
      <c r="H50" s="4" t="s">
        <v>120</v>
      </c>
      <c r="I50" s="4" t="s">
        <v>955</v>
      </c>
      <c r="J50" s="3" t="s">
        <v>125</v>
      </c>
      <c r="K50" s="3" t="s">
        <v>126</v>
      </c>
      <c r="L50" s="4" t="s">
        <v>127</v>
      </c>
      <c r="M50" s="4" t="s">
        <v>124</v>
      </c>
    </row>
    <row r="51" spans="1:13" ht="36" x14ac:dyDescent="0.3">
      <c r="A51" t="s">
        <v>136</v>
      </c>
      <c r="B51" s="3" t="s">
        <v>137</v>
      </c>
      <c r="C51" s="3" t="s">
        <v>62</v>
      </c>
      <c r="D51" s="3"/>
      <c r="E51" s="3" t="s">
        <v>138</v>
      </c>
      <c r="F51" s="3" t="s">
        <v>139</v>
      </c>
      <c r="H51" s="4"/>
      <c r="J51" s="3"/>
      <c r="K51" s="3"/>
      <c r="L51" s="4"/>
      <c r="M51" s="4"/>
    </row>
    <row r="52" spans="1:13" ht="36" x14ac:dyDescent="0.3">
      <c r="A52" t="s">
        <v>165</v>
      </c>
      <c r="B52" s="3" t="s">
        <v>166</v>
      </c>
      <c r="C52" s="3"/>
      <c r="D52" s="3" t="s">
        <v>274</v>
      </c>
      <c r="E52" s="3" t="s">
        <v>275</v>
      </c>
      <c r="F52" s="3" t="s">
        <v>276</v>
      </c>
      <c r="H52" s="4"/>
      <c r="J52" s="3"/>
      <c r="K52" s="3"/>
      <c r="L52" s="4"/>
      <c r="M52" s="4"/>
    </row>
    <row r="53" spans="1:13" ht="24" x14ac:dyDescent="0.3">
      <c r="A53" t="s">
        <v>239</v>
      </c>
      <c r="B53" s="3" t="s">
        <v>240</v>
      </c>
      <c r="C53" s="3" t="s">
        <v>62</v>
      </c>
      <c r="D53" s="3" t="s">
        <v>318</v>
      </c>
    </row>
    <row r="54" spans="1:13" ht="84" x14ac:dyDescent="0.3">
      <c r="A54" t="s">
        <v>325</v>
      </c>
      <c r="B54" s="3" t="s">
        <v>471</v>
      </c>
      <c r="C54" s="4" t="s">
        <v>61</v>
      </c>
      <c r="D54" s="3"/>
      <c r="F54" s="3"/>
      <c r="G54" s="3" t="s">
        <v>548</v>
      </c>
      <c r="H54" s="3" t="s">
        <v>546</v>
      </c>
    </row>
    <row r="55" spans="1:13" ht="24" x14ac:dyDescent="0.3">
      <c r="A55" t="s">
        <v>284</v>
      </c>
      <c r="B55" s="3" t="s">
        <v>378</v>
      </c>
      <c r="C55" s="3" t="s">
        <v>62</v>
      </c>
      <c r="D55" s="3" t="s">
        <v>584</v>
      </c>
      <c r="K55" s="4" t="s">
        <v>426</v>
      </c>
      <c r="L55" s="4" t="s">
        <v>286</v>
      </c>
      <c r="M55" s="4" t="s">
        <v>285</v>
      </c>
    </row>
    <row r="56" spans="1:13" ht="48" x14ac:dyDescent="0.3">
      <c r="A56" t="s">
        <v>342</v>
      </c>
      <c r="B56" s="3" t="s">
        <v>373</v>
      </c>
      <c r="C56" s="3" t="s">
        <v>62</v>
      </c>
      <c r="D56" s="3" t="s">
        <v>343</v>
      </c>
      <c r="J56" s="3" t="s">
        <v>340</v>
      </c>
    </row>
    <row r="57" spans="1:13" ht="36" x14ac:dyDescent="0.3">
      <c r="A57" t="s">
        <v>346</v>
      </c>
      <c r="B57" s="3" t="s">
        <v>348</v>
      </c>
      <c r="C57" s="3" t="s">
        <v>62</v>
      </c>
      <c r="D57" s="3" t="s">
        <v>347</v>
      </c>
      <c r="E57" s="3" t="s">
        <v>350</v>
      </c>
      <c r="J57" s="3" t="s">
        <v>349</v>
      </c>
    </row>
    <row r="58" spans="1:13" ht="36" x14ac:dyDescent="0.3">
      <c r="A58" t="s">
        <v>406</v>
      </c>
      <c r="B58" s="3" t="s">
        <v>411</v>
      </c>
      <c r="C58" s="3" t="s">
        <v>62</v>
      </c>
      <c r="D58" s="3" t="s">
        <v>409</v>
      </c>
      <c r="E58" s="4" t="s">
        <v>235</v>
      </c>
      <c r="F58" s="4" t="s">
        <v>1000</v>
      </c>
      <c r="G58" s="4" t="s">
        <v>407</v>
      </c>
      <c r="H58" s="4" t="s">
        <v>1008</v>
      </c>
      <c r="L58" s="2" t="s">
        <v>408</v>
      </c>
      <c r="M58" s="2" t="s">
        <v>413</v>
      </c>
    </row>
    <row r="59" spans="1:13" ht="84" x14ac:dyDescent="0.3">
      <c r="A59" s="10" t="s">
        <v>475</v>
      </c>
      <c r="B59" s="3" t="s">
        <v>480</v>
      </c>
      <c r="C59" s="3" t="s">
        <v>62</v>
      </c>
      <c r="D59" s="4" t="s">
        <v>478</v>
      </c>
      <c r="E59" s="3" t="s">
        <v>479</v>
      </c>
    </row>
    <row r="60" spans="1:13" ht="96" x14ac:dyDescent="0.3">
      <c r="A60" s="10" t="s">
        <v>477</v>
      </c>
      <c r="B60" s="3" t="s">
        <v>481</v>
      </c>
      <c r="C60" s="3" t="s">
        <v>62</v>
      </c>
      <c r="D60" s="4" t="s">
        <v>482</v>
      </c>
    </row>
    <row r="61" spans="1:13" ht="72" x14ac:dyDescent="0.3">
      <c r="A61" s="10" t="s">
        <v>512</v>
      </c>
      <c r="B61" s="3" t="s">
        <v>549</v>
      </c>
      <c r="C61" s="3" t="s">
        <v>62</v>
      </c>
      <c r="D61" s="4" t="s">
        <v>519</v>
      </c>
      <c r="E61" s="4" t="s">
        <v>520</v>
      </c>
    </row>
    <row r="62" spans="1:13" ht="60" x14ac:dyDescent="0.3">
      <c r="A62" t="s">
        <v>522</v>
      </c>
      <c r="B62" s="3" t="s">
        <v>550</v>
      </c>
      <c r="C62" s="3" t="s">
        <v>62</v>
      </c>
      <c r="D62" s="4" t="s">
        <v>523</v>
      </c>
      <c r="E62" s="4" t="s">
        <v>524</v>
      </c>
      <c r="G62" s="4"/>
    </row>
    <row r="63" spans="1:13" ht="60" x14ac:dyDescent="0.3">
      <c r="A63" t="s">
        <v>526</v>
      </c>
      <c r="B63" s="3" t="s">
        <v>529</v>
      </c>
      <c r="C63" s="3" t="s">
        <v>62</v>
      </c>
      <c r="D63" s="4" t="s">
        <v>924</v>
      </c>
      <c r="E63" s="4" t="s">
        <v>527</v>
      </c>
      <c r="F63" s="4" t="s">
        <v>528</v>
      </c>
    </row>
    <row r="64" spans="1:13" ht="84" x14ac:dyDescent="0.3">
      <c r="A64" t="s">
        <v>536</v>
      </c>
      <c r="B64" s="3" t="s">
        <v>605</v>
      </c>
      <c r="C64" s="3" t="s">
        <v>537</v>
      </c>
      <c r="D64" s="4" t="s">
        <v>554</v>
      </c>
      <c r="E64" s="4" t="s">
        <v>905</v>
      </c>
      <c r="F64" s="4" t="s">
        <v>586</v>
      </c>
      <c r="G64" s="4" t="s">
        <v>855</v>
      </c>
      <c r="H64" s="4" t="s">
        <v>622</v>
      </c>
      <c r="I64" s="4" t="s">
        <v>562</v>
      </c>
      <c r="J64" s="4" t="s">
        <v>538</v>
      </c>
      <c r="K64" s="4" t="s">
        <v>569</v>
      </c>
      <c r="L64" s="4" t="s">
        <v>856</v>
      </c>
    </row>
    <row r="65" spans="1:13" ht="108" x14ac:dyDescent="0.3">
      <c r="A65" t="s">
        <v>576</v>
      </c>
      <c r="B65" s="3" t="s">
        <v>578</v>
      </c>
      <c r="C65" s="3" t="s">
        <v>62</v>
      </c>
      <c r="D65" s="3" t="s">
        <v>941</v>
      </c>
      <c r="E65" s="3" t="s">
        <v>906</v>
      </c>
      <c r="F65" s="3" t="s">
        <v>907</v>
      </c>
      <c r="G65" s="4" t="s">
        <v>894</v>
      </c>
      <c r="J65" s="4" t="s">
        <v>579</v>
      </c>
      <c r="K65" s="4" t="s">
        <v>598</v>
      </c>
      <c r="M65" s="2" t="s">
        <v>353</v>
      </c>
    </row>
    <row r="66" spans="1:13" ht="24" x14ac:dyDescent="0.3">
      <c r="A66" s="10" t="s">
        <v>589</v>
      </c>
      <c r="B66" s="3" t="s">
        <v>592</v>
      </c>
      <c r="C66" s="3" t="s">
        <v>62</v>
      </c>
      <c r="D66" s="3" t="s">
        <v>590</v>
      </c>
      <c r="J66" s="4" t="s">
        <v>591</v>
      </c>
    </row>
    <row r="67" spans="1:13" s="10" customFormat="1" ht="60" x14ac:dyDescent="0.3">
      <c r="A67" s="10" t="s">
        <v>638</v>
      </c>
      <c r="B67" s="3" t="s">
        <v>640</v>
      </c>
      <c r="C67" s="3" t="s">
        <v>62</v>
      </c>
      <c r="D67" s="3"/>
      <c r="G67" s="4" t="s">
        <v>642</v>
      </c>
      <c r="J67" s="4" t="s">
        <v>639</v>
      </c>
    </row>
    <row r="68" spans="1:13" ht="24" x14ac:dyDescent="0.3">
      <c r="A68" t="s">
        <v>645</v>
      </c>
      <c r="B68" s="3" t="s">
        <v>647</v>
      </c>
      <c r="C68" s="4" t="s">
        <v>61</v>
      </c>
      <c r="D68" s="4" t="s">
        <v>646</v>
      </c>
      <c r="I68" s="3" t="s">
        <v>99</v>
      </c>
      <c r="M68" s="2" t="s">
        <v>353</v>
      </c>
    </row>
    <row r="69" spans="1:13" ht="36" x14ac:dyDescent="0.3">
      <c r="A69" t="s">
        <v>694</v>
      </c>
      <c r="B69" s="3" t="s">
        <v>695</v>
      </c>
      <c r="C69" s="3" t="s">
        <v>62</v>
      </c>
      <c r="D69" s="3" t="s">
        <v>696</v>
      </c>
      <c r="E69" s="3" t="s">
        <v>801</v>
      </c>
      <c r="J69" s="3" t="s">
        <v>340</v>
      </c>
      <c r="K69" s="4" t="s">
        <v>703</v>
      </c>
      <c r="L69" s="2" t="s">
        <v>95</v>
      </c>
      <c r="M69" s="2" t="s">
        <v>697</v>
      </c>
    </row>
    <row r="70" spans="1:13" ht="24" x14ac:dyDescent="0.3">
      <c r="A70" t="s">
        <v>718</v>
      </c>
      <c r="B70" s="3" t="s">
        <v>719</v>
      </c>
      <c r="C70" s="3" t="s">
        <v>720</v>
      </c>
      <c r="D70" s="3" t="s">
        <v>721</v>
      </c>
      <c r="J70" s="4" t="s">
        <v>722</v>
      </c>
      <c r="K70" s="4" t="s">
        <v>723</v>
      </c>
      <c r="L70" s="4" t="s">
        <v>724</v>
      </c>
    </row>
    <row r="71" spans="1:13" x14ac:dyDescent="0.3">
      <c r="A71" t="s">
        <v>734</v>
      </c>
      <c r="B71" s="3" t="s">
        <v>735</v>
      </c>
    </row>
    <row r="72" spans="1:13" s="10" customFormat="1" ht="48" x14ac:dyDescent="0.3">
      <c r="A72" s="10" t="s">
        <v>736</v>
      </c>
      <c r="B72" s="3" t="s">
        <v>738</v>
      </c>
      <c r="C72" s="3" t="s">
        <v>739</v>
      </c>
      <c r="D72" s="4" t="s">
        <v>740</v>
      </c>
      <c r="E72" s="4"/>
      <c r="F72" s="4" t="s">
        <v>741</v>
      </c>
      <c r="G72" s="4" t="s">
        <v>737</v>
      </c>
      <c r="H72" s="4"/>
      <c r="I72" s="4"/>
      <c r="J72" s="4" t="s">
        <v>538</v>
      </c>
      <c r="K72" s="4"/>
    </row>
    <row r="73" spans="1:13" ht="24" x14ac:dyDescent="0.3">
      <c r="A73" t="s">
        <v>789</v>
      </c>
      <c r="B73" s="3" t="s">
        <v>793</v>
      </c>
      <c r="C73" s="3" t="s">
        <v>62</v>
      </c>
      <c r="D73" s="4" t="s">
        <v>797</v>
      </c>
      <c r="G73" s="4" t="s">
        <v>794</v>
      </c>
    </row>
    <row r="74" spans="1:13" s="10" customFormat="1" ht="60" x14ac:dyDescent="0.3">
      <c r="A74" s="10" t="s">
        <v>816</v>
      </c>
      <c r="B74" s="3" t="s">
        <v>817</v>
      </c>
      <c r="C74" s="3"/>
      <c r="D74" s="5"/>
      <c r="E74" s="5"/>
      <c r="F74" s="5"/>
      <c r="G74" s="3" t="s">
        <v>843</v>
      </c>
      <c r="H74" s="3"/>
      <c r="I74" s="3"/>
      <c r="J74" s="3" t="s">
        <v>823</v>
      </c>
      <c r="K74" s="3" t="s">
        <v>844</v>
      </c>
      <c r="L74" s="5"/>
      <c r="M74" s="2" t="s">
        <v>353</v>
      </c>
    </row>
    <row r="75" spans="1:13" s="10" customFormat="1" ht="36" x14ac:dyDescent="0.3">
      <c r="A75" s="10" t="s">
        <v>839</v>
      </c>
      <c r="B75" s="3" t="s">
        <v>828</v>
      </c>
      <c r="C75" s="3" t="s">
        <v>62</v>
      </c>
      <c r="D75" s="3"/>
      <c r="E75" s="3"/>
      <c r="F75" s="3"/>
      <c r="G75" s="4"/>
      <c r="J75" s="4" t="s">
        <v>826</v>
      </c>
      <c r="K75" s="4" t="s">
        <v>827</v>
      </c>
      <c r="M75" s="2"/>
    </row>
    <row r="76" spans="1:13" s="10" customFormat="1" ht="36" x14ac:dyDescent="0.3">
      <c r="A76" s="10" t="s">
        <v>882</v>
      </c>
      <c r="B76" s="3" t="s">
        <v>885</v>
      </c>
      <c r="C76" s="3" t="s">
        <v>62</v>
      </c>
      <c r="D76" s="3"/>
      <c r="E76" s="3"/>
      <c r="F76" s="3"/>
      <c r="G76" s="4" t="s">
        <v>883</v>
      </c>
      <c r="J76" s="4"/>
      <c r="K76" s="4"/>
      <c r="L76" s="4" t="s">
        <v>95</v>
      </c>
      <c r="M76" s="4" t="s">
        <v>884</v>
      </c>
    </row>
    <row r="77" spans="1:13" ht="24" x14ac:dyDescent="0.3">
      <c r="A77" s="10" t="s">
        <v>909</v>
      </c>
      <c r="B77" s="3" t="s">
        <v>912</v>
      </c>
      <c r="C77" s="3" t="s">
        <v>62</v>
      </c>
      <c r="D77" s="4" t="s">
        <v>911</v>
      </c>
      <c r="E77" s="4"/>
      <c r="F77" s="5"/>
      <c r="G77" s="3" t="s">
        <v>910</v>
      </c>
      <c r="H77" s="3"/>
      <c r="I77" s="3"/>
      <c r="J77" s="5"/>
      <c r="K77" s="5"/>
      <c r="L77" s="5"/>
      <c r="M77" s="5"/>
    </row>
    <row r="78" spans="1:13" ht="48" x14ac:dyDescent="0.3">
      <c r="A78" s="10" t="s">
        <v>914</v>
      </c>
      <c r="B78" s="3" t="s">
        <v>916</v>
      </c>
      <c r="C78" s="3" t="s">
        <v>62</v>
      </c>
      <c r="D78" s="4" t="s">
        <v>915</v>
      </c>
      <c r="E78" s="4"/>
      <c r="F78" s="5"/>
      <c r="G78" s="3"/>
      <c r="H78" s="3"/>
      <c r="I78" s="3"/>
      <c r="J78" s="5"/>
      <c r="K78" s="5"/>
      <c r="L78" s="5"/>
      <c r="M78" s="5"/>
    </row>
    <row r="79" spans="1:13" ht="24" x14ac:dyDescent="0.3">
      <c r="A79" s="10" t="s">
        <v>918</v>
      </c>
      <c r="B79" s="3" t="s">
        <v>922</v>
      </c>
      <c r="C79" s="3" t="s">
        <v>62</v>
      </c>
      <c r="D79" s="4" t="s">
        <v>923</v>
      </c>
      <c r="E79" s="4"/>
      <c r="F79" s="5"/>
    </row>
    <row r="80" spans="1:13" ht="24" x14ac:dyDescent="0.3">
      <c r="A80" s="10" t="s">
        <v>978</v>
      </c>
      <c r="B80" s="3" t="s">
        <v>980</v>
      </c>
      <c r="C80" s="3" t="s">
        <v>62</v>
      </c>
      <c r="D80" s="4"/>
      <c r="E80" s="4"/>
      <c r="F80" s="5"/>
      <c r="G80" s="3"/>
      <c r="H80" s="3"/>
      <c r="I80" s="3"/>
      <c r="J80" s="3" t="s">
        <v>981</v>
      </c>
      <c r="K80" s="5"/>
      <c r="L80" s="5"/>
      <c r="M80" s="5"/>
    </row>
    <row r="81" spans="1:13" ht="48" x14ac:dyDescent="0.3">
      <c r="A81" s="10" t="s">
        <v>987</v>
      </c>
      <c r="B81" s="3" t="s">
        <v>988</v>
      </c>
      <c r="C81" s="3" t="s">
        <v>989</v>
      </c>
      <c r="D81" s="4" t="s">
        <v>990</v>
      </c>
      <c r="E81" s="3"/>
      <c r="F81" s="3"/>
      <c r="G81" s="4" t="s">
        <v>1013</v>
      </c>
      <c r="H81" s="10"/>
      <c r="I81" s="10"/>
      <c r="J81" s="4" t="s">
        <v>991</v>
      </c>
      <c r="K81" s="4" t="s">
        <v>992</v>
      </c>
      <c r="L81" s="4" t="s">
        <v>1017</v>
      </c>
      <c r="M81" s="2"/>
    </row>
    <row r="82" spans="1:13" s="10" customFormat="1" ht="24" x14ac:dyDescent="0.3">
      <c r="A82" s="10" t="s">
        <v>1195</v>
      </c>
      <c r="B82" s="3" t="s">
        <v>1003</v>
      </c>
      <c r="C82" s="3" t="s">
        <v>62</v>
      </c>
      <c r="D82" s="4"/>
      <c r="E82" s="4" t="s">
        <v>235</v>
      </c>
      <c r="F82" s="4" t="s">
        <v>1000</v>
      </c>
      <c r="G82" s="4"/>
      <c r="J82" s="4"/>
      <c r="K82" s="4" t="s">
        <v>1012</v>
      </c>
      <c r="L82" s="4" t="s">
        <v>1010</v>
      </c>
      <c r="M82" s="4" t="s">
        <v>1011</v>
      </c>
    </row>
    <row r="83" spans="1:13" s="10" customFormat="1" ht="24" x14ac:dyDescent="0.3">
      <c r="A83" s="10" t="s">
        <v>1026</v>
      </c>
      <c r="B83" s="3" t="s">
        <v>1027</v>
      </c>
      <c r="C83" s="3" t="s">
        <v>62</v>
      </c>
      <c r="D83" s="4" t="s">
        <v>1029</v>
      </c>
      <c r="E83" s="3"/>
      <c r="F83" s="4"/>
      <c r="G83" s="4"/>
      <c r="J83" s="4"/>
      <c r="K83" s="4"/>
      <c r="L83" s="4" t="s">
        <v>1135</v>
      </c>
      <c r="M83" s="2" t="s">
        <v>353</v>
      </c>
    </row>
    <row r="84" spans="1:13" s="10" customFormat="1" ht="36" x14ac:dyDescent="0.3">
      <c r="A84" s="10" t="s">
        <v>1040</v>
      </c>
      <c r="B84" s="3" t="s">
        <v>1042</v>
      </c>
      <c r="C84" s="4" t="s">
        <v>646</v>
      </c>
      <c r="D84" s="4"/>
      <c r="G84" s="3"/>
      <c r="H84" s="3"/>
      <c r="I84" s="4" t="s">
        <v>421</v>
      </c>
      <c r="J84" s="3" t="s">
        <v>340</v>
      </c>
      <c r="M84" s="2"/>
    </row>
    <row r="85" spans="1:13" s="10" customFormat="1" ht="24" x14ac:dyDescent="0.3">
      <c r="A85" s="10" t="s">
        <v>1067</v>
      </c>
      <c r="B85" s="3" t="s">
        <v>1066</v>
      </c>
      <c r="C85" s="3" t="s">
        <v>62</v>
      </c>
      <c r="D85" s="4"/>
      <c r="E85" s="4"/>
      <c r="F85" s="5"/>
      <c r="G85" s="3"/>
      <c r="H85" s="3"/>
      <c r="I85" s="3"/>
      <c r="J85" s="5"/>
      <c r="K85" s="5" t="s">
        <v>1085</v>
      </c>
      <c r="L85" s="4" t="s">
        <v>95</v>
      </c>
      <c r="M85" s="2" t="s">
        <v>353</v>
      </c>
    </row>
    <row r="86" spans="1:13" s="10" customFormat="1" ht="24" x14ac:dyDescent="0.3">
      <c r="A86" s="10" t="s">
        <v>1077</v>
      </c>
      <c r="B86" s="3" t="s">
        <v>1078</v>
      </c>
      <c r="C86" s="3" t="s">
        <v>62</v>
      </c>
      <c r="D86" s="4" t="s">
        <v>1082</v>
      </c>
      <c r="E86" s="4"/>
      <c r="F86" s="5"/>
      <c r="G86" s="3"/>
      <c r="H86" s="3"/>
      <c r="I86" s="3"/>
      <c r="J86" s="4" t="s">
        <v>538</v>
      </c>
      <c r="K86" s="5"/>
      <c r="L86" s="4"/>
      <c r="M86" s="2"/>
    </row>
    <row r="87" spans="1:13" s="10" customFormat="1" ht="24" x14ac:dyDescent="0.3">
      <c r="A87" s="10" t="s">
        <v>1102</v>
      </c>
      <c r="B87" s="3" t="s">
        <v>1104</v>
      </c>
      <c r="C87" s="3"/>
      <c r="D87" s="4" t="s">
        <v>1105</v>
      </c>
      <c r="E87" s="4"/>
      <c r="F87" s="5"/>
      <c r="G87" s="3"/>
      <c r="H87" s="3"/>
      <c r="I87" s="3"/>
      <c r="J87" s="3" t="s">
        <v>340</v>
      </c>
      <c r="K87" s="5"/>
      <c r="L87" s="4"/>
      <c r="M87" s="2"/>
    </row>
    <row r="88" spans="1:13" s="10" customFormat="1" ht="24" x14ac:dyDescent="0.3">
      <c r="A88" s="10" t="s">
        <v>1122</v>
      </c>
      <c r="B88" s="3" t="s">
        <v>1123</v>
      </c>
      <c r="C88" s="3" t="s">
        <v>62</v>
      </c>
      <c r="D88" s="4"/>
      <c r="E88" s="4"/>
      <c r="F88" s="5"/>
      <c r="G88" s="3"/>
      <c r="H88" s="3"/>
      <c r="I88" s="3"/>
      <c r="J88" s="3" t="s">
        <v>340</v>
      </c>
      <c r="K88" s="5" t="s">
        <v>1108</v>
      </c>
      <c r="L88" s="4"/>
      <c r="M88" s="2"/>
    </row>
    <row r="89" spans="1:13" s="10" customFormat="1" ht="36" x14ac:dyDescent="0.3">
      <c r="A89" s="10" t="s">
        <v>1107</v>
      </c>
      <c r="B89" s="3" t="s">
        <v>1124</v>
      </c>
      <c r="C89" s="4" t="s">
        <v>61</v>
      </c>
      <c r="D89" s="2"/>
      <c r="E89" s="4"/>
      <c r="F89" s="3"/>
      <c r="G89" s="3"/>
      <c r="H89" s="3"/>
      <c r="I89" s="3"/>
      <c r="J89" s="3"/>
      <c r="K89" s="3"/>
      <c r="L89" s="3"/>
      <c r="M89" s="3" t="s">
        <v>1055</v>
      </c>
    </row>
    <row r="90" spans="1:13" s="10" customFormat="1" ht="36" x14ac:dyDescent="0.3">
      <c r="A90" s="10" t="s">
        <v>1116</v>
      </c>
      <c r="B90" s="3" t="s">
        <v>1117</v>
      </c>
      <c r="C90" s="3" t="s">
        <v>62</v>
      </c>
      <c r="D90" s="4"/>
      <c r="E90" s="4"/>
      <c r="G90" s="4"/>
    </row>
    <row r="91" spans="1:13" s="10" customFormat="1" ht="36" x14ac:dyDescent="0.3">
      <c r="A91" s="10" t="s">
        <v>1157</v>
      </c>
      <c r="B91" s="3" t="s">
        <v>1158</v>
      </c>
      <c r="C91" s="3"/>
      <c r="D91" s="3" t="s">
        <v>1159</v>
      </c>
      <c r="E91" s="4" t="s">
        <v>1160</v>
      </c>
      <c r="F91" s="4"/>
      <c r="G91" s="2" t="s">
        <v>687</v>
      </c>
      <c r="M91" s="2" t="s">
        <v>353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634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2021-05-13T13:07:44Z</dcterms:modified>
</cp:coreProperties>
</file>