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2D2A83C-AB85-4692-B866-2341B980C2D8}" xr6:coauthVersionLast="45" xr6:coauthVersionMax="45" xr10:uidLastSave="{00000000-0000-0000-0000-000000000000}"/>
  <bookViews>
    <workbookView xWindow="-28920" yWindow="-120" windowWidth="29040" windowHeight="15840" tabRatio="653" firstSheet="1"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2" i="11" l="1"/>
  <c r="D62" i="11"/>
  <c r="S62" i="11"/>
  <c r="T62" i="11"/>
  <c r="C63" i="11"/>
  <c r="D63" i="11"/>
  <c r="S63" i="11"/>
  <c r="T63" i="11"/>
  <c r="C57" i="11"/>
  <c r="D57" i="11"/>
  <c r="S57" i="11"/>
  <c r="T57" i="11"/>
  <c r="C58" i="11"/>
  <c r="D58" i="11"/>
  <c r="S58" i="11"/>
  <c r="T58" i="11"/>
  <c r="C42" i="11"/>
  <c r="D42" i="11"/>
  <c r="S42" i="11"/>
  <c r="T42" i="11"/>
  <c r="C43" i="11"/>
  <c r="D43" i="11"/>
  <c r="S43" i="11"/>
  <c r="T43" i="11"/>
  <c r="C24" i="11"/>
  <c r="D24" i="11"/>
  <c r="S24" i="11"/>
  <c r="T24" i="11"/>
  <c r="C25" i="11"/>
  <c r="D25" i="11"/>
  <c r="S25" i="11"/>
  <c r="T25" i="11"/>
  <c r="T26" i="11"/>
  <c r="S26" i="11"/>
  <c r="D26" i="11"/>
  <c r="C26" i="11"/>
  <c r="C27" i="11"/>
  <c r="D27" i="11"/>
  <c r="S27" i="11"/>
  <c r="T27" i="11"/>
  <c r="C28" i="11"/>
  <c r="D28" i="11"/>
  <c r="S28" i="11"/>
  <c r="T28" i="11"/>
  <c r="C23" i="11"/>
  <c r="D23" i="11"/>
  <c r="S23" i="11"/>
  <c r="T23" i="11"/>
  <c r="T10" i="11"/>
  <c r="S10" i="11"/>
  <c r="D10" i="11"/>
  <c r="C10" i="11"/>
  <c r="T11" i="11"/>
  <c r="S11" i="11"/>
  <c r="D11" i="11"/>
  <c r="C11" i="11"/>
  <c r="C12" i="11"/>
  <c r="D12" i="11"/>
  <c r="S12" i="11"/>
  <c r="T12" i="11"/>
  <c r="T13" i="11"/>
  <c r="S13" i="11"/>
  <c r="D13" i="11"/>
  <c r="C13" i="11"/>
  <c r="B13" i="11"/>
  <c r="V13" i="11" s="1"/>
  <c r="AB33" i="11" l="1"/>
  <c r="T47" i="11"/>
  <c r="S47" i="11"/>
  <c r="D47" i="11"/>
  <c r="C47" i="11"/>
  <c r="T32" i="11"/>
  <c r="S32" i="11"/>
  <c r="D32" i="11"/>
  <c r="C32" i="11"/>
  <c r="T69" i="11"/>
  <c r="S69" i="11"/>
  <c r="D69" i="11"/>
  <c r="C69" i="11"/>
  <c r="B68" i="11" l="1"/>
  <c r="B66" i="11"/>
  <c r="B64" i="11"/>
  <c r="B61" i="11"/>
  <c r="B62" i="11" s="1"/>
  <c r="B59" i="11"/>
  <c r="B60" i="11" s="1"/>
  <c r="B56" i="11"/>
  <c r="B57" i="11" s="1"/>
  <c r="B54" i="11"/>
  <c r="B52" i="11"/>
  <c r="B53" i="11" s="1"/>
  <c r="B50" i="11"/>
  <c r="B51" i="11" s="1"/>
  <c r="B48" i="11"/>
  <c r="B46" i="11"/>
  <c r="B47" i="11" s="1"/>
  <c r="V47" i="11" s="1"/>
  <c r="B44" i="11"/>
  <c r="B45" i="11" s="1"/>
  <c r="B41" i="11"/>
  <c r="B42" i="11" s="1"/>
  <c r="B39" i="11"/>
  <c r="B40" i="11" s="1"/>
  <c r="B37" i="11"/>
  <c r="B35" i="11"/>
  <c r="B33" i="11"/>
  <c r="B31" i="11"/>
  <c r="B32" i="11" s="1"/>
  <c r="V32" i="11" s="1"/>
  <c r="B29" i="11"/>
  <c r="B26" i="11"/>
  <c r="B21" i="11"/>
  <c r="B22" i="11" s="1"/>
  <c r="E21" i="11" s="1"/>
  <c r="B19" i="11"/>
  <c r="B20" i="11" s="1"/>
  <c r="B17" i="11"/>
  <c r="B15" i="11"/>
  <c r="B16" i="11" s="1"/>
  <c r="B14" i="11"/>
  <c r="E13" i="11" s="1"/>
  <c r="B10" i="11"/>
  <c r="B8" i="11"/>
  <c r="B9" i="11" s="1"/>
  <c r="E8" i="11" s="1"/>
  <c r="B6" i="11"/>
  <c r="B7" i="11" s="1"/>
  <c r="B4" i="11"/>
  <c r="B5" i="11" s="1"/>
  <c r="E4" i="11" s="1"/>
  <c r="B2" i="11"/>
  <c r="T67" i="11"/>
  <c r="S67" i="11"/>
  <c r="D67" i="11"/>
  <c r="C67" i="11"/>
  <c r="V62" i="11" l="1"/>
  <c r="V57" i="11"/>
  <c r="E56" i="11"/>
  <c r="B58" i="11"/>
  <c r="E57" i="11" s="1"/>
  <c r="B43" i="11"/>
  <c r="E42" i="11" s="1"/>
  <c r="V42" i="11"/>
  <c r="B27" i="11"/>
  <c r="E26" i="11" s="1"/>
  <c r="V26" i="11"/>
  <c r="B23" i="11"/>
  <c r="E22" i="11" s="1"/>
  <c r="B11" i="11"/>
  <c r="E10" i="11" s="1"/>
  <c r="V10" i="11"/>
  <c r="E61" i="11"/>
  <c r="B63" i="11"/>
  <c r="B49" i="11"/>
  <c r="E48" i="11" s="1"/>
  <c r="E47" i="11"/>
  <c r="B34" i="11"/>
  <c r="E34" i="11" s="1"/>
  <c r="E32" i="11"/>
  <c r="E15" i="11"/>
  <c r="B18" i="11"/>
  <c r="E18" i="11" s="1"/>
  <c r="B69" i="11"/>
  <c r="E68" i="11" s="1"/>
  <c r="E41" i="11"/>
  <c r="B55" i="11"/>
  <c r="E55" i="11" s="1"/>
  <c r="E31" i="11"/>
  <c r="B65" i="11"/>
  <c r="E65" i="11" s="1"/>
  <c r="B38" i="11"/>
  <c r="E52" i="11"/>
  <c r="E44" i="11"/>
  <c r="E45" i="11"/>
  <c r="E46" i="11"/>
  <c r="E40" i="11"/>
  <c r="E39" i="11"/>
  <c r="B67" i="11"/>
  <c r="E51" i="11"/>
  <c r="E50" i="11"/>
  <c r="E60" i="11"/>
  <c r="E59" i="11"/>
  <c r="B30" i="11"/>
  <c r="E30" i="11" s="1"/>
  <c r="B36" i="11"/>
  <c r="E35" i="11" s="1"/>
  <c r="E19" i="11"/>
  <c r="E5" i="11"/>
  <c r="E6" i="11"/>
  <c r="E9" i="11"/>
  <c r="E7" i="11"/>
  <c r="E20" i="11"/>
  <c r="B3" i="11"/>
  <c r="E3" i="11" s="1"/>
  <c r="V63" i="11" l="1"/>
  <c r="E63" i="11"/>
  <c r="E62" i="11"/>
  <c r="V58" i="11"/>
  <c r="E58" i="11"/>
  <c r="E43" i="11"/>
  <c r="V43" i="11"/>
  <c r="V27" i="11"/>
  <c r="B28" i="11"/>
  <c r="E27" i="11" s="1"/>
  <c r="V23" i="11"/>
  <c r="B24" i="11"/>
  <c r="V11" i="11"/>
  <c r="B12" i="11"/>
  <c r="E16" i="11"/>
  <c r="E17" i="11"/>
  <c r="E49" i="11"/>
  <c r="E33" i="11"/>
  <c r="V69" i="11"/>
  <c r="E54" i="11"/>
  <c r="E64" i="11"/>
  <c r="E38" i="11"/>
  <c r="E37" i="11"/>
  <c r="E53" i="11"/>
  <c r="E2" i="11"/>
  <c r="E67" i="11"/>
  <c r="V67" i="11"/>
  <c r="E66" i="11"/>
  <c r="E29" i="11"/>
  <c r="E14" i="11"/>
  <c r="V24" i="11" l="1"/>
  <c r="E23" i="11"/>
  <c r="B25" i="11"/>
  <c r="E28" i="11"/>
  <c r="V28" i="11"/>
  <c r="E12" i="11"/>
  <c r="V12" i="11"/>
  <c r="E11" i="11"/>
  <c r="E69" i="11"/>
  <c r="E36" i="11"/>
  <c r="E25" i="11" l="1"/>
  <c r="V25" i="11"/>
  <c r="E24" i="11"/>
  <c r="AH333" i="9"/>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8" i="11" l="1"/>
  <c r="S68" i="11"/>
  <c r="S66" i="11"/>
  <c r="S65" i="11"/>
  <c r="S64" i="11"/>
  <c r="S61" i="11"/>
  <c r="S60" i="11"/>
  <c r="S59" i="11"/>
  <c r="S56" i="11"/>
  <c r="S55" i="11"/>
  <c r="S54" i="11"/>
  <c r="S53" i="11"/>
  <c r="S52" i="11"/>
  <c r="S51" i="11"/>
  <c r="S50" i="11"/>
  <c r="S49" i="11"/>
  <c r="S48" i="11"/>
  <c r="S46" i="11"/>
  <c r="S45" i="11"/>
  <c r="S44" i="11"/>
  <c r="S41" i="11"/>
  <c r="S40" i="11"/>
  <c r="S39" i="11"/>
  <c r="S38" i="11"/>
  <c r="S37" i="11"/>
  <c r="S36" i="11"/>
  <c r="S35" i="11"/>
  <c r="S34" i="11"/>
  <c r="S33" i="11"/>
  <c r="S31" i="11"/>
  <c r="S30" i="11"/>
  <c r="S29" i="11"/>
  <c r="S22" i="11"/>
  <c r="S21" i="11"/>
  <c r="S20" i="11"/>
  <c r="S19" i="11"/>
  <c r="S18" i="11"/>
  <c r="S17" i="11"/>
  <c r="S16" i="11"/>
  <c r="S15" i="11"/>
  <c r="S14" i="11"/>
  <c r="S9" i="11"/>
  <c r="S8" i="11"/>
  <c r="S7" i="11"/>
  <c r="S6" i="11"/>
  <c r="S5" i="11"/>
  <c r="S4" i="11"/>
  <c r="S3" i="11"/>
  <c r="S2" i="11"/>
  <c r="V68" i="11" l="1"/>
  <c r="V66" i="11"/>
  <c r="V65" i="11"/>
  <c r="V64" i="11"/>
  <c r="V61" i="11"/>
  <c r="V60" i="11"/>
  <c r="V59" i="11"/>
  <c r="V56" i="11"/>
  <c r="V55" i="11"/>
  <c r="V54" i="11"/>
  <c r="V53" i="11"/>
  <c r="V52" i="11"/>
  <c r="V51" i="11"/>
  <c r="V50" i="11"/>
  <c r="V49" i="11"/>
  <c r="V48" i="11"/>
  <c r="V46" i="11"/>
  <c r="V45" i="11"/>
  <c r="V44" i="11"/>
  <c r="V41" i="11"/>
  <c r="V40" i="11"/>
  <c r="V39" i="11"/>
  <c r="V38" i="11"/>
  <c r="V37" i="11"/>
  <c r="V36" i="11"/>
  <c r="V35" i="11"/>
  <c r="V34" i="11"/>
  <c r="V33" i="11"/>
  <c r="V31" i="11"/>
  <c r="V30" i="11"/>
  <c r="V29" i="11"/>
  <c r="V22" i="11"/>
  <c r="V21" i="11"/>
  <c r="V20" i="11"/>
  <c r="V19" i="11"/>
  <c r="V18" i="11"/>
  <c r="V17" i="11"/>
  <c r="V16" i="11"/>
  <c r="V15" i="11"/>
  <c r="V14" i="11"/>
  <c r="V9" i="11"/>
  <c r="V8" i="11"/>
  <c r="V7" i="11"/>
  <c r="V6" i="11"/>
  <c r="V5" i="11"/>
  <c r="V4" i="11"/>
  <c r="V3" i="11"/>
  <c r="V2" i="11"/>
  <c r="U2" i="11" s="1"/>
  <c r="U3" i="11" l="1"/>
  <c r="U4" i="11" l="1"/>
  <c r="U5" i="11" s="1"/>
  <c r="U6" i="11" s="1"/>
  <c r="U7" i="11" s="1"/>
  <c r="U8" i="11" l="1"/>
  <c r="U9" i="11" s="1"/>
  <c r="U10" i="11" s="1"/>
  <c r="U11" i="11" l="1"/>
  <c r="U12" i="11" s="1"/>
  <c r="U13" i="11" s="1"/>
  <c r="U14" i="11" s="1"/>
  <c r="U15" i="11" s="1"/>
  <c r="U16" i="11" s="1"/>
  <c r="C68" i="11"/>
  <c r="C66" i="11"/>
  <c r="C65" i="11"/>
  <c r="C64" i="11"/>
  <c r="C61" i="11"/>
  <c r="C60" i="11"/>
  <c r="C59" i="11"/>
  <c r="C56" i="11"/>
  <c r="C55" i="11"/>
  <c r="C54" i="11"/>
  <c r="C53" i="11"/>
  <c r="C52" i="11"/>
  <c r="C51" i="11"/>
  <c r="C50" i="11"/>
  <c r="C49" i="11"/>
  <c r="C48" i="11"/>
  <c r="C46" i="11"/>
  <c r="C45" i="11"/>
  <c r="C44" i="11"/>
  <c r="C41" i="11"/>
  <c r="C40" i="11"/>
  <c r="C39" i="11"/>
  <c r="C38" i="11"/>
  <c r="C37" i="11"/>
  <c r="C36" i="11"/>
  <c r="C35" i="11"/>
  <c r="C34" i="11"/>
  <c r="C33" i="11"/>
  <c r="C31" i="11"/>
  <c r="C30" i="11"/>
  <c r="C29" i="11"/>
  <c r="C22" i="11"/>
  <c r="C21" i="11"/>
  <c r="C20" i="11"/>
  <c r="C19" i="11"/>
  <c r="C18" i="11"/>
  <c r="C17" i="11"/>
  <c r="C16" i="11"/>
  <c r="C15" i="11"/>
  <c r="C14" i="11"/>
  <c r="C9" i="11"/>
  <c r="C8" i="11"/>
  <c r="C7" i="11"/>
  <c r="C6" i="11"/>
  <c r="C5" i="11"/>
  <c r="C4" i="11"/>
  <c r="C3" i="11"/>
  <c r="C2" i="11"/>
  <c r="T68" i="11"/>
  <c r="T66" i="11"/>
  <c r="T65" i="11"/>
  <c r="T64" i="11"/>
  <c r="T61" i="11"/>
  <c r="T60" i="11"/>
  <c r="T59" i="11"/>
  <c r="T56" i="11"/>
  <c r="T55" i="11"/>
  <c r="T54" i="11"/>
  <c r="T53" i="11"/>
  <c r="T52" i="11"/>
  <c r="T51" i="11"/>
  <c r="T50" i="11"/>
  <c r="T49" i="11"/>
  <c r="T48" i="11"/>
  <c r="T46" i="11"/>
  <c r="T45" i="11"/>
  <c r="T44" i="11"/>
  <c r="T41" i="11"/>
  <c r="T40" i="11"/>
  <c r="T39" i="11"/>
  <c r="T37" i="11"/>
  <c r="T36" i="11"/>
  <c r="T35" i="11"/>
  <c r="T34" i="11"/>
  <c r="T33" i="11"/>
  <c r="T31" i="11"/>
  <c r="T30" i="11"/>
  <c r="T29" i="11"/>
  <c r="T22" i="11"/>
  <c r="T21" i="11"/>
  <c r="T20" i="11"/>
  <c r="T19" i="11"/>
  <c r="T18" i="11"/>
  <c r="T17" i="11"/>
  <c r="T16" i="11"/>
  <c r="T15" i="11"/>
  <c r="T14" i="11"/>
  <c r="T9" i="11"/>
  <c r="T8" i="11"/>
  <c r="T7" i="11"/>
  <c r="T6" i="11"/>
  <c r="T5" i="11"/>
  <c r="T4" i="11"/>
  <c r="T3" i="11"/>
  <c r="T2" i="11"/>
  <c r="U17" i="11" l="1"/>
  <c r="U18" i="11" s="1"/>
  <c r="U19" i="11" s="1"/>
  <c r="U20" i="11" s="1"/>
  <c r="U21" i="11" s="1"/>
  <c r="U22" i="11" s="1"/>
  <c r="AZ6" i="9"/>
  <c r="U23" i="11" l="1"/>
  <c r="U24" i="11" s="1"/>
  <c r="U25"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26" i="11" l="1"/>
  <c r="U27" i="11" s="1"/>
  <c r="U28" i="11" s="1"/>
  <c r="U29" i="11" s="1"/>
  <c r="U30" i="11" s="1"/>
  <c r="U31" i="11" s="1"/>
  <c r="U32" i="11" s="1"/>
  <c r="U33" i="11" s="1"/>
  <c r="U34" i="11" s="1"/>
  <c r="U35" i="11" s="1"/>
  <c r="U36" i="11" s="1"/>
  <c r="U37" i="11" s="1"/>
  <c r="U38" i="11" s="1"/>
  <c r="U39" i="11" s="1"/>
  <c r="U40" i="11" s="1"/>
  <c r="U41" i="11" s="1"/>
  <c r="AW11" i="9"/>
  <c r="AW12" i="9"/>
  <c r="AW8" i="9"/>
  <c r="AW9" i="9"/>
  <c r="AW13" i="9"/>
  <c r="AW5" i="9"/>
  <c r="AW4" i="9"/>
  <c r="AW3" i="9"/>
  <c r="AW6" i="9"/>
  <c r="AW7" i="9"/>
  <c r="AW14" i="9"/>
  <c r="AW15" i="9"/>
  <c r="AW2" i="9"/>
  <c r="U42" i="11" l="1"/>
  <c r="U43" i="11" s="1"/>
  <c r="U44" i="11" s="1"/>
  <c r="U45" i="11" s="1"/>
  <c r="U46" i="11" s="1"/>
  <c r="U47" i="11" s="1"/>
  <c r="U48" i="11" s="1"/>
  <c r="U49" i="11" s="1"/>
  <c r="U50" i="11" s="1"/>
  <c r="U51" i="11" s="1"/>
  <c r="U52" i="11" s="1"/>
  <c r="U53" i="11" s="1"/>
  <c r="U54" i="11" s="1"/>
  <c r="U55" i="11" s="1"/>
  <c r="U56" i="11" s="1"/>
  <c r="U57" i="11" s="1"/>
  <c r="U58" i="11" s="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U59" i="11" l="1"/>
  <c r="U60" i="11" s="1"/>
  <c r="U61" i="11" s="1"/>
  <c r="AK15" i="9"/>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U62" i="11" l="1"/>
  <c r="U63" i="11" s="1"/>
  <c r="U64" i="11" s="1"/>
  <c r="U65" i="11" s="1"/>
  <c r="U66" i="11" s="1"/>
  <c r="U67" i="11" s="1"/>
  <c r="U68" i="11" s="1"/>
  <c r="U69" i="11" s="1"/>
  <c r="AU12" i="9"/>
  <c r="AU11" i="9"/>
  <c r="AU10" i="9"/>
  <c r="X2" i="11" l="1"/>
  <c r="AU20" i="9"/>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N231" i="9" l="1"/>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5" i="9"/>
  <c r="AK354" i="9"/>
  <c r="AK324" i="9"/>
  <c r="N368" i="9" l="1"/>
  <c r="N363" i="9"/>
  <c r="N362" i="9"/>
  <c r="T363" i="9" l="1"/>
  <c r="S363" i="9"/>
  <c r="T362" i="9"/>
  <c r="S362" i="9"/>
  <c r="T368" i="9"/>
  <c r="S368" i="9"/>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R316" i="9"/>
  <c r="S316" i="9"/>
  <c r="T316" i="9"/>
  <c r="Q316" i="9"/>
  <c r="AN301" i="9"/>
  <c r="AN300"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70" i="9"/>
  <c r="AA312" i="9"/>
  <c r="AA344" i="9"/>
  <c r="AA343" i="9"/>
  <c r="AA313" i="9"/>
  <c r="AA110" i="9"/>
  <c r="AA100" i="9"/>
  <c r="AA111" i="9"/>
  <c r="AA101" i="9"/>
  <c r="AN311" i="9" l="1"/>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A230" i="9" l="1"/>
  <c r="AA339" i="9"/>
  <c r="AA310" i="9"/>
  <c r="AA362" i="9"/>
  <c r="AA331" i="9"/>
  <c r="AN339" i="9" l="1"/>
  <c r="AN362" i="9"/>
  <c r="AN331" i="9"/>
  <c r="AN310" i="9"/>
  <c r="AN23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4" i="11"/>
  <c r="D52" i="11"/>
  <c r="D7" i="11"/>
  <c r="D38" i="11"/>
  <c r="N317" i="9" l="1"/>
  <c r="Q317" i="9" s="1"/>
  <c r="Q318" i="9" s="1"/>
  <c r="Q319" i="9" s="1"/>
  <c r="N318" i="9"/>
  <c r="D66" i="11"/>
  <c r="D68" i="11"/>
  <c r="D48" i="11"/>
  <c r="D14" i="11"/>
  <c r="D17" i="11"/>
  <c r="D3" i="11"/>
  <c r="D65" i="11"/>
  <c r="D46" i="11"/>
  <c r="D33" i="11"/>
  <c r="D8" i="11"/>
  <c r="D54" i="11"/>
  <c r="D16" i="11"/>
  <c r="AD1" i="9" a="1"/>
  <c r="AD1" i="9" s="1"/>
  <c r="D5" i="11"/>
  <c r="D36" i="11"/>
  <c r="D22" i="11"/>
  <c r="D51" i="11"/>
  <c r="D53" i="11"/>
  <c r="D44" i="11"/>
  <c r="D61" i="11"/>
  <c r="D15" i="11"/>
  <c r="D19" i="11"/>
  <c r="D9" i="11"/>
  <c r="D55" i="11"/>
  <c r="D34" i="11"/>
  <c r="D20" i="11"/>
  <c r="D60" i="11"/>
  <c r="D39" i="11"/>
  <c r="D30" i="11"/>
  <c r="D40" i="11"/>
  <c r="D45" i="11"/>
  <c r="D31" i="11"/>
  <c r="D37" i="11"/>
  <c r="D2" i="11"/>
  <c r="D21" i="11"/>
  <c r="D35" i="11"/>
  <c r="D4" i="11"/>
  <c r="D41" i="11"/>
  <c r="D56" i="11"/>
  <c r="D59" i="11"/>
  <c r="D18" i="11"/>
  <c r="D49" i="11"/>
  <c r="D6" i="11"/>
  <c r="D50" i="11"/>
  <c r="D29" i="11"/>
  <c r="AA41" i="9"/>
  <c r="AA40" i="9"/>
  <c r="AA160" i="9"/>
  <c r="AA201" i="9"/>
  <c r="AA190" i="9"/>
  <c r="AA271" i="9"/>
  <c r="AA70" i="9"/>
  <c r="AA270" i="9"/>
  <c r="AA71" i="9"/>
  <c r="AA241" i="9"/>
  <c r="AA240" i="9"/>
  <c r="AA191" i="9"/>
  <c r="AA141" i="9"/>
  <c r="AA161" i="9"/>
  <c r="AA140" i="9"/>
  <c r="AA200" i="9"/>
  <c r="AA320" i="9"/>
  <c r="AA351" i="9"/>
  <c r="AA352" i="9"/>
  <c r="AA321" i="9"/>
  <c r="R317" i="9" l="1"/>
  <c r="R318" i="9" s="1"/>
  <c r="R319" i="9" s="1"/>
  <c r="T317" i="9"/>
  <c r="S317" i="9"/>
  <c r="T318" i="9"/>
  <c r="AV11" i="9" s="1"/>
  <c r="S318" i="9"/>
  <c r="AN352" i="9"/>
  <c r="AN351" i="9"/>
  <c r="AN321" i="9"/>
  <c r="AN320" i="9"/>
  <c r="AN200" i="9"/>
  <c r="AN140" i="9"/>
  <c r="AN161" i="9"/>
  <c r="AN141" i="9"/>
  <c r="AN191" i="9"/>
  <c r="AN240" i="9"/>
  <c r="AN241" i="9"/>
  <c r="AN71" i="9"/>
  <c r="AN270" i="9"/>
  <c r="AN70" i="9"/>
  <c r="AN271" i="9"/>
  <c r="AN190" i="9"/>
  <c r="AN201" i="9"/>
  <c r="AN160" i="9"/>
  <c r="AN40" i="9"/>
  <c r="AN41" i="9"/>
  <c r="T1" i="9" l="1" a="1"/>
  <c r="T1" i="9" s="1"/>
  <c r="AA80" i="9"/>
  <c r="AA81" i="9"/>
  <c r="AA326" i="9"/>
  <c r="AA31" i="9"/>
  <c r="AA30" i="9"/>
  <c r="AA336" i="9"/>
  <c r="AA363" i="9"/>
  <c r="AA121" i="9"/>
  <c r="AA332" i="9"/>
  <c r="AA327" i="9"/>
  <c r="AA367" i="9"/>
  <c r="AA120" i="9"/>
  <c r="AA358" i="9"/>
  <c r="AA181" i="9"/>
  <c r="AA61" i="9"/>
  <c r="AA60" i="9"/>
  <c r="AA180" i="9"/>
  <c r="AA357" i="9"/>
  <c r="AA368" i="9"/>
  <c r="AA337" i="9"/>
  <c r="AA335" i="9"/>
  <c r="AA171" i="9"/>
  <c r="AA261" i="9"/>
  <c r="AA11" i="9"/>
  <c r="AA355" i="9"/>
  <c r="AA342" i="9"/>
  <c r="AA317" i="9"/>
  <c r="AA366" i="9"/>
  <c r="AA290" i="9"/>
  <c r="AA291" i="9"/>
  <c r="AA314" i="9"/>
  <c r="AA324" i="9"/>
  <c r="AA221" i="9"/>
  <c r="AA325" i="9"/>
  <c r="AA373" i="9"/>
  <c r="AA170" i="9"/>
  <c r="AA345" i="9"/>
  <c r="AA356" i="9"/>
  <c r="AA10" i="9"/>
  <c r="AA260" i="9"/>
  <c r="AA220" i="9"/>
  <c r="AA348" i="9"/>
  <c r="AA250" i="9"/>
  <c r="AA36" i="9"/>
  <c r="AA243" i="9"/>
  <c r="AA255" i="9"/>
  <c r="AA195" i="9"/>
  <c r="AA24" i="9"/>
  <c r="AA254" i="9"/>
  <c r="AA202" i="9"/>
  <c r="AA185" i="9"/>
  <c r="AA136" i="9"/>
  <c r="AA54" i="9"/>
  <c r="AA104" i="9"/>
  <c r="AA188" i="9"/>
  <c r="AA82" i="9"/>
  <c r="AA364" i="9"/>
  <c r="AA4" i="9"/>
  <c r="AA143" i="9"/>
  <c r="AA198" i="9"/>
  <c r="AA304" i="9"/>
  <c r="AA90" i="9"/>
  <c r="AA12" i="9"/>
  <c r="AA127" i="9"/>
  <c r="AA275" i="9"/>
  <c r="AA226" i="9"/>
  <c r="AA116" i="9"/>
  <c r="AA315" i="9"/>
  <c r="AA224" i="9"/>
  <c r="AA52" i="9"/>
  <c r="AA252" i="9"/>
  <c r="AA25" i="9"/>
  <c r="AA274" i="9"/>
  <c r="AA79" i="9"/>
  <c r="AA249" i="9"/>
  <c r="AA73" i="9"/>
  <c r="AA262" i="9"/>
  <c r="AA128" i="9"/>
  <c r="AA9" i="9"/>
  <c r="AA253" i="9"/>
  <c r="AA129" i="9"/>
  <c r="AA307" i="9"/>
  <c r="AA273" i="9"/>
  <c r="AA233" i="9"/>
  <c r="AA46" i="9"/>
  <c r="AA322" i="9"/>
  <c r="AA88" i="9"/>
  <c r="AA21" i="9"/>
  <c r="AA39" i="9"/>
  <c r="AA302" i="9"/>
  <c r="AA89" i="9"/>
  <c r="AA183" i="9"/>
  <c r="AA76" i="9"/>
  <c r="AA108" i="9"/>
  <c r="AA207" i="9"/>
  <c r="AA246" i="9"/>
  <c r="AA316" i="9"/>
  <c r="AA210" i="9"/>
  <c r="AA215" i="9"/>
  <c r="AA42" i="9"/>
  <c r="AA242" i="9"/>
  <c r="AA330" i="9"/>
  <c r="AA114" i="9"/>
  <c r="AA174" i="9"/>
  <c r="AA84" i="9"/>
  <c r="AA164" i="9"/>
  <c r="AA267" i="9"/>
  <c r="AA299" i="9"/>
  <c r="AA148" i="9"/>
  <c r="AA247" i="9"/>
  <c r="AA361" i="9"/>
  <c r="AA353" i="9"/>
  <c r="AA56" i="9"/>
  <c r="AA32" i="9"/>
  <c r="AA131" i="9"/>
  <c r="AA112" i="9"/>
  <c r="AA65" i="9"/>
  <c r="AA169" i="9"/>
  <c r="AA287" i="9"/>
  <c r="AA106" i="9"/>
  <c r="AA340" i="9"/>
  <c r="AA308" i="9"/>
  <c r="AA64" i="9"/>
  <c r="AA122" i="9"/>
  <c r="AA197" i="9"/>
  <c r="AA266" i="9"/>
  <c r="AA371" i="9"/>
  <c r="AA67" i="9"/>
  <c r="AA208" i="9"/>
  <c r="AA92" i="9"/>
  <c r="AA369" i="9"/>
  <c r="AA69" i="9"/>
  <c r="AA238" i="9"/>
  <c r="AA19" i="9"/>
  <c r="AA34" i="9"/>
  <c r="AA74" i="9"/>
  <c r="AA294" i="9"/>
  <c r="AA157" i="9"/>
  <c r="AA280" i="9"/>
  <c r="AA167" i="9"/>
  <c r="AA86" i="9"/>
  <c r="AA217" i="9"/>
  <c r="AA277" i="9"/>
  <c r="AA333" i="9"/>
  <c r="AA265" i="9"/>
  <c r="AA347" i="9"/>
  <c r="AA193" i="9"/>
  <c r="AA163" i="9"/>
  <c r="AA152" i="9"/>
  <c r="AA296" i="9"/>
  <c r="AA350" i="9"/>
  <c r="AA295" i="9"/>
  <c r="AA113" i="9"/>
  <c r="AA203" i="9"/>
  <c r="AA206" i="9"/>
  <c r="AA33" i="9"/>
  <c r="AA303" i="9"/>
  <c r="AA109" i="9"/>
  <c r="AA319" i="9"/>
  <c r="AA293" i="9"/>
  <c r="AA228" i="9"/>
  <c r="AA211" i="9"/>
  <c r="AA289" i="9"/>
  <c r="AA13" i="9"/>
  <c r="AA147" i="9"/>
  <c r="AA153" i="9"/>
  <c r="AA209" i="9"/>
  <c r="AA182" i="9"/>
  <c r="AA227" i="9"/>
  <c r="AA93" i="9"/>
  <c r="AA365" i="9"/>
  <c r="AA132" i="9"/>
  <c r="AA87" i="9"/>
  <c r="AA8" i="9"/>
  <c r="AA6" i="9"/>
  <c r="AA43" i="9"/>
  <c r="AA222" i="9"/>
  <c r="AA187" i="9"/>
  <c r="AA346" i="9"/>
  <c r="AA35" i="9"/>
  <c r="AA158" i="9"/>
  <c r="AA123" i="9"/>
  <c r="AA16" i="9"/>
  <c r="AA58" i="9"/>
  <c r="AA245" i="9"/>
  <c r="AA17" i="9"/>
  <c r="AA354" i="9"/>
  <c r="AA97" i="9"/>
  <c r="AA117" i="9"/>
  <c r="AA176" i="9"/>
  <c r="AA18" i="9"/>
  <c r="AA103" i="9"/>
  <c r="AA268" i="9"/>
  <c r="AA149" i="9"/>
  <c r="AA318" i="9"/>
  <c r="AA232" i="9"/>
  <c r="AA244" i="9"/>
  <c r="AA26" i="9"/>
  <c r="AA98" i="9"/>
  <c r="AA235" i="9"/>
  <c r="AA7" i="9"/>
  <c r="AA85" i="9"/>
  <c r="AA162" i="9"/>
  <c r="AA251" i="9"/>
  <c r="AA199" i="9"/>
  <c r="AA150" i="9"/>
  <c r="AA48" i="9"/>
  <c r="AA349" i="9"/>
  <c r="AA192" i="9"/>
  <c r="AA124" i="9"/>
  <c r="AA139" i="9"/>
  <c r="AA91" i="9"/>
  <c r="AA53" i="9"/>
  <c r="AA68" i="9"/>
  <c r="AA341" i="9"/>
  <c r="AA15" i="9"/>
  <c r="AA225" i="9"/>
  <c r="AA196" i="9"/>
  <c r="AA334" i="9"/>
  <c r="AA165" i="9"/>
  <c r="AA59" i="9"/>
  <c r="AA38" i="9"/>
  <c r="AA213" i="9"/>
  <c r="AA75" i="9"/>
  <c r="AA212" i="9"/>
  <c r="AA178" i="9"/>
  <c r="AA77" i="9"/>
  <c r="AA14" i="9"/>
  <c r="AA259" i="9"/>
  <c r="AA205" i="9"/>
  <c r="AA278" i="9"/>
  <c r="AA2" i="9"/>
  <c r="AA47" i="9"/>
  <c r="AA107" i="9"/>
  <c r="AA372" i="9"/>
  <c r="AA45" i="9"/>
  <c r="AA292" i="9"/>
  <c r="AA3" i="9"/>
  <c r="AA130" i="9"/>
  <c r="AA22" i="9"/>
  <c r="AA51" i="9"/>
  <c r="AA49" i="9"/>
  <c r="AA78" i="9"/>
  <c r="AA177" i="9"/>
  <c r="AA99" i="9"/>
  <c r="AA223" i="9"/>
  <c r="AA44" i="9"/>
  <c r="AA27" i="9"/>
  <c r="AA189" i="9"/>
  <c r="AA155" i="9"/>
  <c r="AA142" i="9"/>
  <c r="AA236" i="9"/>
  <c r="AA5" i="9"/>
  <c r="AA166" i="9"/>
  <c r="AA297" i="9"/>
  <c r="AA269" i="9"/>
  <c r="AA179" i="9"/>
  <c r="AA135" i="9"/>
  <c r="AA184" i="9"/>
  <c r="AA258" i="9"/>
  <c r="AA102" i="9"/>
  <c r="AA105" i="9"/>
  <c r="AA234" i="9"/>
  <c r="AA173" i="9"/>
  <c r="AA95" i="9"/>
  <c r="AA328" i="9"/>
  <c r="AA28" i="9"/>
  <c r="AA279" i="9"/>
  <c r="AA219" i="9"/>
  <c r="AA329" i="9"/>
  <c r="AA50" i="9"/>
  <c r="AA145" i="9"/>
  <c r="AA66" i="9"/>
  <c r="AA263" i="9"/>
  <c r="AA305" i="9"/>
  <c r="AA194" i="9"/>
  <c r="AA288" i="9"/>
  <c r="AA133" i="9"/>
  <c r="AA115" i="9"/>
  <c r="AA57" i="9"/>
  <c r="AA72" i="9"/>
  <c r="AA272" i="9"/>
  <c r="AA146" i="9"/>
  <c r="AA151" i="9"/>
  <c r="AA138" i="9"/>
  <c r="AA282" i="9"/>
  <c r="AA94" i="9"/>
  <c r="AA204" i="9"/>
  <c r="AA168" i="9"/>
  <c r="AA175" i="9"/>
  <c r="AA55" i="9"/>
  <c r="AA154" i="9"/>
  <c r="AA306" i="9"/>
  <c r="AA96" i="9"/>
  <c r="AA248" i="9"/>
  <c r="AA264" i="9"/>
  <c r="AA257" i="9"/>
  <c r="AA216" i="9"/>
  <c r="AA298" i="9"/>
  <c r="AA119" i="9"/>
  <c r="AA239" i="9"/>
  <c r="AA281" i="9"/>
  <c r="AA156" i="9"/>
  <c r="AA118" i="9"/>
  <c r="AA229" i="9"/>
  <c r="AA20" i="9"/>
  <c r="AA62" i="9"/>
  <c r="AA134" i="9"/>
  <c r="AA359" i="9"/>
  <c r="AA159" i="9"/>
  <c r="AA285" i="9"/>
  <c r="AA237" i="9"/>
  <c r="AA126" i="9"/>
  <c r="AA284" i="9"/>
  <c r="AA125" i="9"/>
  <c r="AA137" i="9"/>
  <c r="AA276" i="9"/>
  <c r="AA360" i="9"/>
  <c r="AA23" i="9"/>
  <c r="AA186" i="9"/>
  <c r="AA286" i="9"/>
  <c r="AA218" i="9"/>
  <c r="AA29" i="9"/>
  <c r="AA283" i="9"/>
  <c r="AA83" i="9"/>
  <c r="AA323" i="9"/>
  <c r="AA172" i="9"/>
  <c r="AA63" i="9"/>
  <c r="AA338" i="9"/>
  <c r="AA37" i="9"/>
  <c r="AA144" i="9"/>
  <c r="AA256" i="9"/>
  <c r="AA214" i="9"/>
  <c r="AA309" i="9"/>
  <c r="AN251" i="9" l="1"/>
  <c r="AN250" i="9"/>
  <c r="AN210" i="9"/>
  <c r="AN211" i="9"/>
  <c r="AN280" i="9"/>
  <c r="AN281" i="9"/>
  <c r="AN21" i="9"/>
  <c r="AN20" i="9"/>
  <c r="AN359" i="9"/>
  <c r="AN353" i="9"/>
  <c r="AN328" i="9"/>
  <c r="AN322" i="9"/>
  <c r="AN350" i="9"/>
  <c r="AN319" i="9"/>
  <c r="AN316" i="9"/>
  <c r="AN347" i="9"/>
  <c r="AN340" i="9"/>
  <c r="AN371" i="9"/>
  <c r="AN171" i="9"/>
  <c r="AN170" i="9"/>
  <c r="AN151" i="9"/>
  <c r="AN150" i="9"/>
  <c r="AN90" i="9"/>
  <c r="AN91" i="9"/>
  <c r="AN81" i="9"/>
  <c r="AN80" i="9"/>
  <c r="AN51" i="9"/>
  <c r="AN50" i="9"/>
  <c r="AN365" i="9"/>
  <c r="AN366" i="9"/>
  <c r="AN360" i="9"/>
  <c r="AN361" i="9"/>
  <c r="AN356" i="9"/>
  <c r="AN355" i="9"/>
  <c r="AN354" i="9"/>
  <c r="AN335" i="9"/>
  <c r="AN334" i="9"/>
  <c r="AN330" i="9"/>
  <c r="AN329" i="9"/>
  <c r="AN325" i="9"/>
  <c r="AN324" i="9"/>
  <c r="AN323" i="9"/>
  <c r="AN76" i="9"/>
  <c r="AN228" i="9"/>
  <c r="AN302" i="9"/>
  <c r="AN192" i="9"/>
  <c r="AN307" i="9"/>
  <c r="AN184" i="9"/>
  <c r="AN266" i="9"/>
  <c r="AN265" i="9"/>
  <c r="AN125" i="9"/>
  <c r="AN189" i="9"/>
  <c r="AN137" i="9"/>
  <c r="AN99" i="9"/>
  <c r="AN25" i="9"/>
  <c r="AN104" i="9"/>
  <c r="AN256" i="9"/>
  <c r="AN242" i="9"/>
  <c r="AN219" i="9"/>
  <c r="AN4" i="9"/>
  <c r="AN206" i="9"/>
  <c r="AN186" i="9"/>
  <c r="AN113" i="9"/>
  <c r="AN15" i="9"/>
  <c r="AN55" i="9"/>
  <c r="AN88" i="9"/>
  <c r="AN357" i="9"/>
  <c r="AN34" i="9"/>
  <c r="AN165" i="9"/>
  <c r="AN8" i="9"/>
  <c r="AN132" i="9"/>
  <c r="AN180" i="9"/>
  <c r="AN225" i="9"/>
  <c r="AN220" i="9"/>
  <c r="AN60" i="9"/>
  <c r="AN62" i="9"/>
  <c r="AN87" i="9"/>
  <c r="AN73" i="9"/>
  <c r="AN61" i="9"/>
  <c r="AN182" i="9"/>
  <c r="AN236" i="9"/>
  <c r="AN49" i="9"/>
  <c r="AN147" i="9"/>
  <c r="AN33" i="9"/>
  <c r="AN181" i="9"/>
  <c r="AN297" i="9"/>
  <c r="AN149" i="9"/>
  <c r="AN243" i="9"/>
  <c r="AN67" i="9"/>
  <c r="AN364" i="9"/>
  <c r="AN273" i="9"/>
  <c r="AN18" i="9"/>
  <c r="AN26" i="9"/>
  <c r="AN218" i="9"/>
  <c r="AN2" i="9"/>
  <c r="AM2" i="9" s="1"/>
  <c r="AN227" i="9"/>
  <c r="AN207" i="9"/>
  <c r="AN3" i="9"/>
  <c r="AN209" i="9"/>
  <c r="AN290" i="9"/>
  <c r="AN246" i="9"/>
  <c r="AN94" i="9"/>
  <c r="AN369" i="9"/>
  <c r="AN202" i="9"/>
  <c r="AN83" i="9"/>
  <c r="AN134" i="9"/>
  <c r="AN158" i="9"/>
  <c r="AN304" i="9"/>
  <c r="AN345" i="9"/>
  <c r="AN260" i="9"/>
  <c r="AN22" i="9"/>
  <c r="AN16" i="9"/>
  <c r="AN263" i="9"/>
  <c r="AN221" i="9"/>
  <c r="AN178" i="9"/>
  <c r="AN293" i="9"/>
  <c r="AN275" i="9"/>
  <c r="AN309" i="9"/>
  <c r="AN58" i="9"/>
  <c r="AN133" i="9"/>
  <c r="AN38" i="9"/>
  <c r="AN86" i="9"/>
  <c r="AN35" i="9"/>
  <c r="AN144" i="9"/>
  <c r="AN106" i="9"/>
  <c r="AN145" i="9"/>
  <c r="AN295" i="9"/>
  <c r="AN153" i="9"/>
  <c r="AN177" i="9"/>
  <c r="AN305" i="9"/>
  <c r="AN129" i="9"/>
  <c r="AN115" i="9"/>
  <c r="AN28" i="9"/>
  <c r="AN23" i="9"/>
  <c r="AN75" i="9"/>
  <c r="AN13" i="9"/>
  <c r="AN314" i="9"/>
  <c r="AN78" i="9"/>
  <c r="AN65" i="9"/>
  <c r="AN252" i="9"/>
  <c r="AN146" i="9"/>
  <c r="AN267" i="9"/>
  <c r="AN157" i="9"/>
  <c r="AN53" i="9"/>
  <c r="AN166" i="9"/>
  <c r="AN358" i="9"/>
  <c r="AN232" i="9"/>
  <c r="AN29" i="9"/>
  <c r="AN126" i="9"/>
  <c r="AN156" i="9"/>
  <c r="AN235" i="9"/>
  <c r="AN64" i="9"/>
  <c r="AN152" i="9"/>
  <c r="AN56" i="9"/>
  <c r="AN74" i="9"/>
  <c r="AN120" i="9"/>
  <c r="AN285" i="9"/>
  <c r="AN244" i="9"/>
  <c r="AN6" i="9"/>
  <c r="AN77" i="9"/>
  <c r="AN179" i="9"/>
  <c r="AN148" i="9"/>
  <c r="AN154" i="9"/>
  <c r="AN282" i="9"/>
  <c r="AN346" i="9"/>
  <c r="AN299" i="9"/>
  <c r="AN194" i="9"/>
  <c r="AN238" i="9"/>
  <c r="AN162" i="9"/>
  <c r="AN298" i="9"/>
  <c r="AN264" i="9"/>
  <c r="AN89" i="9"/>
  <c r="AN39" i="9"/>
  <c r="AN9" i="9"/>
  <c r="AN69" i="9"/>
  <c r="AN48" i="9"/>
  <c r="AN155" i="9"/>
  <c r="AN269" i="9"/>
  <c r="AN284" i="9"/>
  <c r="AN5" i="9"/>
  <c r="AN239" i="9"/>
  <c r="AN11" i="9"/>
  <c r="AN245" i="9"/>
  <c r="AN253" i="9"/>
  <c r="AN276" i="9"/>
  <c r="AN131" i="9"/>
  <c r="AN367" i="9"/>
  <c r="AN327" i="9"/>
  <c r="AN199" i="9"/>
  <c r="AN214" i="9"/>
  <c r="AN259" i="9"/>
  <c r="AN248" i="9"/>
  <c r="AN128" i="9"/>
  <c r="AN247" i="9"/>
  <c r="AN136" i="9"/>
  <c r="AN315" i="9"/>
  <c r="AN187" i="9"/>
  <c r="AN333" i="9"/>
  <c r="AN288" i="9"/>
  <c r="AN97" i="9"/>
  <c r="AN204" i="9"/>
  <c r="AN332" i="9"/>
  <c r="AN278" i="9"/>
  <c r="AN7" i="9"/>
  <c r="AN105" i="9"/>
  <c r="AN292" i="9"/>
  <c r="AN54" i="9"/>
  <c r="AN372" i="9"/>
  <c r="AN294" i="9"/>
  <c r="AN92" i="9"/>
  <c r="AN43" i="9"/>
  <c r="AN168" i="9"/>
  <c r="AN135" i="9"/>
  <c r="AN121" i="9"/>
  <c r="AN17" i="9"/>
  <c r="AN237" i="9"/>
  <c r="AN274" i="9"/>
  <c r="AN52" i="9"/>
  <c r="AN277" i="9"/>
  <c r="AN164" i="9"/>
  <c r="AN258" i="9"/>
  <c r="AN95" i="9"/>
  <c r="AN363" i="9"/>
  <c r="AN283" i="9"/>
  <c r="AN47" i="9"/>
  <c r="AN142" i="9"/>
  <c r="AN226" i="9"/>
  <c r="AN303" i="9"/>
  <c r="AN198" i="9"/>
  <c r="AN10" i="9"/>
  <c r="AN336" i="9"/>
  <c r="AN127" i="9"/>
  <c r="AN272" i="9"/>
  <c r="AN222" i="9"/>
  <c r="AN208" i="9"/>
  <c r="AN139" i="9"/>
  <c r="AN205" i="9"/>
  <c r="AN368" i="9"/>
  <c r="AN116" i="9"/>
  <c r="AN30" i="9"/>
  <c r="AN296" i="9"/>
  <c r="AN262" i="9"/>
  <c r="AN79" i="9"/>
  <c r="AN306" i="9"/>
  <c r="AN42" i="9"/>
  <c r="AN173" i="9"/>
  <c r="AN117" i="9"/>
  <c r="AN203" i="9"/>
  <c r="AN82" i="9"/>
  <c r="AN130" i="9"/>
  <c r="AN286" i="9"/>
  <c r="AN119" i="9"/>
  <c r="AN233" i="9"/>
  <c r="AN223" i="9"/>
  <c r="AN32" i="9"/>
  <c r="AN14" i="9"/>
  <c r="AN215" i="9"/>
  <c r="AN108" i="9"/>
  <c r="AN174" i="9"/>
  <c r="AN224" i="9"/>
  <c r="AN213" i="9"/>
  <c r="AN257" i="9"/>
  <c r="AN196" i="9"/>
  <c r="AN112" i="9"/>
  <c r="AN114" i="9"/>
  <c r="AN24" i="9"/>
  <c r="AN183" i="9"/>
  <c r="AN84" i="9"/>
  <c r="AN103" i="9"/>
  <c r="AN229" i="9"/>
  <c r="AN255" i="9"/>
  <c r="AN107" i="9"/>
  <c r="AN279" i="9"/>
  <c r="AN96" i="9"/>
  <c r="AN289" i="9"/>
  <c r="AN46" i="9"/>
  <c r="AN118" i="9"/>
  <c r="AN175" i="9"/>
  <c r="AN122" i="9"/>
  <c r="AN102" i="9"/>
  <c r="AN85" i="9"/>
  <c r="AN188" i="9"/>
  <c r="AN12" i="9"/>
  <c r="AN163" i="9"/>
  <c r="AN98" i="9"/>
  <c r="AN36" i="9"/>
  <c r="AN37" i="9"/>
  <c r="AN268" i="9"/>
  <c r="AN195" i="9"/>
  <c r="AN31" i="9"/>
  <c r="AN234" i="9"/>
  <c r="AN109" i="9"/>
  <c r="AN138" i="9"/>
  <c r="AN193" i="9"/>
  <c r="AN59" i="9"/>
  <c r="AN338" i="9"/>
  <c r="AN337" i="9"/>
  <c r="AN287" i="9"/>
  <c r="AN72" i="9"/>
  <c r="AN249" i="9"/>
  <c r="AN123" i="9"/>
  <c r="AN176" i="9"/>
  <c r="AN143" i="9"/>
  <c r="AN341" i="9"/>
  <c r="AN217" i="9"/>
  <c r="AN66" i="9"/>
  <c r="AN124" i="9"/>
  <c r="AN57" i="9"/>
  <c r="AN44" i="9"/>
  <c r="AN45" i="9"/>
  <c r="AN159" i="9"/>
  <c r="AN254" i="9"/>
  <c r="AN93" i="9"/>
  <c r="AN68" i="9"/>
  <c r="AN261" i="9"/>
  <c r="AN212" i="9"/>
  <c r="AN185" i="9"/>
  <c r="AN197" i="9"/>
  <c r="AN291" i="9"/>
  <c r="AN172" i="9"/>
  <c r="AN27" i="9"/>
  <c r="AN169" i="9"/>
  <c r="AN19" i="9"/>
  <c r="AN326" i="9"/>
  <c r="AN167" i="9"/>
  <c r="AN216" i="9"/>
  <c r="AN308" i="9"/>
  <c r="AN63" i="9"/>
  <c r="AN373" i="9"/>
  <c r="AN342" i="9"/>
  <c r="AN348" i="9"/>
  <c r="AN349" i="9"/>
  <c r="AN317" i="9"/>
  <c r="AN318" i="9"/>
  <c r="AM3" i="9" l="1"/>
  <c r="AM4" i="9" s="1"/>
  <c r="AM5" i="9" s="1"/>
  <c r="AM6" i="9" s="1"/>
  <c r="AM7" i="9" s="1"/>
  <c r="AM8" i="9" s="1"/>
  <c r="AM9" i="9" s="1"/>
  <c r="AM10" i="9" s="1"/>
  <c r="AM11" i="9" s="1"/>
  <c r="AM12" i="9" l="1"/>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<sst xmlns="http://schemas.openxmlformats.org/spreadsheetml/2006/main" count="1901" uniqueCount="522">
  <si>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</si>
  <si>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</si>
  <si>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</si>
  <si>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</si>
  <si>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</si>
  <si>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</si>
  <si>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</si>
  <si>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</si>
  <si>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</si>
  <si>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</si>
  <si>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</si>
  <si>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</si>
  <si>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</si>
  <si>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</si>
  <si>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</si>
  <si>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</si>
  <si>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</si>
  <si>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</si>
  <si>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</si>
  <si>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</si>
  <si>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</si>
  <si>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</si>
  <si>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</si>
  <si>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</si>
  <si>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</si>
  <si>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</si>
  <si>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</si>
  <si>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</si>
  <si>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</si>
  <si>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</si>
  <si>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</si>
  <si>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</si>
  <si>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</si>
  <si>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</si>
  <si>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</si>
  <si>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</si>
  <si>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</si>
  <si>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</si>
  <si>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</si>
  <si>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</si>
  <si>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</si>
  <si>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</si>
  <si>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</si>
  <si>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</si>
  <si>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</si>
  <si>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</si>
  <si>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</si>
  <si>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</si>
  <si>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</si>
  <si>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</si>
  <si>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</si>
  <si>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</si>
  <si>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</si>
  <si>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</si>
  <si>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</si>
  <si>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</si>
  <si>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</si>
  <si>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</si>
  <si>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</si>
  <si>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</si>
  <si>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</si>
  <si>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</si>
  <si>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</si>
  <si>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</si>
  <si>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</si>
  <si>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</si>
  <si>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</si>
  <si>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</si>
  <si>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</si>
  <si>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</si>
  <si>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</si>
  <si>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</si>
  <si>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</si>
  <si>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</si>
  <si>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</si>
  <si>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</si>
  <si>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</si>
  <si>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</si>
  <si>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</si>
  <si>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</si>
  <si>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</si>
  <si>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</si>
  <si>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</si>
  <si>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</si>
  <si>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</si>
  <si>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</si>
  <si>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</si>
  <si>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</si>
  <si>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</si>
  <si>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</si>
  <si>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</si>
  <si>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</si>
  <si>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</si>
  <si>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</si>
  <si>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</si>
  <si>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</si>
  <si>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</si>
  <si>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</si>
  <si>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</si>
  <si>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</si>
  <si>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</si>
  <si>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</si>
  <si>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</si>
  <si>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</si>
  <si>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</si>
  <si>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</si>
  <si>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</si>
  <si>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</si>
  <si>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</si>
  <si>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</si>
  <si>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</si>
  <si>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</si>
  <si>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</si>
  <si>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</si>
  <si>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</si>
  <si>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</si>
  <si>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</si>
  <si>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</si>
  <si>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</si>
  <si>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</si>
  <si>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</si>
  <si>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</si>
  <si>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</si>
  <si>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</si>
  <si>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</si>
  <si>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</si>
  <si>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</si>
  <si>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</si>
  <si>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</si>
  <si>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</si>
  <si>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</si>
  <si>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</si>
  <si>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</si>
  <si>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</si>
  <si>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</si>
  <si>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</si>
  <si>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</si>
  <si>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</si>
  <si>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</si>
  <si>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</si>
  <si>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</si>
  <si>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</si>
  <si>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</si>
  <si>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</si>
  <si>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</si>
  <si>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</si>
  <si>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</si>
  <si>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</si>
  <si>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</si>
  <si>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</si>
  <si>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</si>
  <si>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</si>
  <si>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</si>
  <si>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</si>
  <si>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</si>
  <si>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</si>
  <si>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</si>
  <si>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</si>
  <si>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</si>
  <si>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</si>
  <si>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</si>
  <si>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</si>
  <si>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</si>
  <si>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</si>
  <si>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</si>
  <si>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</si>
  <si>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</si>
  <si>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</si>
  <si>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</si>
  <si>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</si>
  <si>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</si>
  <si>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</si>
  <si>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</si>
  <si>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</si>
  <si>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</si>
  <si>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</si>
  <si>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</si>
  <si>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</si>
  <si>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</si>
  <si>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</si>
  <si>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</si>
  <si>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</si>
  <si>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</si>
  <si>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</si>
  <si>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</si>
  <si>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</si>
  <si>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</si>
  <si>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</si>
  <si>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</si>
  <si>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</si>
  <si>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</si>
  <si>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</si>
  <si>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</si>
  <si>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</si>
  <si>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</si>
  <si>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</si>
  <si>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</si>
  <si>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</si>
  <si>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</si>
  <si>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</si>
  <si>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</si>
  <si>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</si>
  <si>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</si>
  <si>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</si>
  <si>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</si>
  <si>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</si>
  <si>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</si>
  <si>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</si>
  <si>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</si>
  <si>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</si>
  <si>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</si>
  <si>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</si>
  <si>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</si>
  <si>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</si>
  <si>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</si>
  <si>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</si>
  <si>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</si>
  <si>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</si>
  <si>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</si>
  <si>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</si>
  <si>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</si>
  <si>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</si>
  <si>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</si>
  <si>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</si>
  <si>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</si>
  <si>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</si>
  <si>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</si>
  <si>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</si>
  <si>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</si>
  <si>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</si>
  <si>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</si>
  <si>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</si>
  <si>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</si>
  <si>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</si>
  <si>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</si>
  <si>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</si>
  <si>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</si>
  <si>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</si>
  <si>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</si>
  <si>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</si>
  <si>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</si>
  <si>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</si>
  <si>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</si>
  <si>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</si>
  <si>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</si>
  <si>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</si>
  <si>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</si>
  <si>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</si>
  <si>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</si>
  <si>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</si>
  <si>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</si>
  <si>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</si>
  <si>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</si>
  <si>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</si>
  <si>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</si>
  <si>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</si>
  <si>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</si>
  <si>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</si>
  <si>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</si>
  <si>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</si>
  <si>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</si>
  <si>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</si>
  <si>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</si>
  <si>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</si>
  <si>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</si>
  <si>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</si>
  <si>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</si>
  <si>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</si>
  <si>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</si>
  <si>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</si>
  <si>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</si>
  <si>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</si>
  <si>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</si>
  <si>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</si>
  <si>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</si>
  <si>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</si>
  <si>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</si>
  <si>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</si>
  <si>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</si>
  <si>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</si>
  <si>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</si>
  <si>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</si>
  <si>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</si>
  <si>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</si>
  <si>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</si>
  <si>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</si>
  <si>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</si>
  <si>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</si>
  <si>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</si>
  <si>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</si>
  <si>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</si>
  <si>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</si>
  <si>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</si>
  <si>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</si>
  <si>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</si>
  <si>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</si>
  <si>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</si>
  <si>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</si>
  <si>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</si>
  <si>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</si>
  <si>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</si>
  <si>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</si>
  <si>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</si>
  <si>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</si>
  <si>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</si>
  <si>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</si>
  <si>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</si>
  <si>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</si>
  <si>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</si>
  <si>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</si>
  <si>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</si>
  <si>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</si>
  <si>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</si>
  <si>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</si>
  <si>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</si>
  <si>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</si>
  <si>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</si>
  <si>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</si>
  <si>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</si>
  <si>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</si>
  <si>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</si>
  <si>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</si>
  <si>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</si>
  <si>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</si>
  <si>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</si>
  <si>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</si>
  <si>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</si>
  <si>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</si>
  <si>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</si>
  <si>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</si>
  <si>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</si>
  <si>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</si>
  <si>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</si>
  <si>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</si>
  <si>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</si>
  <si>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</si>
  <si>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</si>
  <si>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</si>
  <si>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</si>
  <si>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</si>
  <si>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</si>
  <si>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</si>
  <si>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</si>
  <si>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</si>
  <si>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</si>
  <si>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</si>
  <si>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</si>
  <si>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</si>
  <si>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</si>
  <si>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</si>
  <si>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</si>
  <si>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</si>
  <si>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</si>
  <si>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</si>
  <si>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</si>
  <si>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</si>
  <si>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</si>
  <si>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</si>
  <si>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</si>
  <si>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</si>
  <si>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</si>
  <si>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</si>
  <si>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</si>
  <si>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</si>
  <si>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</si>
  <si>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</si>
  <si>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</si>
  <si>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</si>
  <si>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</si>
  <si>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</si>
  <si>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</si>
  <si>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</si>
  <si>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</si>
  <si>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</si>
  <si>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</si>
  <si>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</si>
  <si>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</si>
  <si>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</si>
  <si>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</si>
  <si>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</si>
  <si>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</si>
  <si>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</si>
  <si>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</si>
  <si>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</si>
  <si>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</si>
  <si>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</si>
  <si>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</si>
  <si>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</si>
  <si>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</si>
  <si>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</si>
  <si>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</si>
  <si>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</si>
  <si>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</si>
  <si>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</si>
  <si>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</si>
  <si>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</si>
  <si>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</si>
  <si>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</si>
  <si>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</si>
  <si>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Equip4002</t>
    <phoneticPr fontId="1" type="noConversion"/>
  </si>
  <si>
    <t>Equip8201</t>
  </si>
  <si>
    <t>Equip2301</t>
    <phoneticPr fontId="1" type="noConversion"/>
  </si>
  <si>
    <t>Equip3002</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</si>
  <si>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</si>
  <si>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</si>
  <si>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</si>
  <si>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</si>
  <si>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</si>
  <si>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</si>
  <si>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</si>
  <si>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</si>
  <si>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</si>
  <si>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</si>
  <si>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</si>
  <si>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</si>
  <si>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</si>
  <si>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</si>
  <si>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</si>
  <si>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</si>
  <si>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</si>
  <si>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</si>
  <si>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</si>
  <si>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</si>
  <si>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</si>
  <si>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</si>
  <si>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</si>
  <si>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</si>
  <si>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</si>
  <si>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</si>
  <si>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</si>
  <si>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</si>
  <si>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</si>
  <si>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</si>
  <si>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</si>
  <si>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</si>
  <si>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</si>
  <si>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</si>
  <si>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</si>
  <si>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</si>
  <si>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Equip2402</t>
    <phoneticPr fontId="1" type="noConversion"/>
  </si>
  <si>
    <t>Actor3019</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</si>
  <si>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</si>
  <si>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</si>
  <si>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</si>
  <si>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</si>
  <si>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</si>
  <si>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Equip7101</t>
    <phoneticPr fontId="1" type="noConversion"/>
  </si>
  <si>
    <t>Equip6001</t>
    <phoneticPr fontId="1" type="noConversion"/>
  </si>
  <si>
    <t>DI</t>
    <phoneticPr fontId="1" type="noConversion"/>
  </si>
  <si>
    <t>Equip2201</t>
    <phoneticPr fontId="1" type="noConversion"/>
  </si>
  <si>
    <t>Equip3302</t>
    <phoneticPr fontId="1" type="noConversion"/>
  </si>
  <si>
    <t>Equip5202</t>
    <phoneticPr fontId="1" type="noConversion"/>
  </si>
  <si>
    <t>Actor1039</t>
    <phoneticPr fontId="1" type="noConversion"/>
  </si>
  <si>
    <t>Equip4401</t>
    <phoneticPr fontId="1" type="noConversion"/>
  </si>
  <si>
    <t>Actor1218m</t>
    <phoneticPr fontId="1" type="noConversion"/>
  </si>
  <si>
    <t>Actor1218m</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</si>
  <si>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</si>
  <si>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</si>
  <si>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</si>
  <si>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</si>
  <si>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</si>
  <si>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</si>
  <si>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</si>
  <si>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</si>
  <si>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Equip4002</t>
    <phoneticPr fontId="1" type="noConversion"/>
  </si>
  <si>
    <t>Equip5001</t>
    <phoneticPr fontId="1" type="noConversion"/>
  </si>
  <si>
    <t>Equip5301</t>
    <phoneticPr fontId="1" type="noConversion"/>
  </si>
  <si>
    <t>Equip6201</t>
    <phoneticPr fontId="1" type="noConversion"/>
  </si>
  <si>
    <t>Equip7202</t>
    <phoneticPr fontId="1" type="noConversion"/>
  </si>
  <si>
    <t>Actor1002m</t>
    <phoneticPr fontId="1" type="noConversion"/>
  </si>
  <si>
    <t>Actor1108</t>
    <phoneticPr fontId="1" type="noConversion"/>
  </si>
  <si>
    <t>Actor2120</t>
    <phoneticPr fontId="1" type="noConversion"/>
  </si>
  <si>
    <t>Actor1141</t>
    <phoneticPr fontId="1" type="noConversion"/>
  </si>
  <si>
    <t>Equip0202</t>
    <phoneticPr fontId="1" type="noConversion"/>
  </si>
  <si>
    <t>Equip1202</t>
  </si>
  <si>
    <t>Equip1202</t>
    <phoneticPr fontId="1" type="noConversion"/>
  </si>
  <si>
    <t>Equip3402</t>
    <phoneticPr fontId="1" type="noConversion"/>
  </si>
  <si>
    <t>Equip0302</t>
    <phoneticPr fontId="1" type="noConversion"/>
  </si>
  <si>
    <t>Equip2101</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</si>
  <si>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</si>
  <si>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</si>
  <si>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</si>
  <si>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</si>
  <si>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</si>
  <si>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</si>
  <si>
    <t>Actor3212m</t>
    <phoneticPr fontId="1" type="noConversion"/>
  </si>
  <si>
    <t>Actor0125m</t>
    <phoneticPr fontId="1" type="noConversion"/>
  </si>
  <si>
    <t>Equip3401</t>
  </si>
  <si>
    <t>Equip0001</t>
    <phoneticPr fontId="1" type="noConversion"/>
  </si>
  <si>
    <t>지정 캐릭터 LBP6</t>
    <phoneticPr fontId="1" type="noConversion"/>
  </si>
  <si>
    <t>Actor0125</t>
    <phoneticPr fontId="1" type="noConversion"/>
  </si>
  <si>
    <t>지정 캐릭터 LBP5</t>
  </si>
  <si>
    <t>지정 캐릭터 LBP5</t>
    <phoneticPr fontId="1" type="noConversion"/>
  </si>
  <si>
    <t>프리스</t>
  </si>
  <si>
    <t>프리스</t>
    <phoneticPr fontId="1" type="noConversion"/>
  </si>
  <si>
    <t>Actor3114</t>
    <phoneticPr fontId="1" type="noConversion"/>
  </si>
  <si>
    <t>Actor2128</t>
    <phoneticPr fontId="1" type="noConversion"/>
  </si>
  <si>
    <t>Actor1109</t>
    <phoneticPr fontId="1" type="noConversion"/>
  </si>
  <si>
    <t>Actor0113</t>
    <phoneticPr fontId="1" type="noConversion"/>
  </si>
  <si>
    <t>Actor2011</t>
    <phoneticPr fontId="1" type="noConversion"/>
  </si>
  <si>
    <t>Actor0104</t>
    <phoneticPr fontId="1" type="noConversion"/>
  </si>
  <si>
    <t>Actor3117</t>
    <phoneticPr fontId="1" type="noConversion"/>
  </si>
  <si>
    <t>Equip2202</t>
    <phoneticPr fontId="1" type="noConversion"/>
  </si>
  <si>
    <t>Equip7002</t>
    <phoneticPr fontId="1" type="noConversion"/>
  </si>
  <si>
    <t>Equip3102</t>
    <phoneticPr fontId="1" type="noConversion"/>
  </si>
  <si>
    <t>Equip5201</t>
    <phoneticPr fontId="1" type="noConversion"/>
  </si>
  <si>
    <t>Equip2202</t>
    <phoneticPr fontId="1" type="noConversion"/>
  </si>
  <si>
    <t>Equip4001</t>
    <phoneticPr fontId="1" type="noConversion"/>
  </si>
  <si>
    <t>Equip0301</t>
    <phoneticPr fontId="1" type="noConversion"/>
  </si>
  <si>
    <t>DI</t>
    <phoneticPr fontId="1" type="noConversion"/>
  </si>
  <si>
    <t>EN</t>
    <phoneticPr fontId="1" type="noConversion"/>
  </si>
  <si>
    <t>Actor1216m</t>
    <phoneticPr fontId="1" type="noConversion"/>
  </si>
  <si>
    <t>Actor1141m</t>
    <phoneticPr fontId="1" type="noConversion"/>
  </si>
  <si>
    <t>Actor0240</t>
    <phoneticPr fontId="1" type="noConversion"/>
  </si>
  <si>
    <t>Actor0037</t>
    <phoneticPr fontId="1" type="noConversion"/>
  </si>
  <si>
    <t>지정 캐릭터 LBP2</t>
    <phoneticPr fontId="1" type="noConversion"/>
  </si>
  <si>
    <t>지정 캐릭터 LBP3</t>
    <phoneticPr fontId="1" type="noConversion"/>
  </si>
  <si>
    <t>Equip2102</t>
    <phoneticPr fontId="1" type="noConversion"/>
  </si>
  <si>
    <t>Equip1402</t>
    <phoneticPr fontId="1" type="noConversion"/>
  </si>
  <si>
    <t>Equip0401</t>
    <phoneticPr fontId="1" type="noConversion"/>
  </si>
  <si>
    <t>Equip1001</t>
    <phoneticPr fontId="1" type="noConversion"/>
  </si>
  <si>
    <t>Equip0001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</si>
</sst>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7.7997408605285958</v>
          </cell>
          <cell r="W2">
            <v>10.50853569808025</v>
          </cell>
          <cell r="X2">
            <v>11.7</v>
          </cell>
          <cell r="Y2">
            <v>15.76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6.9787679971896646</v>
          </cell>
          <cell r="W3">
            <v>11.158335607425956</v>
          </cell>
          <cell r="X3">
            <v>10.47</v>
          </cell>
          <cell r="Y3">
            <v>16.739999999999998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7.9403906318011739</v>
          </cell>
          <cell r="W4">
            <v>11.045308616204849</v>
          </cell>
          <cell r="X4">
            <v>17.440000000000001</v>
          </cell>
          <cell r="Y4">
            <v>24.26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6.7730858136235321</v>
          </cell>
          <cell r="W5">
            <v>11.720407593141541</v>
          </cell>
          <cell r="X5">
            <v>14.87</v>
          </cell>
          <cell r="Y5">
            <v>25.74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7.8978702079334928</v>
          </cell>
          <cell r="W6">
            <v>10.422430973355869</v>
          </cell>
          <cell r="X6">
            <v>27.93</v>
          </cell>
          <cell r="Y6">
            <v>36.86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6.686582773213348</v>
          </cell>
          <cell r="W7">
            <v>11.421468873376725</v>
          </cell>
          <cell r="X7">
            <v>23.65</v>
          </cell>
          <cell r="Y7">
            <v>40.4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7.7880203263154444</v>
          </cell>
          <cell r="W8">
            <v>10.581623115107943</v>
          </cell>
          <cell r="X8">
            <v>53.68</v>
          </cell>
          <cell r="Y8">
            <v>72.930000000000007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6.6980059117214141</v>
          </cell>
          <cell r="W9">
            <v>11.51678569902047</v>
          </cell>
          <cell r="X9">
            <v>46.17</v>
          </cell>
          <cell r="Y9">
            <v>79.38</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7.8375336243364897</v>
          </cell>
          <cell r="W10">
            <v>10.395561513185191</v>
          </cell>
          <cell r="X10">
            <v>115.8</v>
          </cell>
          <cell r="Y10">
            <v>153.59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7.3539338293070617</v>
          </cell>
          <cell r="W11">
            <v>11.158298276112721</v>
          </cell>
          <cell r="X11">
            <v>108.65</v>
          </cell>
          <cell r="Y11">
            <v>164.86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7.4158625291212044</v>
          </cell>
          <cell r="W12">
            <v>10.407658809374317</v>
          </cell>
          <cell r="X12">
            <v>142.80000000000001</v>
          </cell>
          <cell r="Y12">
            <v>200.4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6.7938006316951896</v>
          </cell>
          <cell r="W13">
            <v>11.290033252427719</v>
          </cell>
          <cell r="X13">
            <v>130.82</v>
          </cell>
          <cell r="Y13">
            <v>217.39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7.5451469521736882</v>
          </cell>
          <cell r="W14">
            <v>10.457814467470394</v>
          </cell>
          <cell r="X14">
            <v>189.35</v>
          </cell>
          <cell r="Y14">
            <v>262.44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7.5800879601339286</v>
          </cell>
          <cell r="W15">
            <v>10.93008175760832</v>
          </cell>
          <cell r="X15">
            <v>11.37</v>
          </cell>
          <cell r="Y15">
            <v>16.399999999999999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7.3881883037796552</v>
          </cell>
          <cell r="W16">
            <v>11.258017101892236</v>
          </cell>
          <cell r="X16">
            <v>11.08</v>
          </cell>
          <cell r="Y16">
            <v>16.89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7.4766874374682306</v>
          </cell>
          <cell r="W17">
            <v>10.723400599763767</v>
          </cell>
          <cell r="X17">
            <v>16.420000000000002</v>
          </cell>
          <cell r="Y17">
            <v>23.55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6.6483308270802759</v>
          </cell>
          <cell r="W18">
            <v>11.737980720022851</v>
          </cell>
          <cell r="X18">
            <v>14.6</v>
          </cell>
          <cell r="Y18">
            <v>25.78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7.7520154742715519</v>
          </cell>
          <cell r="W19">
            <v>10.531397215090415</v>
          </cell>
          <cell r="X19">
            <v>27.42</v>
          </cell>
          <cell r="Y19">
            <v>37.25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6.6725797240060558</v>
          </cell>
          <cell r="W20">
            <v>11.856011224666693</v>
          </cell>
          <cell r="X20">
            <v>23.6</v>
          </cell>
          <cell r="Y20">
            <v>41.93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7.773617502863881</v>
          </cell>
          <cell r="W21">
            <v>10.731597063732909</v>
          </cell>
          <cell r="X21">
            <v>53.58</v>
          </cell>
          <cell r="Y21">
            <v>73.97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7.1727814965191792</v>
          </cell>
          <cell r="W22">
            <v>11.423908638900048</v>
          </cell>
          <cell r="X22">
            <v>49.44</v>
          </cell>
          <cell r="Y22">
            <v>78.739999999999995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7.9479780500925949</v>
          </cell>
          <cell r="W23">
            <v>11.007597694246826</v>
          </cell>
          <cell r="X23">
            <v>117.43</v>
          </cell>
          <cell r="Y23">
            <v>162.63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7.0185422960498389</v>
          </cell>
          <cell r="W24">
            <v>11.310129334935237</v>
          </cell>
          <cell r="X24">
            <v>103.7</v>
          </cell>
          <cell r="Y24">
            <v>167.1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7.9420281281313772</v>
          </cell>
          <cell r="W25">
            <v>10.723811266890525</v>
          </cell>
          <cell r="X25">
            <v>152.93</v>
          </cell>
          <cell r="Y25">
            <v>206.49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6.8928900368431769</v>
          </cell>
          <cell r="W26">
            <v>11.184921119488521</v>
          </cell>
          <cell r="X26">
            <v>132.72999999999999</v>
          </cell>
          <cell r="Y26">
            <v>215.37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8.0914401313288664</v>
          </cell>
          <cell r="W27">
            <v>10.897831840042155</v>
          </cell>
          <cell r="X27">
            <v>203.06</v>
          </cell>
          <cell r="Y27">
            <v>273.48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7.6206495816350435</v>
          </cell>
          <cell r="W28">
            <v>10.458938744334169</v>
          </cell>
          <cell r="X28">
            <v>11.43</v>
          </cell>
          <cell r="Y28">
            <v>15.69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7.3270887809480936</v>
          </cell>
          <cell r="W29">
            <v>11.211166939139055</v>
          </cell>
          <cell r="X29">
            <v>10.99</v>
          </cell>
          <cell r="Y29">
            <v>16.82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7.842511351452301</v>
          </cell>
          <cell r="W30">
            <v>10.755844778826408</v>
          </cell>
          <cell r="X30">
            <v>17.22</v>
          </cell>
          <cell r="Y30">
            <v>23.62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7.0657265075218527</v>
          </cell>
          <cell r="W31">
            <v>11.366465925165793</v>
          </cell>
          <cell r="X31">
            <v>15.52</v>
          </cell>
          <cell r="Y31">
            <v>24.96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7.4602623657795615</v>
          </cell>
          <cell r="W32">
            <v>10.960870391503185</v>
          </cell>
          <cell r="X32">
            <v>26.39</v>
          </cell>
          <cell r="Y32">
            <v>38.770000000000003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7.3335227516672328</v>
          </cell>
          <cell r="W33">
            <v>11.792515052358908</v>
          </cell>
          <cell r="X33">
            <v>25.94</v>
          </cell>
          <cell r="Y33">
            <v>41.71</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7.7532230997711693</v>
          </cell>
          <cell r="W34">
            <v>10.810807741272876</v>
          </cell>
          <cell r="X34">
            <v>53.44</v>
          </cell>
          <cell r="Y34">
            <v>74.510000000000005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6.6705248577700971</v>
          </cell>
          <cell r="W35">
            <v>11.795769829346996</v>
          </cell>
          <cell r="X35">
            <v>45.98</v>
          </cell>
          <cell r="Y35">
            <v>81.3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7.4246236984546083</v>
          </cell>
          <cell r="W36">
            <v>10.891642027069695</v>
          </cell>
          <cell r="X36">
            <v>109.7</v>
          </cell>
          <cell r="Y36">
            <v>160.91999999999999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6.7069917304353837</v>
          </cell>
          <cell r="W37">
            <v>11.279967789978302</v>
          </cell>
          <cell r="X37">
            <v>99.09</v>
          </cell>
          <cell r="Y37">
            <v>166.66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8.1400966431666451</v>
          </cell>
          <cell r="W38">
            <v>10.499970070604203</v>
          </cell>
          <cell r="X38">
            <v>156.74</v>
          </cell>
          <cell r="Y38">
            <v>202.18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7.1490007886995688</v>
          </cell>
          <cell r="W39">
            <v>11.642701479127155</v>
          </cell>
          <cell r="X39">
            <v>137.66</v>
          </cell>
          <cell r="Y39">
            <v>224.18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7.7089541271137803</v>
          </cell>
          <cell r="W40">
            <v>11.065972535156792</v>
          </cell>
          <cell r="X40">
            <v>193.46</v>
          </cell>
          <cell r="Y40">
            <v>277.7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8.2006467164467072</v>
          </cell>
          <cell r="W41">
            <v>10.973534453178868</v>
          </cell>
          <cell r="X41">
            <v>12.3</v>
          </cell>
          <cell r="Y41">
            <v>16.46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7.000012572046562</v>
          </cell>
          <cell r="W42">
            <v>11.269563763304124</v>
          </cell>
          <cell r="X42">
            <v>10.5</v>
          </cell>
          <cell r="Y42">
            <v>16.899999999999999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7.7083616724687847</v>
          </cell>
          <cell r="W43">
            <v>10.708747622247909</v>
          </cell>
          <cell r="X43">
            <v>16.93</v>
          </cell>
          <cell r="Y43">
            <v>23.52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6.972999776595179</v>
          </cell>
          <cell r="W44">
            <v>11.256703878816671</v>
          </cell>
          <cell r="X44">
            <v>15.31</v>
          </cell>
          <cell r="Y44">
            <v>24.72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7.8100293330713546</v>
          </cell>
          <cell r="W45">
            <v>10.556179524439729</v>
          </cell>
          <cell r="X45">
            <v>27.62</v>
          </cell>
          <cell r="Y45">
            <v>37.340000000000003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6.8638704467032898</v>
          </cell>
          <cell r="W46">
            <v>11.130037575037491</v>
          </cell>
          <cell r="X46">
            <v>24.28</v>
          </cell>
          <cell r="Y46">
            <v>39.369999999999997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7.9271250177062296</v>
          </cell>
          <cell r="W47">
            <v>11.106775819421076</v>
          </cell>
          <cell r="X47">
            <v>54.64</v>
          </cell>
          <cell r="Y47">
            <v>76.55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7.1742309722845796</v>
          </cell>
          <cell r="W48">
            <v>11.425400946495968</v>
          </cell>
          <cell r="X48">
            <v>49.45</v>
          </cell>
          <cell r="Y48">
            <v>78.75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8.0032883341571939</v>
          </cell>
          <cell r="W49">
            <v>10.758483652436407</v>
          </cell>
          <cell r="X49">
            <v>118.25</v>
          </cell>
          <cell r="Y49">
            <v>158.94999999999999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6.7964082629451674</v>
          </cell>
          <cell r="W50">
            <v>11.826710355437333</v>
          </cell>
          <cell r="X50">
            <v>100.41</v>
          </cell>
          <cell r="Y50">
            <v>174.73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7.4775366829197374</v>
          </cell>
          <cell r="W51">
            <v>10.731581529167311</v>
          </cell>
          <cell r="X51">
            <v>143.97999999999999</v>
          </cell>
          <cell r="Y51">
            <v>206.64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6.6126380526684487</v>
          </cell>
          <cell r="W52">
            <v>11.449611706142964</v>
          </cell>
          <cell r="X52">
            <v>127.33</v>
          </cell>
          <cell r="Y52">
            <v>220.47</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8.170158048036809</v>
          </cell>
          <cell r="W53">
            <v>10.320376147620749</v>
          </cell>
          <cell r="X53">
            <v>205.03</v>
          </cell>
          <cell r="Y53">
            <v>258.99</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7.6498471843385882</v>
          </cell>
          <cell r="W54">
            <v>11.073359460223553</v>
          </cell>
          <cell r="X54">
            <v>11.47</v>
          </cell>
          <cell r="Y54">
            <v>16.61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7.2057713598530819</v>
          </cell>
          <cell r="W55">
            <v>11.332051035902495</v>
          </cell>
          <cell r="X55">
            <v>10.81</v>
          </cell>
          <cell r="Y55">
            <v>17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7.9414943881132878</v>
          </cell>
          <cell r="W56">
            <v>11.045487227248827</v>
          </cell>
          <cell r="X56">
            <v>17.440000000000001</v>
          </cell>
          <cell r="Y56">
            <v>24.26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7.1236557219484808</v>
          </cell>
          <cell r="W57">
            <v>11.603325365011392</v>
          </cell>
          <cell r="X57">
            <v>15.64</v>
          </cell>
          <cell r="Y57">
            <v>25.48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7.7537070071533796</v>
          </cell>
          <cell r="W58">
            <v>10.431230030106923</v>
          </cell>
          <cell r="X58">
            <v>27.42</v>
          </cell>
          <cell r="Y58">
            <v>36.89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6.8624484421824166</v>
          </cell>
          <cell r="W59">
            <v>11.290552281431472</v>
          </cell>
          <cell r="X59">
            <v>24.27</v>
          </cell>
          <cell r="Y59">
            <v>39.93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8.1324241152897478</v>
          </cell>
          <cell r="W60">
            <v>10.471473686638358</v>
          </cell>
          <cell r="X60">
            <v>56.05</v>
          </cell>
          <cell r="Y60">
            <v>72.17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6.9217019870512981</v>
          </cell>
          <cell r="W61">
            <v>11.740368005484761</v>
          </cell>
          <cell r="X61">
            <v>47.71</v>
          </cell>
          <cell r="Y61">
            <v>80.92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7.9729264221431571</v>
          </cell>
          <cell r="W62">
            <v>10.961975277576654</v>
          </cell>
          <cell r="X62">
            <v>117.8</v>
          </cell>
          <cell r="Y62">
            <v>161.96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6.6677079275728506</v>
          </cell>
          <cell r="W63">
            <v>11.158753521163817</v>
          </cell>
          <cell r="X63">
            <v>98.51</v>
          </cell>
          <cell r="Y63">
            <v>164.87</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8.1682897109454142</v>
          </cell>
          <cell r="W64">
            <v>10.764655253409382</v>
          </cell>
          <cell r="X64">
            <v>157.28</v>
          </cell>
          <cell r="Y64">
            <v>207.28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7.0611278032258538</v>
          </cell>
          <cell r="W65">
            <v>11.514641706152076</v>
          </cell>
          <cell r="X65">
            <v>135.96</v>
          </cell>
          <cell r="Y65">
            <v>221.72</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8.1762816942481304</v>
          </cell>
          <cell r="W66">
            <v>10.795674850926588</v>
          </cell>
          <cell r="X66">
            <v>205.18</v>
          </cell>
          <cell r="Y66">
            <v>270.92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7.6751475216124954</v>
          </cell>
          <cell r="W68">
            <v>10.531543270857854</v>
          </cell>
          <cell r="X68">
            <v>11.51</v>
          </cell>
          <cell r="Y68">
            <v>15.8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7.3076056477526041</v>
          </cell>
          <cell r="W69">
            <v>11.670706148634695</v>
          </cell>
          <cell r="X69">
            <v>10.96</v>
          </cell>
          <cell r="Y69">
            <v>17.510000000000002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7.9695109656415752</v>
          </cell>
          <cell r="W70">
            <v>11.012437439995791</v>
          </cell>
          <cell r="X70">
            <v>17.5</v>
          </cell>
          <cell r="Y70">
            <v>24.18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7.262276545850451</v>
          </cell>
          <cell r="W71">
            <v>11.39824494861589</v>
          </cell>
          <cell r="X71">
            <v>15.95</v>
          </cell>
          <cell r="Y71">
            <v>25.03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7.660805175360057</v>
          </cell>
          <cell r="W72">
            <v>10.532163669986469</v>
          </cell>
          <cell r="X72">
            <v>27.1</v>
          </cell>
          <cell r="Y72">
            <v>37.25</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6.8408484665232434</v>
          </cell>
          <cell r="W73">
            <v>11.44227664551812</v>
          </cell>
          <cell r="X73">
            <v>24.2</v>
          </cell>
          <cell r="Y73">
            <v>40.47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7.6925162461258294</v>
          </cell>
          <cell r="W74">
            <v>11.002100925974737</v>
          </cell>
          <cell r="X74">
            <v>53.02</v>
          </cell>
          <cell r="Y74">
            <v>75.83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6.6831181148045378</v>
          </cell>
          <cell r="W75">
            <v>11.658005446821505</v>
          </cell>
          <cell r="X75">
            <v>46.06</v>
          </cell>
          <cell r="Y75">
            <v>80.349999999999994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7.8604137871864674</v>
          </cell>
          <cell r="W76">
            <v>10.705893121582372</v>
          </cell>
          <cell r="X76">
            <v>116.13</v>
          </cell>
          <cell r="Y76">
            <v>158.18</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7.2359874301611828</v>
          </cell>
          <cell r="W77">
            <v>11.622748144874848</v>
          </cell>
          <cell r="X77">
            <v>106.91</v>
          </cell>
          <cell r="Y77">
            <v>171.72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7.6175884027788126</v>
          </cell>
          <cell r="W78">
            <v>10.829214108799166</v>
          </cell>
          <cell r="X78">
            <v>146.68</v>
          </cell>
          <cell r="Y78">
            <v>208.52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6.7613543761383363</v>
          </cell>
          <cell r="W79">
            <v>11.301330679534761</v>
          </cell>
          <cell r="X79">
            <v>130.19</v>
          </cell>
          <cell r="Y79">
            <v>217.61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7.5745237695335774</v>
          </cell>
          <cell r="W80">
            <v>10.755111146719988</v>
          </cell>
          <cell r="X80">
            <v>190.08</v>
          </cell>
          <cell r="Y80">
            <v>269.89999999999998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7.4905263930653874</v>
          </cell>
          <cell r="W88">
            <v>10.481275440417836</v>
          </cell>
          <cell r="X88">
            <v>11.24</v>
          </cell>
          <cell r="Y88">
            <v>15.72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7.0489580386223292</v>
          </cell>
          <cell r="W89">
            <v>11.227579446006077</v>
          </cell>
          <cell r="X89">
            <v>10.57</v>
          </cell>
          <cell r="Y89">
            <v>16.84</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7.6824156197858295</v>
          </cell>
          <cell r="W90">
            <v>10.757122335558172</v>
          </cell>
          <cell r="X90">
            <v>16.87</v>
          </cell>
          <cell r="Y90">
            <v>23.62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7.3382722814883978</v>
          </cell>
          <cell r="W91">
            <v>11.687167159018289</v>
          </cell>
          <cell r="X91">
            <v>16.12</v>
          </cell>
          <cell r="Y91">
            <v>25.67</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7.7445914855080122</v>
          </cell>
          <cell r="W92">
            <v>10.73518240806289</v>
          </cell>
          <cell r="X92">
            <v>27.39</v>
          </cell>
          <cell r="Y92">
            <v>37.97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7.1990789096489305</v>
          </cell>
          <cell r="W93">
            <v>11.297108220275916</v>
          </cell>
          <cell r="X93">
            <v>25.46</v>
          </cell>
          <cell r="Y93">
            <v>39.96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7.8632072112876212</v>
          </cell>
          <cell r="W94">
            <v>10.683337911356002</v>
          </cell>
          <cell r="X94">
            <v>54.2</v>
          </cell>
          <cell r="Y94">
            <v>73.63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7.282270691364511</v>
          </cell>
          <cell r="W95">
            <v>11.431649360583528</v>
          </cell>
          <cell r="X95">
            <v>50.19</v>
          </cell>
          <cell r="Y95">
            <v>78.790000000000006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7.5543234282115552</v>
          </cell>
          <cell r="W96">
            <v>10.367609191025482</v>
          </cell>
          <cell r="X96">
            <v>111.61</v>
          </cell>
          <cell r="Y96">
            <v>153.18</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6.6503491544129112</v>
          </cell>
          <cell r="W97">
            <v>11.260580900538743</v>
          </cell>
          <cell r="X97">
            <v>98.26</v>
          </cell>
          <cell r="Y97">
            <v>166.37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7.9806757466884957</v>
          </cell>
          <cell r="W98">
            <v>11.07398045050733</v>
          </cell>
          <cell r="X98">
            <v>153.66999999999999</v>
          </cell>
          <cell r="Y98">
            <v>213.23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6.7286781966446618</v>
          </cell>
          <cell r="W99">
            <v>11.463834655531041</v>
          </cell>
          <cell r="X99">
            <v>129.56</v>
          </cell>
          <cell r="Y99">
            <v>220.74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8.0004194587106436</v>
          </cell>
          <cell r="W100">
            <v>10.469667511013393</v>
          </cell>
          <cell r="X100">
            <v>200.77</v>
          </cell>
          <cell r="Y100">
            <v>262.74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7.5640878403611662</v>
          </cell>
          <cell r="W101">
            <v>10.521876909554045</v>
          </cell>
          <cell r="X101">
            <v>11.35</v>
          </cell>
          <cell r="Y101">
            <v>15.78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7.2237705581745875</v>
          </cell>
          <cell r="W102">
            <v>11.821659065938901</v>
          </cell>
          <cell r="X102">
            <v>10.84</v>
          </cell>
          <cell r="Y102">
            <v>17.73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8.1012377318786974</v>
          </cell>
          <cell r="W103">
            <v>11.061942467451646</v>
          </cell>
          <cell r="X103">
            <v>17.79</v>
          </cell>
          <cell r="Y103">
            <v>24.29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7.1868234771037205</v>
          </cell>
          <cell r="W104">
            <v>11.628673651475228</v>
          </cell>
          <cell r="X104">
            <v>15.78</v>
          </cell>
          <cell r="Y104">
            <v>25.54</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7.6725065912238648</v>
          </cell>
          <cell r="W105">
            <v>10.685058384742335</v>
          </cell>
          <cell r="X105">
            <v>27.14</v>
          </cell>
          <cell r="Y105">
            <v>37.79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7.076531873346438</v>
          </cell>
          <cell r="W106">
            <v>11.132420348030388</v>
          </cell>
          <cell r="X106">
            <v>25.03</v>
          </cell>
          <cell r="Y106">
            <v>39.369999999999997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8.0519445767544511</v>
          </cell>
          <cell r="W107">
            <v>10.94161564731932</v>
          </cell>
          <cell r="X107">
            <v>55.5</v>
          </cell>
          <cell r="Y107">
            <v>75.41</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7.0779073570757021</v>
          </cell>
          <cell r="W108">
            <v>11.297664951652983</v>
          </cell>
          <cell r="X108">
            <v>48.78</v>
          </cell>
          <cell r="Y108">
            <v>77.87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7.9461489608446447</v>
          </cell>
          <cell r="W109">
            <v>10.777283873851529</v>
          </cell>
          <cell r="X109">
            <v>117.4</v>
          </cell>
          <cell r="Y109">
            <v>159.22999999999999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7.1630290086361175</v>
          </cell>
          <cell r="W110">
            <v>11.677407445326473</v>
          </cell>
          <cell r="X110">
            <v>105.83</v>
          </cell>
          <cell r="Y110">
            <v>172.53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7.4192526781395953</v>
          </cell>
          <cell r="W111">
            <v>11.028527025427971</v>
          </cell>
          <cell r="X111">
            <v>142.86000000000001</v>
          </cell>
          <cell r="Y111">
            <v>212.36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6.7782544035731993</v>
          </cell>
          <cell r="W112">
            <v>11.528925007083476</v>
          </cell>
          <cell r="X112">
            <v>130.52000000000001</v>
          </cell>
          <cell r="Y112">
            <v>221.99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8.0364543394777694</v>
          </cell>
          <cell r="W113">
            <v>10.461600716898669</v>
          </cell>
          <cell r="X113">
            <v>201.68</v>
          </cell>
          <cell r="Y113">
            <v>262.52999999999997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7.5921077138653503</v>
          </cell>
          <cell r="W115">
            <v>11.011720435816947</v>
          </cell>
          <cell r="X115">
            <v>11.39</v>
          </cell>
          <cell r="Y115">
            <v>16.52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6.7473400468718276</v>
          </cell>
          <cell r="W116">
            <v>11.843635176950498</v>
          </cell>
          <cell r="X116">
            <v>10.119999999999999</v>
          </cell>
          <cell r="Y116">
            <v>17.77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7.8445951897890387</v>
          </cell>
          <cell r="W117">
            <v>10.750893160394906</v>
          </cell>
          <cell r="X117">
            <v>17.23</v>
          </cell>
          <cell r="Y117">
            <v>23.61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6.8183183531751776</v>
          </cell>
          <cell r="W118">
            <v>11.748351999414538</v>
          </cell>
          <cell r="X118">
            <v>14.97</v>
          </cell>
          <cell r="Y118">
            <v>25.8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8.0505500522122944</v>
          </cell>
          <cell r="W119">
            <v>10.897986962982328</v>
          </cell>
          <cell r="X119">
            <v>28.47</v>
          </cell>
          <cell r="Y119">
            <v>38.549999999999997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6.9719193057241426</v>
          </cell>
          <cell r="W120">
            <v>11.666702810641674</v>
          </cell>
          <cell r="X120">
            <v>24.66</v>
          </cell>
          <cell r="Y120">
            <v>41.26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7.4111519673552397</v>
          </cell>
          <cell r="W121">
            <v>10.769511193859813</v>
          </cell>
          <cell r="X121">
            <v>51.08</v>
          </cell>
          <cell r="Y121">
            <v>74.23</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6.8979809070973594</v>
          </cell>
          <cell r="W122">
            <v>11.114156743250138</v>
          </cell>
          <cell r="X122">
            <v>47.54</v>
          </cell>
          <cell r="Y122">
            <v>76.599999999999994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7.9494021015362399</v>
          </cell>
          <cell r="W123">
            <v>11.06242794108406</v>
          </cell>
          <cell r="X123">
            <v>117.45</v>
          </cell>
          <cell r="Y123">
            <v>163.44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6.926999025237679</v>
          </cell>
          <cell r="W124">
            <v>11.254758208586702</v>
          </cell>
          <cell r="X124">
            <v>102.34</v>
          </cell>
          <cell r="Y124">
            <v>166.28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8.178849006304663</v>
          </cell>
          <cell r="W125">
            <v>10.469847684903721</v>
          </cell>
          <cell r="X125">
            <v>157.49</v>
          </cell>
          <cell r="Y125">
            <v>201.6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6.9312288073431088</v>
          </cell>
          <cell r="W126">
            <v>11.403175155181957</v>
          </cell>
          <cell r="X126">
            <v>133.46</v>
          </cell>
          <cell r="Y126">
            <v>219.57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7.562586577551599</v>
          </cell>
          <cell r="W127">
            <v>10.311856477744596</v>
          </cell>
          <cell r="X127">
            <v>189.78</v>
          </cell>
          <cell r="Y127">
            <v>258.77999999999997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4" activePane="bottomLeft" state="frozen"/>
      <selection pane="bottomLeft" activeCell="A28" sqref="A28"/>
    </sheetView>
    <sheetView topLeftCell="E1"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0.34134000571545153</v>
      </c>
      <c r="C2">
        <f t="shared" ref="C2:C32" ca="1" si="0">RAND()</f>
        <v>0.18456578867574769</v>
      </c>
      <c r="D2" t="str">
        <f ca="1">VLOOKUP($B2
+IF(D1="DI",1,
IF(D1="EN",2,
IF(D1="GO",3,0))),$AC:$AD,MATCH($AD$1,$AC$1:$AD$1,0),1)</f>
        <v>GO</v>
      </c>
      <c r="E2">
        <f ca="1">ROUNDDOWN(VLOOKUP(D2,$P:$W,MATCH($U$1,$P$1:$W$1,0),0)+C2*(VLOOKUP(D2,$P:$W,MATCH($V$1,$P$1:$W$1,0),0)-VLOOKUP(D2,$P:$W,MATCH($U$1,$P$1:$W$1,0),0)+10^ABS(VLOOKUP(D2,$P:$W,MATCH($W$1,$P$1:$W$1,0),0))),VLOOKUP(D2,$P:$W,MATCH($W$1,$P$1:$W$1,0),0))</f>
        <v>1000</v>
      </c>
      <c r="F2" t="s">
        <v>127</v>
      </c>
      <c r="G2">
        <v>7</v>
      </c>
      <c r="H2" t="s">
        <v>125</v>
      </c>
      <c r="I2">
        <v>3400</v>
      </c>
      <c r="J2" t="str">
        <f>IF(H2="GO",
  IF(I2&lt;100,"골드이상",""),
IF(H2="DI",
  IF(I2&gt;29,"다이아너무많음",
  IF(I2&gt;9,"다이아다소많음","")),""))</f>
        <v/>
      </c>
      <c r="K2" t="str">
        <f ca="1">IF(ROW()=2,L2,OFFSET(K2,-1,0)&amp;","&amp;L2)</f>
        <v>{"dy":1,"cd":"GO","cn":3400}</v>
      </c>
      <c r="L2" t="str">
        <f>"{"""&amp;A$1&amp;""":"&amp;A2
&amp;","""&amp;H$1&amp;""":"""&amp;H2&amp;""""
&amp;","""&amp;I$1&amp;""":"&amp;I2&amp;"}"</f>
        <v>{"dy":1,"cd":"GO","cn":3400}</v>
      </c>
      <c r="N2" t="str">
        <f ca="1">"["&amp;
IF(LEFT(OFFSET(K1,COUNTA(K:K)-1,0),1)=",",SUBSTITUTE(OFFSET(K1,COUNTA(K:K)-1,0),",","",1),OFFSET(K1,COUNTA(K:K)-1,0))
&amp;"]"</f>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dy":31,"cd":"GO","cn":900}]</v>
      </c>
      <c r="P2" t="s">
        <v>97</v>
      </c>
      <c r="Q2">
        <f ca="1">COUNTIF(D:D,P2)</f>
        <v>14</v>
      </c>
      <c r="R2">
        <f>COUNTIF(H:H,P2)</f>
        <v>12</v>
      </c>
      <c r="S2">
        <f>SUMIF(H:H,P2,I:I)</f>
        <v>87</v>
      </c>
      <c r="T2">
        <f>S2/R2</f>
        <v>7.25</v>
      </c>
      <c r="U2">
        <v>6</v>
      </c>
      <c r="V2">
        <v>9</v>
      </c>
      <c r="W2">
        <v>0</v>
      </c>
      <c r="Y2">
        <v>1</v>
      </c>
      <c r="Z2">
        <v>0</v>
      </c>
      <c r="AA2">
        <v>14</v>
      </c>
      <c r="AB2">
        <f>AA2/SUMIF(Z:Z,Z2,AA:AA)</f>
        <v>0.46666666666666667</v>
      </c>
      <c r="AC2">
        <v>0</v>
      </c>
      <c r="AD2" t="s">
        <v>126</v>
      </c>
    </row>
    <row r="3" spans="1:30">
      <c r="A3">
        <v>2</v>
      </c>
      <c r="B3">
        <f t="shared" ref="B3:B32" ca="1" si="1">RAND()</f>
        <v>0.27080298256582203</v>
      </c>
      <c r="C3">
        <f t="shared" ca="1" si="0"/>
        <v>0.34800439773343639</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125</v>
      </c>
      <c r="G3">
        <v>800</v>
      </c>
      <c r="H3" t="s">
        <v>129</v>
      </c>
      <c r="I3">
        <v>4</v>
      </c>
      <c r="J3" t="str">
        <f t="shared" ref="J3:J32" si="4">IF(H3="GO",
  IF(I3&lt;100,"골드이상",""),
IF(H3="DI",
  IF(I3&gt;29,"다이아너무많음",
  IF(I3&gt;9,"다이아다소많음","")),""))</f>
        <v/>
      </c>
      <c r="K3" t="str">
        <f t="shared" ref="K3:K32" ca="1" si="5">IF(ROW()=2,L3,OFFSET(K3,-1,0)&amp;","&amp;L3)</f>
        <v>{"dy":1,"cd":"GO","cn":3400},{"dy":2,"cd":"DI","cn":4}</v>
      </c>
      <c r="L3" t="str">
        <f t="shared" ref="L3:L32" si="6">"{"""&amp;A$1&amp;""":"&amp;A3
&amp;","""&amp;H$1&amp;""":"""&amp;H3&amp;""""
&amp;","""&amp;I$1&amp;""":"&amp;I3&amp;"}"</f>
        <v>{"dy":2,"cd":"DI","cn":4}</v>
      </c>
      <c r="P3" t="s">
        <v>68</v>
      </c>
      <c r="Q3">
        <f t="shared" ref="Q3:Q4" ca="1" si="7">COUNTIF(D:D,P3)</f>
        <v>13</v>
      </c>
      <c r="R3">
        <f t="shared" ref="R3:R4" si="8">COUNTIF(H:H,P3)</f>
        <v>15</v>
      </c>
      <c r="S3">
        <f t="shared" ref="S3:S4" si="9">SUMIF(H:H,P3,I:I)</f>
        <v>29300</v>
      </c>
      <c r="T3">
        <f>S3/R3</f>
        <v>1953.3333333333333</v>
      </c>
      <c r="U3">
        <v>500</v>
      </c>
      <c r="V3">
        <v>3500</v>
      </c>
      <c r="W3">
        <v>-2</v>
      </c>
      <c r="Y3">
        <v>2</v>
      </c>
      <c r="Z3">
        <v>0</v>
      </c>
      <c r="AA3">
        <v>14</v>
      </c>
      <c r="AB3">
        <f t="shared" ref="AB3:AB10" si="10">AA3/SUMIF(Z:Z,Z3,AA:AA)</f>
        <v>0.46666666666666667</v>
      </c>
      <c r="AC3">
        <f>AC2+AB2</f>
        <v>0.46666666666666667</v>
      </c>
      <c r="AD3" t="s">
        <v>128</v>
      </c>
    </row>
    <row r="4" spans="1:30">
      <c r="A4">
        <v>3</v>
      </c>
      <c r="B4">
        <f t="shared" ca="1" si="1"/>
        <v>0.30361203404241244</v>
      </c>
      <c r="C4">
        <f t="shared" ca="1" si="0"/>
        <v>0.20179989177329671</v>
      </c>
      <c r="D4" t="str">
        <f t="shared" ca="1" si="2"/>
        <v>GO</v>
      </c>
      <c r="E4">
        <f t="shared" ca="1" si="3"/>
        <v>1100</v>
      </c>
      <c r="F4" t="s">
        <v>127</v>
      </c>
      <c r="G4">
        <v>12</v>
      </c>
      <c r="H4" t="s">
        <v>125</v>
      </c>
      <c r="I4">
        <v>1700</v>
      </c>
      <c r="J4" t="str">
        <f t="shared" si="4"/>
        <v/>
      </c>
      <c r="K4" t="str">
        <f t="shared" ca="1" si="5"/>
        <v>{"dy":1,"cd":"GO","cn":3400},{"dy":2,"cd":"DI","cn":4},{"dy":3,"cd":"GO","cn":1700}</v>
      </c>
      <c r="L4" t="str">
        <f t="shared" si="6"/>
        <v>{"dy":3,"cd":"GO","cn":1700}</v>
      </c>
      <c r="P4" t="s">
        <v>98</v>
      </c>
      <c r="Q4">
        <f t="shared" ca="1" si="7"/>
        <v>4</v>
      </c>
      <c r="R4">
        <f t="shared" si="8"/>
        <v>4</v>
      </c>
      <c r="S4">
        <f t="shared" si="9"/>
        <v>19</v>
      </c>
      <c r="T4">
        <f>S4/R4</f>
        <v>4.75</v>
      </c>
      <c r="U4">
        <v>3</v>
      </c>
      <c r="V4">
        <v>6</v>
      </c>
      <c r="W4">
        <v>0</v>
      </c>
      <c r="Y4">
        <v>3</v>
      </c>
      <c r="Z4">
        <v>0</v>
      </c>
      <c r="AA4">
        <v>2</v>
      </c>
      <c r="AB4">
        <f t="shared" si="10"/>
        <v>6.6666666666666666E-2</v>
      </c>
      <c r="AC4">
        <f>AC3+AB3</f>
        <v>0.93333333333333335</v>
      </c>
      <c r="AD4" t="s">
        <v>130</v>
      </c>
    </row>
    <row r="5" spans="1:30">
      <c r="A5">
        <v>4</v>
      </c>
      <c r="B5">
        <f t="shared" ca="1" si="1"/>
        <v>0.26494917278224872</v>
      </c>
      <c r="C5">
        <f t="shared" ca="1" si="0"/>
        <v>0.59707597828703418</v>
      </c>
      <c r="D5" t="str">
        <f t="shared" ca="1" si="2"/>
        <v>EN</v>
      </c>
      <c r="E5">
        <f t="shared" ca="1" si="3"/>
        <v>8</v>
      </c>
      <c r="F5" t="s">
        <v>125</v>
      </c>
      <c r="G5">
        <v>1000</v>
      </c>
      <c r="H5" t="s">
        <v>127</v>
      </c>
      <c r="I5">
        <v>8</v>
      </c>
      <c r="J5" t="str">
        <f t="shared" si="4"/>
        <v/>
      </c>
      <c r="K5" t="str">
        <f t="shared" ca="1" si="5"/>
        <v>{"dy":1,"cd":"GO","cn":3400},{"dy":2,"cd":"DI","cn":4},{"dy":3,"cd":"GO","cn":1700},{"dy":4,"cd":"EN","cn":8}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0.34594502322683285</v>
      </c>
      <c r="C6">
        <f t="shared" ca="1" si="0"/>
        <v>0.51800012039819321</v>
      </c>
      <c r="D6" t="str">
        <f t="shared" ca="1" si="2"/>
        <v>GO</v>
      </c>
      <c r="E6">
        <f t="shared" ca="1" si="3"/>
        <v>2100</v>
      </c>
      <c r="F6" t="s">
        <v>127</v>
      </c>
      <c r="G6">
        <v>5</v>
      </c>
      <c r="H6" t="s">
        <v>125</v>
      </c>
      <c r="I6">
        <v>1000</v>
      </c>
      <c r="J6" t="str">
        <f t="shared" si="4"/>
        <v/>
      </c>
      <c r="K6" t="str">
        <f t="shared" ca="1" si="5"/>
        <v>{"dy":1,"cd":"GO","cn":3400},{"dy":2,"cd":"DI","cn":4},{"dy":3,"cd":"GO","cn":1700},{"dy":4,"cd":"EN","cn":8},{"dy":5,"cd":"GO","cn":1000}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0.55492555300595237</v>
      </c>
      <c r="C7">
        <f t="shared" ca="1" si="0"/>
        <v>0.1186245932728397</v>
      </c>
      <c r="D7" t="str">
        <f t="shared" ca="1" si="2"/>
        <v>EN</v>
      </c>
      <c r="E7">
        <f t="shared" ca="1" si="3"/>
        <v>6</v>
      </c>
      <c r="F7" t="s">
        <v>125</v>
      </c>
      <c r="G7">
        <v>900</v>
      </c>
      <c r="H7" t="s">
        <v>127</v>
      </c>
      <c r="I7">
        <v>7</v>
      </c>
      <c r="J7" t="str">
        <f t="shared" si="4"/>
        <v/>
      </c>
      <c r="K7" t="str">
        <f t="shared" ca="1" si="5"/>
        <v>{"dy":1,"cd":"GO","cn":3400},{"dy":2,"cd":"DI","cn":4},{"dy":3,"cd":"GO","cn":1700},{"dy":4,"cd":"EN","cn":8},{"dy":5,"cd":"GO","cn":1000},{"dy":6,"cd":"EN","cn":7}</v>
      </c>
      <c r="L7" t="str">
        <f t="shared" si="6"/>
        <v>{"dy":6,"cd":"EN","cn":7}</v>
      </c>
      <c r="Y7">
        <v>1</v>
      </c>
      <c r="Z7">
        <v>2</v>
      </c>
      <c r="AA7">
        <f t="shared" si="11"/>
        <v>14</v>
      </c>
      <c r="AB7">
        <f t="shared" si="10"/>
        <v>0.875</v>
      </c>
      <c r="AC7">
        <f t="shared" si="12"/>
        <v>2</v>
      </c>
      <c r="AD7" t="str">
        <f t="shared" si="13"/>
        <v>GO</v>
      </c>
    </row>
    <row r="8" spans="1:30">
      <c r="A8">
        <v>7</v>
      </c>
      <c r="B8">
        <f t="shared" ca="1" si="1"/>
        <v>0.45071277054866643</v>
      </c>
      <c r="C8">
        <f t="shared" ca="1" si="0"/>
        <v>0.6143363392198451</v>
      </c>
      <c r="D8" t="str">
        <f t="shared" ca="1" si="2"/>
        <v>GO</v>
      </c>
      <c r="E8">
        <f t="shared" ca="1" si="3"/>
        <v>2400</v>
      </c>
      <c r="F8" t="s">
        <v>127</v>
      </c>
      <c r="G8">
        <v>6</v>
      </c>
      <c r="H8" t="s">
        <v>125</v>
      </c>
      <c r="I8">
        <v>1400</v>
      </c>
      <c r="J8" t="str">
        <f t="shared" si="4"/>
        <v/>
      </c>
      <c r="K8" t="str">
        <f t="shared" ca="1" si="5"/>
        <v>{"dy":1,"cd":"GO","cn":3400},{"dy":2,"cd":"DI","cn":4},{"dy":3,"cd":"GO","cn":1700},{"dy":4,"cd":"EN","cn":8},{"dy":5,"cd":"GO","cn":1000},{"dy":6,"cd":"EN","cn":7},{"dy":7,"cd":"GO","cn":1400}</v>
      </c>
      <c r="L8" t="str">
        <f t="shared" si="6"/>
        <v>{"dy":7,"cd":"GO","cn":1400}</v>
      </c>
      <c r="Y8">
        <v>3</v>
      </c>
      <c r="Z8">
        <v>2</v>
      </c>
      <c r="AA8">
        <f t="shared" si="11"/>
        <v>2</v>
      </c>
      <c r="AB8">
        <f t="shared" si="10"/>
        <v>0.125</v>
      </c>
      <c r="AC8">
        <f t="shared" si="12"/>
        <v>2.875</v>
      </c>
      <c r="AD8" t="str">
        <f t="shared" si="13"/>
        <v>DI</v>
      </c>
    </row>
    <row r="9" spans="1:30">
      <c r="A9">
        <v>8</v>
      </c>
      <c r="B9">
        <f t="shared" ca="1" si="1"/>
        <v>6.9405360620533818E-2</v>
      </c>
      <c r="C9">
        <f t="shared" ca="1" si="0"/>
        <v>0.990265012551518</v>
      </c>
      <c r="D9" t="str">
        <f t="shared" ca="1" si="2"/>
        <v>EN</v>
      </c>
      <c r="E9">
        <f t="shared" ca="1" si="3"/>
        <v>9</v>
      </c>
      <c r="F9" t="s">
        <v>129</v>
      </c>
      <c r="G9">
        <v>3</v>
      </c>
      <c r="H9" t="s">
        <v>127</v>
      </c>
      <c r="I9">
        <v>9</v>
      </c>
      <c r="J9" t="str">
        <f t="shared" si="4"/>
        <v/>
      </c>
      <c r="K9" t="str">
        <f t="shared" ca="1" si="5"/>
        <v>{"dy":1,"cd":"GO","cn":3400},{"dy":2,"cd":"DI","cn":4},{"dy":3,"cd":"GO","cn":1700},{"dy":4,"cd":"EN","cn":8},{"dy":5,"cd":"GO","cn":1000},{"dy":6,"cd":"EN","cn":7},{"dy":7,"cd":"GO","cn":1400},{"dy":8,"cd":"EN","cn":9}</v>
      </c>
      <c r="L9" t="str">
        <f t="shared" si="6"/>
        <v>{"dy":8,"cd":"EN","cn":9}</v>
      </c>
      <c r="Y9">
        <v>2</v>
      </c>
      <c r="Z9">
        <v>3</v>
      </c>
      <c r="AA9">
        <f t="shared" si="11"/>
        <v>14</v>
      </c>
      <c r="AB9">
        <f t="shared" si="10"/>
        <v>0.875</v>
      </c>
      <c r="AC9">
        <f t="shared" si="12"/>
        <v>3</v>
      </c>
      <c r="AD9" t="str">
        <f t="shared" si="13"/>
        <v>EN</v>
      </c>
    </row>
    <row r="10" spans="1:30">
      <c r="A10">
        <v>9</v>
      </c>
      <c r="B10">
        <f t="shared" ca="1" si="1"/>
        <v>0.97653674672192214</v>
      </c>
      <c r="C10">
        <f t="shared" ca="1" si="0"/>
        <v>0.18649249654684608</v>
      </c>
      <c r="D10" t="str">
        <f t="shared" ca="1" si="2"/>
        <v>DI</v>
      </c>
      <c r="E10">
        <f t="shared" ca="1" si="3"/>
        <v>3</v>
      </c>
      <c r="F10" t="s">
        <v>125</v>
      </c>
      <c r="G10">
        <v>700</v>
      </c>
      <c r="H10" t="s">
        <v>125</v>
      </c>
      <c r="I10">
        <v>2700</v>
      </c>
      <c r="J10" t="str">
        <f t="shared" si="4"/>
        <v/>
      </c>
      <c r="K10" t="str">
        <f t="shared" ca="1" si="5"/>
        <v>{"dy":1,"cd":"GO","cn":3400},{"dy":2,"cd":"DI","cn":4},{"dy":3,"cd":"GO","cn":1700},{"dy":4,"cd":"EN","cn":8},{"dy":5,"cd":"GO","cn":1000},{"dy":6,"cd":"EN","cn":7},{"dy":7,"cd":"GO","cn":1400},{"dy":8,"cd":"EN","cn":9},{"dy":9,"cd":"GO","cn":2700}</v>
      </c>
      <c r="L10" t="str">
        <f t="shared" si="6"/>
        <v>{"dy":9,"cd":"GO","cn":2700}</v>
      </c>
      <c r="Y10">
        <v>3</v>
      </c>
      <c r="Z10">
        <v>3</v>
      </c>
      <c r="AA10">
        <f t="shared" si="11"/>
        <v>2</v>
      </c>
      <c r="AB10">
        <f t="shared" si="10"/>
        <v>0.125</v>
      </c>
      <c r="AC10">
        <f t="shared" si="12"/>
        <v>3.875</v>
      </c>
      <c r="AD10" t="str">
        <f t="shared" si="13"/>
        <v>DI</v>
      </c>
    </row>
    <row r="11" spans="1:30">
      <c r="A11">
        <v>10</v>
      </c>
      <c r="B11">
        <f t="shared" ca="1" si="1"/>
        <v>0.59484790597810655</v>
      </c>
      <c r="C11">
        <f t="shared" ca="1" si="0"/>
        <v>0.60538761060784729</v>
      </c>
      <c r="D11" t="str">
        <f t="shared" ca="1" si="2"/>
        <v>EN</v>
      </c>
      <c r="E11">
        <f t="shared" ca="1" si="3"/>
        <v>8</v>
      </c>
      <c r="F11" t="s">
        <v>127</v>
      </c>
      <c r="G11">
        <v>10</v>
      </c>
      <c r="H11" t="s">
        <v>127</v>
      </c>
      <c r="I11">
        <v>7</v>
      </c>
      <c r="J11" t="str">
        <f t="shared" si="4"/>
        <v/>
      </c>
      <c r="K11" t="str">
        <f t="shared" ca="1" si="5"/>
        <v>{"dy":1,"cd":"GO","cn":3400},{"dy":2,"cd":"DI","cn":4},{"dy":3,"cd":"GO","cn":1700},{"dy":4,"cd":"EN","cn":8},{"dy":5,"cd":"GO","cn":1000},{"dy":6,"cd":"EN","cn":7},{"dy":7,"cd":"GO","cn":1400},{"dy":8,"cd":"EN","cn":9},{"dy":9,"cd":"GO","cn":2700},{"dy":10,"cd":"EN","cn":7}</v>
      </c>
      <c r="L11" t="str">
        <f t="shared" si="6"/>
        <v>{"dy":10,"cd":"EN","cn":7}</v>
      </c>
    </row>
    <row r="12" spans="1:30">
      <c r="A12">
        <v>11</v>
      </c>
      <c r="B12">
        <f t="shared" ca="1" si="1"/>
        <v>0.50441128963256521</v>
      </c>
      <c r="C12">
        <f t="shared" ca="1" si="0"/>
        <v>0.97643733759758689</v>
      </c>
      <c r="D12" t="str">
        <f t="shared" ca="1" si="2"/>
        <v>GO</v>
      </c>
      <c r="E12">
        <f t="shared" ca="1" si="3"/>
        <v>3500</v>
      </c>
      <c r="F12" t="s">
        <v>125</v>
      </c>
      <c r="G12">
        <v>1300</v>
      </c>
      <c r="H12" t="s">
        <v>125</v>
      </c>
      <c r="I12">
        <v>600</v>
      </c>
      <c r="J12" t="str">
        <f t="shared" si="4"/>
        <v/>
      </c>
      <c r="K12" t="str">
        <f t="shared" ca="1" si="5"/>
        <v>{"dy":1,"cd":"GO","cn":3400},{"dy":2,"cd":"DI","cn":4},{"dy":3,"cd":"GO","cn":1700},{"dy":4,"cd":"EN","cn":8},{"dy":5,"cd":"GO","cn":1000},{"dy":6,"cd":"EN","cn":7},{"dy":7,"cd":"GO","cn":1400},{"dy":8,"cd":"EN","cn":9},{"dy":9,"cd":"GO","cn":2700},{"dy":10,"cd":"EN","cn":7},{"dy":11,"cd":"GO","cn":600}</v>
      </c>
      <c r="L12" t="str">
        <f t="shared" si="6"/>
        <v>{"dy":11,"cd":"GO","cn":600}</v>
      </c>
    </row>
    <row r="13" spans="1:30">
      <c r="A13">
        <v>12</v>
      </c>
      <c r="B13">
        <f t="shared" ca="1" si="1"/>
        <v>5.1688565571433087E-2</v>
      </c>
      <c r="C13">
        <f t="shared" ca="1" si="0"/>
        <v>4.9326671249289022E-3</v>
      </c>
      <c r="D13" t="str">
        <f t="shared" ca="1" si="2"/>
        <v>EN</v>
      </c>
      <c r="E13">
        <f t="shared" ca="1" si="3"/>
        <v>6</v>
      </c>
      <c r="F13" t="s">
        <v>127</v>
      </c>
      <c r="G13">
        <v>6</v>
      </c>
      <c r="H13" t="s">
        <v>509</v>
      </c>
      <c r="I13">
        <v>6</v>
      </c>
      <c r="J13" t="str">
        <f t="shared" si="4"/>
        <v/>
      </c>
      <c r="K13" t="str">
        <f t="shared" ca="1" si="5"/>
        <v>{"dy":1,"cd":"GO","cn":3400},{"dy":2,"cd":"DI","cn":4},{"dy":3,"cd":"GO","cn":1700},{"dy":4,"cd":"EN","cn":8},{"dy":5,"cd":"GO","cn":1000},{"dy":6,"cd":"EN","cn":7},{"dy":7,"cd":"GO","cn":1400},{"dy":8,"cd":"EN","cn":9},{"dy":9,"cd":"GO","cn":2700},{"dy":10,"cd":"EN","cn":7},{"dy":11,"cd":"GO","cn":600},{"dy":12,"cd":"DI","cn":6}</v>
      </c>
      <c r="L13" t="str">
        <f t="shared" si="6"/>
        <v>{"dy":12,"cd":"DI","cn":6}</v>
      </c>
    </row>
    <row r="14" spans="1:30">
      <c r="A14">
        <v>13</v>
      </c>
      <c r="B14">
        <f t="shared" ca="1" si="1"/>
        <v>0.78187180375224608</v>
      </c>
      <c r="C14">
        <f t="shared" ca="1" si="0"/>
        <v>6.0814504468989727E-2</v>
      </c>
      <c r="D14" t="str">
        <f t="shared" ca="1" si="2"/>
        <v>GO</v>
      </c>
      <c r="E14">
        <f t="shared" ca="1" si="3"/>
        <v>600</v>
      </c>
      <c r="F14" t="s">
        <v>125</v>
      </c>
      <c r="G14">
        <v>1200</v>
      </c>
      <c r="H14" t="s">
        <v>125</v>
      </c>
      <c r="I14">
        <v>3400</v>
      </c>
      <c r="J14" t="str">
        <f t="shared" si="4"/>
        <v/>
      </c>
      <c r="K14" t="str">
        <f t="shared" ca="1" si="5"/>
        <v>{"dy":1,"cd":"GO","cn":3400},{"dy":2,"cd":"DI","cn":4},{"dy":3,"cd":"GO","cn":1700},{"dy":4,"cd":"EN","cn":8},{"dy":5,"cd":"GO","cn":1000},{"dy":6,"cd":"EN","cn":7},{"dy":7,"cd":"GO","cn":1400},{"dy":8,"cd":"EN","cn":9},{"dy":9,"cd":"GO","cn":2700},{"dy":10,"cd":"EN","cn":7},{"dy":11,"cd":"GO","cn":600},{"dy":12,"cd":"DI","cn":6},{"dy":13,"cd":"GO","cn":3400}</v>
      </c>
      <c r="L14" t="str">
        <f t="shared" si="6"/>
        <v>{"dy":13,"cd":"GO","cn":3400}</v>
      </c>
    </row>
    <row r="15" spans="1:30">
      <c r="A15">
        <v>14</v>
      </c>
      <c r="B15">
        <f t="shared" ca="1" si="1"/>
        <v>0.50058035190659367</v>
      </c>
      <c r="C15">
        <f t="shared" ca="1" si="0"/>
        <v>0.60552875743661561</v>
      </c>
      <c r="D15" t="str">
        <f t="shared" ca="1" si="2"/>
        <v>EN</v>
      </c>
      <c r="E15">
        <f t="shared" ca="1" si="3"/>
        <v>8</v>
      </c>
      <c r="F15" t="s">
        <v>127</v>
      </c>
      <c r="G15">
        <v>10</v>
      </c>
      <c r="H15" t="s">
        <v>127</v>
      </c>
      <c r="I15">
        <v>6</v>
      </c>
      <c r="J15" t="str">
        <f t="shared" si="4"/>
        <v/>
      </c>
      <c r="K15" t="str">
        <f t="shared" ca="1" si="5"/>
        <v>{"dy":1,"cd":"GO","cn":3400},{"dy":2,"cd":"DI","cn":4},{"dy":3,"cd":"GO","cn":1700},{"dy":4,"cd":"EN","cn":8},{"dy":5,"cd":"GO","cn":1000},{"dy":6,"cd":"EN","cn":7},{"dy":7,"cd":"GO","cn":1400},{"dy":8,"cd":"EN","cn":9},{"dy":9,"cd":"GO","cn":2700},{"dy":10,"cd":"EN","cn":7},{"dy":11,"cd":"GO","cn":600},{"dy":12,"cd":"DI","cn":6},{"dy":13,"cd":"GO","cn":3400},{"dy":14,"cd":"EN","cn":6}</v>
      </c>
      <c r="L15" t="str">
        <f t="shared" si="6"/>
        <v>{"dy":14,"cd":"EN","cn":6}</v>
      </c>
    </row>
    <row r="16" spans="1:30">
      <c r="A16">
        <v>15</v>
      </c>
      <c r="B16">
        <f t="shared" ca="1" si="1"/>
        <v>0.43674896845586475</v>
      </c>
      <c r="C16">
        <f t="shared" ca="1" si="0"/>
        <v>0.80241698593220101</v>
      </c>
      <c r="D16" t="str">
        <f t="shared" ca="1" si="2"/>
        <v>GO</v>
      </c>
      <c r="E16">
        <f t="shared" ca="1" si="3"/>
        <v>2900</v>
      </c>
      <c r="F16" t="s">
        <v>125</v>
      </c>
      <c r="G16">
        <v>1000</v>
      </c>
      <c r="H16" t="s">
        <v>125</v>
      </c>
      <c r="I16">
        <v>2400</v>
      </c>
      <c r="J16" t="str">
        <f t="shared" si="4"/>
        <v/>
      </c>
      <c r="K16" t="str">
        <f t="shared" ca="1" si="5"/>
        <v>{"dy":1,"cd":"GO","cn":3400},{"dy":2,"cd":"DI","cn":4},{"dy":3,"cd":"GO","cn":1700},{"dy":4,"cd":"EN","cn":8},{"dy":5,"cd":"GO","cn":1000},{"dy":6,"cd":"EN","cn":7},{"dy":7,"cd":"GO","cn":1400},{"dy":8,"cd":"EN","cn":9},{"dy":9,"cd":"GO","cn":2700},{"dy":10,"cd":"EN","cn":7},{"dy":11,"cd":"GO","cn":600},{"dy":12,"cd":"DI","cn":6},{"dy":13,"cd":"GO","cn":3400},{"dy":14,"cd":"EN","cn":6},{"dy":15,"cd":"GO","cn":2400}</v>
      </c>
      <c r="L16" t="str">
        <f t="shared" si="6"/>
        <v>{"dy":15,"cd":"GO","cn":2400}</v>
      </c>
    </row>
    <row r="17" spans="1:12">
      <c r="A17">
        <v>16</v>
      </c>
      <c r="B17">
        <f t="shared" ca="1" si="1"/>
        <v>0.71204699499689639</v>
      </c>
      <c r="C17">
        <f t="shared" ca="1" si="0"/>
        <v>0.56594635931936099</v>
      </c>
      <c r="D17" t="str">
        <f t="shared" ca="1" si="2"/>
        <v>EN</v>
      </c>
      <c r="E17">
        <f t="shared" ca="1" si="3"/>
        <v>8</v>
      </c>
      <c r="F17" t="s">
        <v>127</v>
      </c>
      <c r="G17">
        <v>8</v>
      </c>
      <c r="H17" t="s">
        <v>127</v>
      </c>
      <c r="I17">
        <v>7</v>
      </c>
      <c r="J17" t="str">
        <f t="shared" si="4"/>
        <v/>
      </c>
      <c r="K17" t="str">
        <f t="shared" ca="1" si="5"/>
        <v>{"dy":1,"cd":"GO","cn":3400},{"dy":2,"cd":"DI","cn":4},{"dy":3,"cd":"GO","cn":1700},{"dy":4,"cd":"EN","cn":8},{"dy":5,"cd":"GO","cn":1000},{"dy":6,"cd":"EN","cn":7},{"dy":7,"cd":"GO","cn":1400},{"dy":8,"cd":"EN","cn":9},{"dy":9,"cd":"GO","cn":2700},{"dy":10,"cd":"EN","cn":7},{"dy":11,"cd":"GO","cn":600},{"dy":12,"cd":"DI","cn":6},{"dy":13,"cd":"GO","cn":3400},{"dy":14,"cd":"EN","cn":6},{"dy":15,"cd":"GO","cn":2400},{"dy":16,"cd":"EN","cn":7}</v>
      </c>
      <c r="L17" t="str">
        <f t="shared" si="6"/>
        <v>{"dy":16,"cd":"EN","cn":7}</v>
      </c>
    </row>
    <row r="18" spans="1:12">
      <c r="A18">
        <v>17</v>
      </c>
      <c r="B18">
        <f t="shared" ca="1" si="1"/>
        <v>0.96918880477882441</v>
      </c>
      <c r="C18">
        <f t="shared" ca="1" si="0"/>
        <v>0.83768034533288283</v>
      </c>
      <c r="D18" t="str">
        <f t="shared" ca="1" si="2"/>
        <v>DI</v>
      </c>
      <c r="E18">
        <f t="shared" ca="1" si="3"/>
        <v>6</v>
      </c>
      <c r="F18" t="s">
        <v>125</v>
      </c>
      <c r="G18">
        <v>800</v>
      </c>
      <c r="H18" t="s">
        <v>125</v>
      </c>
      <c r="I18">
        <v>500</v>
      </c>
      <c r="J18" t="str">
        <f t="shared" si="4"/>
        <v/>
      </c>
      <c r="K18" t="str">
        <f t="shared" ca="1" si="5"/>
        <v>{"dy":1,"cd":"GO","cn":3400},{"dy":2,"cd":"DI","cn":4},{"dy":3,"cd":"GO","cn":1700},{"dy":4,"cd":"EN","cn":8},{"dy":5,"cd":"GO","cn":1000},{"dy":6,"cd":"EN","cn":7},{"dy":7,"cd":"GO","cn":1400},{"dy":8,"cd":"EN","cn":9},{"dy":9,"cd":"GO","cn":2700},{"dy":10,"cd":"EN","cn":7},{"dy":11,"cd":"GO","cn":600},{"dy":12,"cd":"DI","cn":6},{"dy":13,"cd":"GO","cn":3400},{"dy":14,"cd":"EN","cn":6},{"dy":15,"cd":"GO","cn":2400},{"dy":16,"cd":"EN","cn":7},{"dy":17,"cd":"GO","cn":500}</v>
      </c>
      <c r="L18" t="str">
        <f t="shared" si="6"/>
        <v>{"dy":17,"cd":"GO","cn":500}</v>
      </c>
    </row>
    <row r="19" spans="1:12">
      <c r="A19">
        <v>18</v>
      </c>
      <c r="B19">
        <f t="shared" ca="1" si="1"/>
        <v>8.4111893697318418E-2</v>
      </c>
      <c r="C19">
        <f t="shared" ca="1" si="0"/>
        <v>0.31056768257389533</v>
      </c>
      <c r="D19" t="str">
        <f t="shared" ca="1" si="2"/>
        <v>GO</v>
      </c>
      <c r="E19">
        <f t="shared" ca="1" si="3"/>
        <v>1400</v>
      </c>
      <c r="F19" t="s">
        <v>127</v>
      </c>
      <c r="G19">
        <v>6</v>
      </c>
      <c r="H19" t="s">
        <v>127</v>
      </c>
      <c r="I19">
        <v>7</v>
      </c>
      <c r="J19" t="str">
        <f t="shared" si="4"/>
        <v/>
      </c>
      <c r="K19" t="str">
        <f t="shared" ca="1" si="5"/>
        <v>{"dy":1,"cd":"GO","cn":3400},{"dy":2,"cd":"DI","cn":4},{"dy":3,"cd":"GO","cn":1700},{"dy":4,"cd":"EN","cn":8},{"dy":5,"cd":"GO","cn":1000},{"dy":6,"cd":"EN","cn":7},{"dy":7,"cd":"GO","cn":1400},{"dy":8,"cd":"EN","cn":9},{"dy":9,"cd":"GO","cn":2700},{"dy":10,"cd":"EN","cn":7},{"dy":11,"cd":"GO","cn":600},{"dy":12,"cd":"DI","cn":6},{"dy":13,"cd":"GO","cn":3400},{"dy":14,"cd":"EN","cn":6},{"dy":15,"cd":"GO","cn":2400},{"dy":16,"cd":"EN","cn":7},{"dy":17,"cd":"GO","cn":500},{"dy":18,"cd":"EN","cn":7}</v>
      </c>
      <c r="L19" t="str">
        <f t="shared" si="6"/>
        <v>{"dy":18,"cd":"EN","cn":7}</v>
      </c>
    </row>
    <row r="20" spans="1:12">
      <c r="A20">
        <v>19</v>
      </c>
      <c r="B20">
        <f t="shared" ca="1" si="1"/>
        <v>0.72005517843829037</v>
      </c>
      <c r="C20">
        <f t="shared" ca="1" si="0"/>
        <v>0.29400640514504595</v>
      </c>
      <c r="D20" t="str">
        <f t="shared" ca="1" si="2"/>
        <v>EN</v>
      </c>
      <c r="E20">
        <f t="shared" ca="1" si="3"/>
        <v>7</v>
      </c>
      <c r="F20" t="s">
        <v>125</v>
      </c>
      <c r="G20">
        <v>900</v>
      </c>
      <c r="H20" t="s">
        <v>125</v>
      </c>
      <c r="I20">
        <v>2900</v>
      </c>
      <c r="J20" t="str">
        <f t="shared" si="4"/>
        <v/>
      </c>
      <c r="K20" t="str">
        <f t="shared" ca="1" si="5"/>
        <v>{"dy":1,"cd":"GO","cn":3400},{"dy":2,"cd":"DI","cn":4},{"dy":3,"cd":"GO","cn":1700},{"dy":4,"cd":"EN","cn":8},{"dy":5,"cd":"GO","cn":1000},{"dy":6,"cd":"EN","cn":7},{"dy":7,"cd":"GO","cn":1400},{"dy":8,"cd":"EN","cn":9},{"dy":9,"cd":"GO","cn":2700},{"dy":10,"cd":"EN","cn":7},{"dy":11,"cd":"GO","cn":600},{"dy":12,"cd":"DI","cn":6},{"dy":13,"cd":"GO","cn":3400},{"dy":14,"cd":"EN","cn":6},{"dy":15,"cd":"GO","cn":2400},{"dy":16,"cd":"EN","cn":7},{"dy":17,"cd":"GO","cn":500},{"dy":18,"cd":"EN","cn":7},{"dy":19,"cd":"GO","cn":2900}</v>
      </c>
      <c r="L20" t="str">
        <f t="shared" si="6"/>
        <v>{"dy":19,"cd":"GO","cn":2900}</v>
      </c>
    </row>
    <row r="21" spans="1:12">
      <c r="A21">
        <v>20</v>
      </c>
      <c r="B21">
        <f t="shared" ca="1" si="1"/>
        <v>0.89663965926904932</v>
      </c>
      <c r="C21">
        <f t="shared" ca="1" si="0"/>
        <v>0.54781413490150566</v>
      </c>
      <c r="D21" t="str">
        <f t="shared" ca="1" si="2"/>
        <v>DI</v>
      </c>
      <c r="E21">
        <f t="shared" ca="1" si="3"/>
        <v>5</v>
      </c>
      <c r="F21" t="s">
        <v>127</v>
      </c>
      <c r="G21">
        <v>7</v>
      </c>
      <c r="H21" t="s">
        <v>127</v>
      </c>
      <c r="I21">
        <v>6</v>
      </c>
      <c r="J21" t="str">
        <f t="shared" si="4"/>
        <v/>
      </c>
      <c r="K21" t="str">
        <f t="shared" ca="1" si="5"/>
        <v>{"dy":1,"cd":"GO","cn":3400},{"dy":2,"cd":"DI","cn":4},{"dy":3,"cd":"GO","cn":1700},{"dy":4,"cd":"EN","cn":8},{"dy":5,"cd":"GO","cn":1000},{"dy":6,"cd":"EN","cn":7},{"dy":7,"cd":"GO","cn":1400},{"dy":8,"cd":"EN","cn":9},{"dy":9,"cd":"GO","cn":2700},{"dy":10,"cd":"EN","cn":7},{"dy":11,"cd":"GO","cn":600},{"dy":12,"cd":"DI","cn":6},{"dy":13,"cd":"GO","cn":3400},{"dy":14,"cd":"EN","cn":6},{"dy":15,"cd":"GO","cn":2400},{"dy":16,"cd":"EN","cn":7},{"dy":17,"cd":"GO","cn":500},{"dy":18,"cd":"EN","cn":7},{"dy":19,"cd":"GO","cn":2900},{"dy":20,"cd":"EN","cn":6}</v>
      </c>
      <c r="L21" t="str">
        <f t="shared" si="6"/>
        <v>{"dy":20,"cd":"EN","cn":6}</v>
      </c>
    </row>
    <row r="22" spans="1:12">
      <c r="A22">
        <v>21</v>
      </c>
      <c r="B22">
        <f t="shared" ca="1" si="1"/>
        <v>0.15491663760598062</v>
      </c>
      <c r="C22">
        <f t="shared" ca="1" si="0"/>
        <v>0.98196384032156825</v>
      </c>
      <c r="D22" t="str">
        <f t="shared" ca="1" si="2"/>
        <v>GO</v>
      </c>
      <c r="E22">
        <f t="shared" ca="1" si="3"/>
        <v>3500</v>
      </c>
      <c r="F22" t="s">
        <v>129</v>
      </c>
      <c r="G22">
        <v>4</v>
      </c>
      <c r="H22" t="s">
        <v>129</v>
      </c>
      <c r="I22">
        <v>4</v>
      </c>
      <c r="J22" t="str">
        <f t="shared" si="4"/>
        <v/>
      </c>
      <c r="K22" t="str">
        <f t="shared" ca="1" si="5"/>
        <v>{"dy":1,"cd":"GO","cn":3400},{"dy":2,"cd":"DI","cn":4},{"dy":3,"cd":"GO","cn":1700},{"dy":4,"cd":"EN","cn":8},{"dy":5,"cd":"GO","cn":1000},{"dy":6,"cd":"EN","cn":7},{"dy":7,"cd":"GO","cn":1400},{"dy":8,"cd":"EN","cn":9},{"dy":9,"cd":"GO","cn":2700},{"dy":10,"cd":"EN","cn":7},{"dy":11,"cd":"GO","cn":600},{"dy":12,"cd":"DI","cn":6},{"dy":13,"cd":"GO","cn":3400},{"dy":14,"cd":"EN","cn":6},{"dy":15,"cd":"GO","cn":2400},{"dy":16,"cd":"EN","cn":7},{"dy":17,"cd":"GO","cn":500},{"dy":18,"cd":"EN","cn":7},{"dy":19,"cd":"GO","cn":2900},{"dy":20,"cd":"EN","cn":6},{"dy":21,"cd":"DI","cn":4}</v>
      </c>
      <c r="L22" t="str">
        <f t="shared" si="6"/>
        <v>{"dy":21,"cd":"DI","cn":4}</v>
      </c>
    </row>
    <row r="23" spans="1:12">
      <c r="A23">
        <v>22</v>
      </c>
      <c r="B23">
        <f t="shared" ca="1" si="1"/>
        <v>0.33408493013402052</v>
      </c>
      <c r="C23">
        <f t="shared" ca="1" si="0"/>
        <v>0.50862849111636299</v>
      </c>
      <c r="D23" t="str">
        <f t="shared" ca="1" si="2"/>
        <v>EN</v>
      </c>
      <c r="E23">
        <f t="shared" ca="1" si="3"/>
        <v>8</v>
      </c>
      <c r="F23" t="s">
        <v>127</v>
      </c>
      <c r="G23">
        <v>10</v>
      </c>
      <c r="H23" t="s">
        <v>125</v>
      </c>
      <c r="I23">
        <v>2100</v>
      </c>
      <c r="J23" t="str">
        <f t="shared" si="4"/>
        <v/>
      </c>
      <c r="K23"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v>
      </c>
      <c r="L23" t="str">
        <f t="shared" si="6"/>
        <v>{"dy":22,"cd":"GO","cn":2100}</v>
      </c>
    </row>
    <row r="24" spans="1:12">
      <c r="A24">
        <v>23</v>
      </c>
      <c r="B24">
        <f t="shared" ca="1" si="1"/>
        <v>0.30962576356219429</v>
      </c>
      <c r="C24">
        <f t="shared" ca="1" si="0"/>
        <v>0.61478569919438408</v>
      </c>
      <c r="D24" t="str">
        <f t="shared" ca="1" si="2"/>
        <v>GO</v>
      </c>
      <c r="E24">
        <f t="shared" ca="1" si="3"/>
        <v>2400</v>
      </c>
      <c r="F24" t="s">
        <v>125</v>
      </c>
      <c r="G24">
        <v>800</v>
      </c>
      <c r="H24" t="s">
        <v>127</v>
      </c>
      <c r="I24">
        <v>9</v>
      </c>
      <c r="J24" t="str">
        <f t="shared" si="4"/>
        <v/>
      </c>
      <c r="K24"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v>
      </c>
      <c r="L24" t="str">
        <f t="shared" si="6"/>
        <v>{"dy":23,"cd":"EN","cn":9}</v>
      </c>
    </row>
    <row r="25" spans="1:12">
      <c r="A25">
        <v>24</v>
      </c>
      <c r="B25">
        <f t="shared" ca="1" si="1"/>
        <v>0.30270450544991834</v>
      </c>
      <c r="C25">
        <f t="shared" ca="1" si="0"/>
        <v>0.63219036662684924</v>
      </c>
      <c r="D25" t="str">
        <f t="shared" ca="1" si="2"/>
        <v>EN</v>
      </c>
      <c r="E25">
        <f t="shared" ca="1" si="3"/>
        <v>8</v>
      </c>
      <c r="F25" t="s">
        <v>127</v>
      </c>
      <c r="G25">
        <v>6</v>
      </c>
      <c r="H25" t="s">
        <v>125</v>
      </c>
      <c r="I25">
        <v>1400</v>
      </c>
      <c r="J25" t="str">
        <f t="shared" si="4"/>
        <v/>
      </c>
      <c r="K25"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v>
      </c>
      <c r="L25" t="str">
        <f t="shared" si="6"/>
        <v>{"dy":24,"cd":"GO","cn":1400}</v>
      </c>
    </row>
    <row r="26" spans="1:12">
      <c r="A26">
        <v>25</v>
      </c>
      <c r="B26">
        <f t="shared" ca="1" si="1"/>
        <v>0.62455253633903041</v>
      </c>
      <c r="C26">
        <f t="shared" ca="1" si="0"/>
        <v>0.20969991033517377</v>
      </c>
      <c r="D26" t="str">
        <f t="shared" ca="1" si="2"/>
        <v>GO</v>
      </c>
      <c r="E26">
        <f t="shared" ca="1" si="3"/>
        <v>1100</v>
      </c>
      <c r="F26" t="s">
        <v>125</v>
      </c>
      <c r="G26">
        <v>700</v>
      </c>
      <c r="H26" t="s">
        <v>129</v>
      </c>
      <c r="I26">
        <v>5</v>
      </c>
      <c r="J26" t="str">
        <f t="shared" si="4"/>
        <v/>
      </c>
      <c r="K26"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v>
      </c>
      <c r="L26" t="str">
        <f t="shared" si="6"/>
        <v>{"dy":25,"cd":"DI","cn":5}</v>
      </c>
    </row>
    <row r="27" spans="1:12">
      <c r="A27">
        <v>26</v>
      </c>
      <c r="B27">
        <f t="shared" ca="1" si="1"/>
        <v>0.73319387286326787</v>
      </c>
      <c r="C27">
        <f t="shared" ca="1" si="0"/>
        <v>0.2261838006067145</v>
      </c>
      <c r="D27" t="str">
        <f t="shared" ca="1" si="2"/>
        <v>EN</v>
      </c>
      <c r="E27">
        <f t="shared" ca="1" si="3"/>
        <v>6</v>
      </c>
      <c r="F27" t="s">
        <v>127</v>
      </c>
      <c r="G27">
        <v>9</v>
      </c>
      <c r="H27" t="s">
        <v>510</v>
      </c>
      <c r="I27">
        <v>6</v>
      </c>
      <c r="J27" t="str">
        <f t="shared" si="4"/>
        <v/>
      </c>
      <c r="K27"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v>
      </c>
      <c r="L27" t="str">
        <f t="shared" si="6"/>
        <v>{"dy":26,"cd":"EN","cn":6}</v>
      </c>
    </row>
    <row r="28" spans="1:12">
      <c r="A28">
        <v>27</v>
      </c>
      <c r="B28">
        <f t="shared" ca="1" si="1"/>
        <v>0.25803594478400316</v>
      </c>
      <c r="C28">
        <f t="shared" ca="1" si="0"/>
        <v>0.51991251502201963</v>
      </c>
      <c r="D28" t="str">
        <f t="shared" ca="1" si="2"/>
        <v>GO</v>
      </c>
      <c r="E28">
        <f t="shared" ca="1" si="3"/>
        <v>2100</v>
      </c>
      <c r="F28" t="s">
        <v>127</v>
      </c>
      <c r="G28">
        <v>9</v>
      </c>
      <c r="H28" t="s">
        <v>125</v>
      </c>
      <c r="I28">
        <v>2900</v>
      </c>
      <c r="J28" t="str">
        <f t="shared" si="4"/>
        <v/>
      </c>
      <c r="K28"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v>
      </c>
      <c r="L28" t="str">
        <f t="shared" si="6"/>
        <v>{"dy":27,"cd":"GO","cn":2900}</v>
      </c>
    </row>
    <row r="29" spans="1:12">
      <c r="A29">
        <v>28</v>
      </c>
      <c r="B29">
        <f t="shared" ca="1" si="1"/>
        <v>0.52930760858625425</v>
      </c>
      <c r="C29">
        <f t="shared" ca="1" si="0"/>
        <v>7.1068097312317668E-2</v>
      </c>
      <c r="D29" t="str">
        <f t="shared" ca="1" si="2"/>
        <v>EN</v>
      </c>
      <c r="E29">
        <f t="shared" ca="1" si="3"/>
        <v>6</v>
      </c>
      <c r="F29" t="s">
        <v>125</v>
      </c>
      <c r="G29">
        <v>3100</v>
      </c>
      <c r="H29" t="s">
        <v>127</v>
      </c>
      <c r="I29">
        <v>7</v>
      </c>
      <c r="J29" t="str">
        <f t="shared" si="4"/>
        <v/>
      </c>
      <c r="K29"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v>
      </c>
      <c r="L29" t="str">
        <f t="shared" si="6"/>
        <v>{"dy":28,"cd":"EN","cn":7}</v>
      </c>
    </row>
    <row r="30" spans="1:12">
      <c r="A30">
        <v>29</v>
      </c>
      <c r="B30">
        <f t="shared" ca="1" si="1"/>
        <v>0.16809182278400392</v>
      </c>
      <c r="C30">
        <f t="shared" ca="1" si="0"/>
        <v>0.36377559758704947</v>
      </c>
      <c r="D30" t="str">
        <f t="shared" ca="1" si="2"/>
        <v>GO</v>
      </c>
      <c r="E30">
        <f t="shared" ca="1" si="3"/>
        <v>1600</v>
      </c>
      <c r="F30" t="s">
        <v>127</v>
      </c>
      <c r="G30">
        <v>7</v>
      </c>
      <c r="H30" t="s">
        <v>125</v>
      </c>
      <c r="I30">
        <v>2000</v>
      </c>
      <c r="J30" t="str">
        <f t="shared" si="4"/>
        <v/>
      </c>
      <c r="K30"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v>
      </c>
      <c r="L30" t="str">
        <f t="shared" si="6"/>
        <v>{"dy":29,"cd":"GO","cn":2000}</v>
      </c>
    </row>
    <row r="31" spans="1:12">
      <c r="A31">
        <v>30</v>
      </c>
      <c r="B31">
        <f t="shared" ca="1" si="1"/>
        <v>0.91795388633355735</v>
      </c>
      <c r="C31">
        <f t="shared" ca="1" si="0"/>
        <v>0.91938907143736592</v>
      </c>
      <c r="D31" t="str">
        <f t="shared" ca="1" si="2"/>
        <v>DI</v>
      </c>
      <c r="E31">
        <f t="shared" ca="1" si="3"/>
        <v>6</v>
      </c>
      <c r="F31" t="s">
        <v>125</v>
      </c>
      <c r="G31">
        <v>1000</v>
      </c>
      <c r="H31" t="s">
        <v>127</v>
      </c>
      <c r="I31">
        <v>8</v>
      </c>
      <c r="J31" t="str">
        <f t="shared" si="4"/>
        <v/>
      </c>
      <c r="K31"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v>
      </c>
      <c r="L31" t="str">
        <f t="shared" si="6"/>
        <v>{"dy":30,"cd":"EN","cn":8}</v>
      </c>
    </row>
    <row r="32" spans="1:12">
      <c r="A32">
        <v>31</v>
      </c>
      <c r="B32">
        <f t="shared" ca="1" si="1"/>
        <v>0.85687447137942607</v>
      </c>
      <c r="C32">
        <f t="shared" ca="1" si="0"/>
        <v>0.81800291724603158</v>
      </c>
      <c r="D32" t="str">
        <f t="shared" ca="1" si="2"/>
        <v>EN</v>
      </c>
      <c r="E32">
        <f t="shared" ca="1" si="3"/>
        <v>9</v>
      </c>
      <c r="F32" t="s">
        <v>127</v>
      </c>
      <c r="G32">
        <v>6</v>
      </c>
      <c r="H32" t="s">
        <v>125</v>
      </c>
      <c r="I32">
        <v>900</v>
      </c>
      <c r="J32" t="str">
        <f t="shared" si="4"/>
        <v/>
      </c>
      <c r="K32" t="str">
        <f t="shared" ca="1" si="5"/>
        <v>{"dy":1,"cd":"GO","cn":3400},{"dy":2,"cd":"DI","cn":4},{"dy":3,"cd":"GO","cn":1700},{"dy":4,"cd":"EN","cn":8},{"dy":5,"cd":"GO","cn":1000},{"dy":6,"cd":"EN","cn":7},{"dy":7,"cd":"GO","cn":1400},{"dy":8,"cd":"EN","cn":9},{"dy":9,"cd":"GO","cn":2700},{"dy":10,"cd":"EN","cn":7},{"dy":11,"cd":"GO","cn":600},{"dy":12,"cd":"DI","cn":6},{"dy":13,"cd":"GO","cn":3400},{"dy":14,"cd":"EN","cn":6},{"dy":15,"cd":"GO","cn":2400},{"dy":16,"cd":"EN","cn":7},{"dy":17,"cd":"GO","cn":500},{"dy":18,"cd":"EN","cn":7},{"dy":19,"cd":"GO","cn":2900},{"dy":20,"cd":"EN","cn":6},{"dy":21,"cd":"DI","cn":4},{"dy":22,"cd":"GO","cn":2100},{"dy":23,"cd":"EN","cn":9},{"dy":24,"cd":"GO","cn":1400},{"dy":25,"cd":"DI","cn":5},{"dy":26,"cd":"EN","cn":6},{"dy":27,"cd":"GO","cn":2900},{"dy":28,"cd":"EN","cn":7},{"dy":29,"cd":"GO","cn":2000},{"dy":30,"cd":"EN","cn":8},{"dy":31,"cd":"GO","cn":900}</v>
      </c>
      <c r="L32" t="str">
        <f t="shared" si="6"/>
        <v>{"dy":31,"cd":"GO","cn":900}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U128" activePane="bottomRight" state="frozen"/>
      <selection pane="topRight" activeCell="C1" sqref="C1"/>
      <selection pane="bottomLeft" activeCell="A2" sqref="A2"/>
      <selection pane="bottomRight" activeCell="AB102" sqref="AB102"/>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0.27531472394018008</v>
      </c>
      <c r="E2">
        <f ca="1">RAND()</f>
        <v>0.27261451513351398</v>
      </c>
      <c r="F2">
        <f ca="1">RAND()</f>
        <v>0.4521650231898473</v>
      </c>
      <c r="G2">
        <f ca="1">RAND()</f>
        <v>0.78207016059674739</v>
      </c>
      <c r="H2">
        <f ca="1">RAND()</f>
        <v>0.59971461794166825</v>
      </c>
      <c r="I2">
        <f ca="1">RAND()</f>
        <v>0.65913219048839178</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Equip2102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1300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136</v>
      </c>
      <c r="AU2">
        <f t="shared" ref="AU2:AU15" si="1">COUNTIF(AB:AB,AP2)</f>
        <v>153</v>
      </c>
      <c r="AV2">
        <f ca="1">COUNTIFS(M:M,AP2,T:T,"전설")</f>
        <v>0</v>
      </c>
      <c r="AW2">
        <f>COUNTIFS(AB:AB,AP2,AI:AI,"전설")</f>
        <v>6</v>
      </c>
      <c r="BE2" t="str">
        <f ca="1">"["&amp;
IF(LEFT(OFFSET(AM1,COUNTA(AM:AM)-1,0),1)=",",SUBSTITUTE(OFFSET(AM1,COUNTA(AM:AM)-1,0),",","",1),OFFSET(AM1,COUNTA(AM:AM)-1,0))
&amp;"]"</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dy":28,"sl":11},{"dy":29,"sl":11,"tp":"fl3","vl":"Actor3117","cn":1,"pt":"DI","pp":230,"pr":129},{"dy":30,"sl":11,"tp":"fl3","vl":"Actor3117","cn":1,"pt":"DI","pp":230,"pr":129},{"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0.34392459024033828</v>
      </c>
      <c r="E3">
        <f ca="1">RAND()</f>
        <v>0.1727641608388677</v>
      </c>
      <c r="F3">
        <f ca="1">RAND()</f>
        <v>0.59585957382016519</v>
      </c>
      <c r="G3">
        <f ca="1">RAND()</f>
        <v>0.16322096830494681</v>
      </c>
      <c r="H3">
        <f ca="1">RAND()</f>
        <v>0.35480668837803908</v>
      </c>
      <c r="I3">
        <f ca="1">RAND()</f>
        <v>0.35040501942494617</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Equip1201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4</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385</v>
      </c>
      <c r="W3">
        <v>1</v>
      </c>
      <c r="X3" t="s">
        <v>129</v>
      </c>
      <c r="Z3">
        <v>36</v>
      </c>
      <c r="AA3" t="str">
        <f ca="1">IF(ISBLANK(AB3),"",
VLOOKUP(AB3,OFFSET(INDIRECT("$A:$B"),0,MATCH(AB$1&amp;"_Verify",INDIRECT("$1:$1"),0)-1),2,0)
)</f>
        <v>fe</v>
      </c>
      <c r="AB3" t="s">
        <v>82</v>
      </c>
      <c r="AC3" t="s">
        <v>478</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결사대의 활</v>
      </c>
      <c r="AL3">
        <v>1</v>
      </c>
      <c r="AM3" t="str">
        <f ca="1">IF(ROW()=2,AN3,OFFSET(AM3,-1,0)&amp;IF(LEN(AN3)=0,"",","&amp;AN3))</f>
        <v>{"dy":1,"sl":0,"tp":"upn","vl":"45765","cn":14,"pt":"GO","pr":4200},{"dy":1,"sl":1,"tp":"fe","vl":"Equip2101","cn":1,"pt":"GO","pr":1100}</v>
      </c>
      <c r="AN3" t="str">
        <f ca="1">IF(AL3&lt;&gt;1,"",
"{"""&amp;A$1&amp;""":"&amp;A3
&amp;","""&amp;B$1&amp;""":"&amp;B3
&amp;IF(LEN(AA3)=0,"",","""&amp;AA$1&amp;""":"""&amp;AA3&amp;"""")
&amp;IF(LEN(AC3)=0,"",","""&amp;AC$1&amp;""":"""&amp;AC3&amp;"""")
&amp;IF(LEN(AD3)=0,"",","""&amp;AD$1&amp;""":"&amp;AD3)
&amp;IF(LEN(AE3)=0,"",","""&amp;AE$1&amp;""":"""&amp;AE3&amp;"""")
&amp;IF(LEN(AF3)=0,"",","""&amp;AF$1&amp;""":"&amp;AF3)
&amp;IF(LEN(AG3)=0,"",","""&amp;AG$1&amp;""":"&amp;AG3)&amp;"}")</f>
        <v>{"dy":1,"sl":1,"tp":"fe","vl":"Equip2101","cn":1,"pt":"GO","pr":1100}</v>
      </c>
      <c r="AP3" t="s">
        <v>83</v>
      </c>
      <c r="AQ3" t="s">
        <v>71</v>
      </c>
      <c r="AR3">
        <v>0</v>
      </c>
      <c r="AS3">
        <v>7</v>
      </c>
      <c r="AT3">
        <f t="shared" ca="1" si="0"/>
        <v>3</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0.66961495958396167</v>
      </c>
      <c r="E4">
        <f ca="1">RAND()</f>
        <v>0.37782989483304397</v>
      </c>
      <c r="F4">
        <f ca="1">RAND()</f>
        <v>0.34164081788748013</v>
      </c>
      <c r="G4">
        <f ca="1">RAND()</f>
        <v>0.60266734300951619</v>
      </c>
      <c r="H4">
        <f ca="1">RAND()</f>
        <v>0.37722738502799302</v>
      </c>
      <c r="I4">
        <f ca="1">RAND()</f>
        <v>0.44849238384058587</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37782</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{"dy":1,"sl":0,"tp":"upn","vl":"45765","cn":14,"pt":"GO","pr":4200},{"dy":1,"sl":1,"tp":"fe","vl":"Equip2101","cn":1,"pt":"GO","pr":1100},{"dy":1,"sl":2,"tp":"upn","vl":"56326","cn":5,"pt":"GO","pr":1500}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0.96204478258372716</v>
      </c>
      <c r="E5">
        <f ca="1">RAND()</f>
        <v>0.37315144070612305</v>
      </c>
      <c r="F5">
        <f ca="1">RAND()</f>
        <v>0.85674959810875717</v>
      </c>
      <c r="G5">
        <f ca="1">RAND()</f>
        <v>0.37392851618989953</v>
      </c>
      <c r="H5">
        <f ca="1">RAND()</f>
        <v>0.50793275365409196</v>
      </c>
      <c r="I5">
        <f ca="1">RAND()</f>
        <v>0.56461817351084731</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37315</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7</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487</v>
      </c>
      <c r="AD5">
        <v>1</v>
      </c>
      <c r="AE5" t="s">
        <v>129</v>
      </c>
      <c r="AF5">
        <v>179</v>
      </c>
      <c r="AG5">
        <v>69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반중력 스태프</v>
      </c>
      <c r="AL5">
        <v>1</v>
      </c>
      <c r="AM5" t="str">
        <f ca="1">IF(ROW()=2,AN5,OFFSET(AM5,-1,0)&amp;IF(LEN(AN5)=0,"",","&amp;AN5))</f>
        <v>{"dy":1,"sl":0,"tp":"upn","vl":"45765","cn":14,"pt":"GO","pr":4200},{"dy":1,"sl":1,"tp":"fe","vl":"Equip2101","cn":1,"pt":"GO","pr":1100},{"dy":1,"sl":2,"tp":"upn","vl":"56326","cn":5,"pt":"GO","pr":1500},{"dy":1,"sl":3,"tp":"fe","vl":"Equip3401","cn":1,"pt":"DI","pp":179,"pr":69}</v>
      </c>
      <c r="AN5" t="str">
        <f ca="1">IF(AL5&lt;&gt;1,"",
"{"""&amp;A$1&amp;""":"&amp;A5
&amp;","""&amp;B$1&amp;""":"&amp;B5
&amp;IF(LEN(AA5)=0,"",","""&amp;AA$1&amp;""":"""&amp;AA5&amp;"""")
&amp;IF(LEN(AC5)=0,"",","""&amp;AC$1&amp;""":"""&amp;AC5&amp;"""")
&amp;IF(LEN(AD5)=0,"",","""&amp;AD$1&amp;""":"&amp;AD5)
&amp;IF(LEN(AE5)=0,"",","""&amp;AE$1&amp;""":"""&amp;AE5&amp;"""")
&amp;IF(LEN(AF5)=0,"",","""&amp;AF$1&amp;""":"&amp;AF5)
&amp;IF(LEN(AG5)=0,"",","""&amp;AG$1&amp;""":"&amp;AG5)&amp;"}")</f>
        <v>{"dy":1,"sl":3,"tp":"fe","vl":"Equip3401","cn":1,"pt":"DI","pp":179,"pr":69}</v>
      </c>
      <c r="AP5" t="s">
        <v>85</v>
      </c>
      <c r="AQ5" t="s">
        <v>73</v>
      </c>
      <c r="AR5">
        <v>8</v>
      </c>
      <c r="AS5">
        <v>11</v>
      </c>
      <c r="AT5">
        <f t="shared" ca="1" si="0"/>
        <v>0</v>
      </c>
      <c r="AU5">
        <f t="shared" si="1"/>
        <v>8</v>
      </c>
      <c r="AV5">
        <f t="shared" ca="1" si="3"/>
        <v>0</v>
      </c>
      <c r="AW5">
        <f t="shared" si="4"/>
        <v>3</v>
      </c>
      <c r="AZ5">
        <v>1</v>
      </c>
      <c r="BE5">
        <f ca="1">LEN(BE2)</f>
        <v>22124</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0.501413254618023</v>
      </c>
      <c r="E6">
        <f ca="1">RAND()</f>
        <v>0.17950337607512368</v>
      </c>
      <c r="F6">
        <f ca="1">RAND()</f>
        <v>0.61097588093948574</v>
      </c>
      <c r="G6">
        <f ca="1">RAND()</f>
        <v>0.60226860525667891</v>
      </c>
      <c r="H6">
        <f ca="1">RAND()</f>
        <v>0.4706643157565038</v>
      </c>
      <c r="I6">
        <f ca="1">RAND()</f>
        <v>5.8668550025567034E-2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17950</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2101","cn":1,"pt":"GO","pr":1100},{"dy":1,"sl":2,"tp":"upn","vl":"56326","cn":5,"pt":"GO","pr":1500},{"dy":1,"sl":3,"tp":"fe","vl":"Equip3401","cn":1,"pt":"DI","pp":179,"pr":69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8</v>
      </c>
      <c r="AV6">
        <f t="shared" ca="1" si="3"/>
        <v>0</v>
      </c>
      <c r="AW6">
        <f t="shared" si="4"/>
        <v>3</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0.20504117918351783</v>
      </c>
      <c r="E7">
        <f ca="1">RAND()</f>
        <v>0.28055052101325428</v>
      </c>
      <c r="F7">
        <f ca="1">RAND()</f>
        <v>0.12041579374134082</v>
      </c>
      <c r="G7">
        <f ca="1">RAND()</f>
        <v>0.14022332869355592</v>
      </c>
      <c r="H7">
        <f ca="1">RAND()</f>
        <v>0.17753281896972251</v>
      </c>
      <c r="I7">
        <f ca="1">RAND()</f>
        <v>0.91667505574890806</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Equip2201</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5</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437</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2101","cn":1,"pt":"GO","pr":1100},{"dy":1,"sl":2,"tp":"upn","vl":"56326","cn":5,"pt":"GO","pr":1500},{"dy":1,"sl":3,"tp":"fe","vl":"Equip3401","cn":1,"pt":"DI","pp":179,"pr":69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4</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0.35220138598708495</v>
      </c>
      <c r="E8">
        <f ca="1">RAND()</f>
        <v>0.82450376367979505</v>
      </c>
      <c r="F8">
        <f ca="1">RAND()</f>
        <v>0.93760491054691097</v>
      </c>
      <c r="G8">
        <f ca="1">RAND()</f>
        <v>6.538276681648425E-2</v>
      </c>
      <c r="H8">
        <f ca="1">RAND()</f>
        <v>0.89834544568783503</v>
      </c>
      <c r="I8">
        <f ca="1">RAND()</f>
        <v>0.25137472241617387</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Equip7201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14</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503</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해골 벽</v>
      </c>
      <c r="AL8">
        <v>1</v>
      </c>
      <c r="AM8" t="str">
        <f ca="1">IF(ROW()=2,AN8,OFFSET(AM8,-1,0)&amp;IF(LEN(AN8)=0,"",","&amp;AN8))</f>
        <v>{"dy":1,"sl":0,"tp":"upn","vl":"45765","cn":14,"pt":"GO","pr":4200},{"dy":1,"sl":1,"tp":"fe","vl":"Equip2101","cn":1,"pt":"GO","pr":1100},{"dy":1,"sl":2,"tp":"upn","vl":"56326","cn":5,"pt":"GO","pr":1500},{"dy":1,"sl":3,"tp":"fe","vl":"Equip3401","cn":1,"pt":"DI","pp":179,"pr":69},{"dy":1,"sl":4,"tp":"uph","vl":"71037","cn":10,"pt":"GO","pr":3000},{"dy":1,"sl":5,"tp":"fe","vl":"Equip6001","cn":1,"pt":"GO","pr":2200},{"dy":1,"sl":6,"tp":"fe","vl":"Equip7002","cn":1,"pt":"GO","pr":1900}</v>
      </c>
      <c r="AN8" t="str">
        <f ca="1">IF(AL8&lt;&gt;1,"",
"{"""&amp;A$1&amp;""":"&amp;A8
&amp;","""&amp;B$1&amp;""":"&amp;B8
&amp;IF(LEN(AA8)=0,"",","""&amp;AA$1&amp;""":"""&amp;AA8&amp;"""")
&amp;IF(LEN(AC8)=0,"",","""&amp;AC$1&amp;""":"""&amp;AC8&amp;"""")
&amp;IF(LEN(AD8)=0,"",","""&amp;AD$1&amp;""":"&amp;AD8)
&amp;IF(LEN(AE8)=0,"",","""&amp;AE$1&amp;""":"""&amp;AE8&amp;"""")
&amp;IF(LEN(AF8)=0,"",","""&amp;AF$1&amp;""":"&amp;AF8)
&amp;IF(LEN(AG8)=0,"",","""&amp;AG$1&amp;""":"&amp;AG8)&amp;"}")</f>
        <v>{"dy":1,"sl":6,"tp":"fe","vl":"Equip7002","cn":1,"pt":"GO","pr":1900}</v>
      </c>
      <c r="AP8" t="s">
        <v>88</v>
      </c>
      <c r="AQ8" t="s">
        <v>79</v>
      </c>
      <c r="AR8">
        <v>8</v>
      </c>
      <c r="AS8">
        <v>11</v>
      </c>
      <c r="AT8">
        <f t="shared" ca="1" si="0"/>
        <v>0</v>
      </c>
      <c r="AU8">
        <f t="shared" si="1"/>
        <v>6</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0.37047663047475177</v>
      </c>
      <c r="E9">
        <f ca="1">RAND()</f>
        <v>0.76619629171362602</v>
      </c>
      <c r="F9">
        <f ca="1">RAND()</f>
        <v>0.44214708117546775</v>
      </c>
      <c r="G9">
        <f ca="1">RAND()</f>
        <v>0.82103306756048522</v>
      </c>
      <c r="H9">
        <f ca="1">RAND()</f>
        <v>0.14075774286849907</v>
      </c>
      <c r="I9">
        <f ca="1">RAND()</f>
        <v>0.73907804374240316</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Equip8101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504</v>
      </c>
      <c r="AD9">
        <v>1</v>
      </c>
      <c r="AE9" t="s">
        <v>125</v>
      </c>
      <c r="AG9">
        <v>1300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흑마법의 지팡이</v>
      </c>
      <c r="AL9">
        <v>1</v>
      </c>
      <c r="AM9" t="str">
        <f ca="1">IF(ROW()=2,AN9,OFFSET(AM9,-1,0)&amp;IF(LEN(AN9)=0,"",","&amp;AN9))</f>
        <v>{"dy":1,"sl":0,"tp":"upn","vl":"45765","cn":14,"pt":"GO","pr":4200},{"dy":1,"sl":1,"tp":"fe","vl":"Equip2101","cn":1,"pt":"GO","pr":1100},{"dy":1,"sl":2,"tp":"upn","vl":"56326","cn":5,"pt":"GO","pr":1500},{"dy":1,"sl":3,"tp":"fe","vl":"Equip3401","cn":1,"pt":"DI","pp":179,"pr":69},{"dy":1,"sl":4,"tp":"uph","vl":"71037","cn":10,"pt":"GO","pr":3000},{"dy":1,"sl":5,"tp":"fe","vl":"Equip6001","cn":1,"pt":"GO","pr":2200},{"dy":1,"sl":6,"tp":"fe","vl":"Equip7002","cn":1,"pt":"GO","pr":1900},{"dy":1,"sl":7,"tp":"fe","vl":"Equip3102","cn":1,"pt":"GO","pr":1300}</v>
      </c>
      <c r="AN9" t="str">
        <f ca="1">IF(AL9&lt;&gt;1,"",
"{"""&amp;A$1&amp;""":"&amp;A9
&amp;","""&amp;B$1&amp;""":"&amp;B9
&amp;IF(LEN(AA9)=0,"",","""&amp;AA$1&amp;""":"""&amp;AA9&amp;"""")
&amp;IF(LEN(AC9)=0,"",","""&amp;AC$1&amp;""":"""&amp;AC9&amp;"""")
&amp;IF(LEN(AD9)=0,"",","""&amp;AD$1&amp;""":"&amp;AD9)
&amp;IF(LEN(AE9)=0,"",","""&amp;AE$1&amp;""":"""&amp;AE9&amp;"""")
&amp;IF(LEN(AF9)=0,"",","""&amp;AF$1&amp;""":"&amp;AF9)
&amp;IF(LEN(AG9)=0,"",","""&amp;AG$1&amp;""":"&amp;AG9)&amp;"}")</f>
        <v>{"dy":1,"sl":7,"tp":"fe","vl":"Equip3102","cn":1,"pt":"GO","pr":1300}</v>
      </c>
      <c r="AP9" t="s">
        <v>89</v>
      </c>
      <c r="AQ9" t="s">
        <v>80</v>
      </c>
      <c r="AR9">
        <v>8</v>
      </c>
      <c r="AS9">
        <v>11</v>
      </c>
      <c r="AT9">
        <f t="shared" ca="1" si="0"/>
        <v>0</v>
      </c>
      <c r="AU9">
        <f t="shared" si="1"/>
        <v>6</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0.42365090157108309</v>
      </c>
      <c r="E10">
        <f ca="1">RAND()</f>
        <v>0.3637992388471597</v>
      </c>
      <c r="F10">
        <f ca="1">RAND()</f>
        <v>0.21533855847607819</v>
      </c>
      <c r="G10">
        <f ca="1">RAND()</f>
        <v>0.89544248886181166</v>
      </c>
      <c r="H10">
        <f ca="1">RAND()</f>
        <v>0.38675477210693354</v>
      </c>
      <c r="I10">
        <f ca="1">RAND()</f>
        <v>0.18675909735338936</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upn","vl":"45765","cn":14,"pt":"GO","pr":4200},{"dy":1,"sl":1,"tp":"fe","vl":"Equip2101","cn":1,"pt":"GO","pr":1100},{"dy":1,"sl":2,"tp":"upn","vl":"56326","cn":5,"pt":"GO","pr":1500},{"dy":1,"sl":3,"tp":"fe","vl":"Equip3401","cn":1,"pt":"DI","pp":179,"pr":69},{"dy":1,"sl":4,"tp":"uph","vl":"71037","cn":10,"pt":"GO","pr":3000},{"dy":1,"sl":5,"tp":"fe","vl":"Equip6001","cn":1,"pt":"GO","pr":2200},{"dy":1,"sl":6,"tp":"fe","vl":"Equip7002","cn":1,"pt":"GO","pr":1900},{"dy":1,"sl":7,"tp":"fe","vl":"Equip3102","cn":1,"pt":"GO","pr":1300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0.40192630772029214</v>
      </c>
      <c r="E11">
        <f ca="1">RAND()</f>
        <v>5.6520071614471923E-2</v>
      </c>
      <c r="F11">
        <f ca="1">RAND()</f>
        <v>0.40630246428779049</v>
      </c>
      <c r="G11">
        <f ca="1">RAND()</f>
        <v>0.75557961961972642</v>
      </c>
      <c r="H11">
        <f ca="1">RAND()</f>
        <v>0.42844648135879082</v>
      </c>
      <c r="I11">
        <f ca="1">RAND()</f>
        <v>9.9792513075655398E-2</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286</v>
      </c>
      <c r="AQ11" t="s">
        <v>289</v>
      </c>
      <c r="AR11">
        <v>8</v>
      </c>
      <c r="AS11">
        <v>11</v>
      </c>
      <c r="AT11">
        <f t="shared" ca="1" si="14"/>
        <v>2</v>
      </c>
      <c r="AU11">
        <f t="shared" si="15"/>
        <v>6</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0.97084168952748529</v>
      </c>
      <c r="E12">
        <f ca="1">RAND()</f>
        <v>0.6352726895511831</v>
      </c>
      <c r="F12">
        <f ca="1">RAND()</f>
        <v>4.0667258402426798E-2</v>
      </c>
      <c r="G12">
        <f ca="1">RAND()</f>
        <v>0.66903739073197077</v>
      </c>
      <c r="H12">
        <f ca="1">RAND()</f>
        <v>0.75109578491199369</v>
      </c>
      <c r="I12">
        <f ca="1">RAND()</f>
        <v>0.4937847528140854</v>
      </c>
      <c r="M12" t="str">
        <f ca="1">IF(LEN(J12)&lt;&gt;0,J12,VLOOKUP(D12+$B12,$BJ:$BK,MATCH($BK$1,$BJ$1:$BK$1,0),1))</f>
        <v>캐릭터 상자 영웅등급</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삭제</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475</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6</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0.16383354609195599</v>
      </c>
      <c r="E13">
        <f ca="1">RAND()</f>
        <v>0.9923614874141955</v>
      </c>
      <c r="F13">
        <f ca="1">RAND()</f>
        <v>1.835669578596355E-2</v>
      </c>
      <c r="G13">
        <f ca="1">RAND()</f>
        <v>0.25251664284112152</v>
      </c>
      <c r="H13">
        <f ca="1">RAND()</f>
        <v>0.77196165597056809</v>
      </c>
      <c r="I13">
        <f ca="1">RAND()</f>
        <v>0.44815573469625059</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Equip8302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93</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0.43323350839707164</v>
      </c>
      <c r="E14">
        <f ca="1">RAND()</f>
        <v>0.18614260391807669</v>
      </c>
      <c r="F14">
        <f ca="1">RAND()</f>
        <v>0.62815765309770499</v>
      </c>
      <c r="G14">
        <f ca="1">RAND()</f>
        <v>0.59943180683144226</v>
      </c>
      <c r="H14">
        <f ca="1">RAND()</f>
        <v>0.5990389508901568</v>
      </c>
      <c r="I14">
        <f ca="1">RAND()</f>
        <v>0.57625185322596917</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18614</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5</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1500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399</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61</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3.9817610909522072E-2</v>
      </c>
      <c r="E15">
        <f ca="1">RAND()</f>
        <v>0.52866995255012827</v>
      </c>
      <c r="F15">
        <f ca="1">RAND()</f>
        <v>0.11490466155351176</v>
      </c>
      <c r="G15">
        <f ca="1">RAND()</f>
        <v>0.47990465940302862</v>
      </c>
      <c r="H15">
        <f ca="1">RAND()</f>
        <v>0.35083174691866359</v>
      </c>
      <c r="I15">
        <f ca="1">RAND()</f>
        <v>0.92623470145954834</v>
      </c>
      <c r="M15" t="str">
        <f ca="1">IF(LEN(J15)&lt;&gt;0,J15,VLOOKUP(D15+$B15,$BJ:$BK,MATCH($BK$1,$BJ$1:$BK$1,0),1))</f>
        <v>안 지정 캐릭터 PP 영웅등급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52866</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2700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47</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0.60280529433841257</v>
      </c>
      <c r="E16">
        <f ca="1">RAND()</f>
        <v>0.41679498951076921</v>
      </c>
      <c r="F16">
        <f ca="1">RAND()</f>
        <v>0.43812710552421119</v>
      </c>
      <c r="G16">
        <f ca="1">RAND()</f>
        <v>1.9300939510789705E-2</v>
      </c>
      <c r="H16">
        <f ca="1">RAND()</f>
        <v>0.14623076020940695</v>
      </c>
      <c r="I16">
        <f ca="1">RAND()</f>
        <v>0.72835098466741155</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41679</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8</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451</v>
      </c>
      <c r="AD16">
        <v>1</v>
      </c>
      <c r="AE16" t="s">
        <v>125</v>
      </c>
      <c r="AG16">
        <v>3400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ca="1">IF(ROW()=2,AN16,OFFSET(AM16,-1,0)&amp;IF(LEN(AN16)=0,"",","&amp;AN16))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{"dy":2,"sl":4,"tp":"fe","vl":"Equip5202","cn":1,"pt":"GO","pr":3400}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0.63336973981591382</v>
      </c>
      <c r="E17">
        <f ca="1">RAND()</f>
        <v>0.87865273497935725</v>
      </c>
      <c r="F17">
        <f ca="1">RAND()</f>
        <v>0.13795300368760854</v>
      </c>
      <c r="G17">
        <f ca="1">RAND()</f>
        <v>0.8409325777169836</v>
      </c>
      <c r="H17">
        <f ca="1">RAND()</f>
        <v>0.10522661661546096</v>
      </c>
      <c r="I17">
        <f ca="1">RAND()</f>
        <v>7.3128309972526284E-2</v>
      </c>
      <c r="M17" t="str">
        <f ca="1">IF(LEN(J17)&lt;&gt;0,J17,VLOOKUP(D17+$B17,$BJ:$BK,MATCH($BK$1,$BJ$1:$BK$1,0),1))</f>
        <v>안 지정 캐릭터 PP 영웅등급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87865</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3900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13.833333333333334</v>
      </c>
      <c r="AU17">
        <f>(COUNTIFS(B:B,$AQ$18,AC:AC,"Equip????")-AU19-AU20-AU21)/6</f>
        <v>17</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0.51282141526578395</v>
      </c>
      <c r="E18">
        <f ca="1">RAND()</f>
        <v>0.3741849614674666</v>
      </c>
      <c r="F18">
        <f ca="1">RAND()</f>
        <v>0.60833156119494058</v>
      </c>
      <c r="G18">
        <f ca="1">RAND()</f>
        <v>0.82307833242450823</v>
      </c>
      <c r="H18">
        <f ca="1">RAND()</f>
        <v>0.2597732601583117</v>
      </c>
      <c r="I18">
        <f ca="1">RAND()</f>
        <v>0.94784200048751699</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Equip4301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8000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442</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83</v>
      </c>
      <c r="AU18">
        <f>COUNTIFS(B:B,$AQ$18,AC:AC,"Equip????")-AU19-AU20-AU21</f>
        <v>102</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0.77960130279333217</v>
      </c>
      <c r="E19">
        <f ca="1">RAND()</f>
        <v>0.64328230811433729</v>
      </c>
      <c r="F19">
        <f ca="1">RAND()</f>
        <v>0.31224169418134362</v>
      </c>
      <c r="G19">
        <f ca="1">RAND()</f>
        <v>0.32060924229858101</v>
      </c>
      <c r="H19">
        <f ca="1">RAND()</f>
        <v>0.52074514825608609</v>
      </c>
      <c r="I19">
        <f ca="1">RAND()</f>
        <v>8.0221063808074589E-2</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Equip7202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8900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21</v>
      </c>
      <c r="AU19">
        <f>COUNTIFS(B:B,$AQ$18,AC:AC,"Equip6???")</f>
        <v>18</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0.92323956507637972</v>
      </c>
      <c r="E20">
        <f ca="1">RAND()</f>
        <v>0.48496843043053661</v>
      </c>
      <c r="F20">
        <f ca="1">RAND()</f>
        <v>0.64669541052515411</v>
      </c>
      <c r="G20">
        <f ca="1">RAND()</f>
        <v>0.80795748612724971</v>
      </c>
      <c r="H20">
        <f ca="1">RAND()</f>
        <v>0.16217171270876418</v>
      </c>
      <c r="I20">
        <f ca="1">RAND()</f>
        <v>0.67617858904369388</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fl1</v>
      </c>
      <c r="AB20" t="s">
        <v>87</v>
      </c>
      <c r="AC20" t="s">
        <v>495</v>
      </c>
      <c r="AD20">
        <v>1</v>
      </c>
      <c r="AE20" t="s">
        <v>129</v>
      </c>
      <c r="AF20">
        <v>219</v>
      </c>
      <c r="AG20">
        <v>119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슬로니카</v>
      </c>
      <c r="AL20">
        <v>1</v>
      </c>
      <c r="AM20" t="str">
        <f ca="1">IF(ROW()=2,AN20,OFFSET(AM20,-1,0)&amp;IF(LEN(AN20)=0,"",","&amp;AN20))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v>
      </c>
      <c r="AN20" t="str">
        <f ca="1">IF(AL20&lt;&gt;1,"",
"{"""&amp;A$1&amp;""":"&amp;A20
&amp;","""&amp;B$1&amp;""":"&amp;B20
&amp;IF(LEN(AA20)=0,"",","""&amp;AA$1&amp;""":"""&amp;AA20&amp;"""")
&amp;IF(LEN(AC20)=0,"",","""&amp;AC$1&amp;""":"""&amp;AC20&amp;"""")
&amp;IF(LEN(AD20)=0,"",","""&amp;AD$1&amp;""":"&amp;AD20)
&amp;IF(LEN(AE20)=0,"",","""&amp;AE$1&amp;""":"""&amp;AE20&amp;"""")
&amp;IF(LEN(AF20)=0,"",","""&amp;AF$1&amp;""":"&amp;AF20)
&amp;IF(LEN(AG20)=0,"",","""&amp;AG$1&amp;""":"&amp;AG20)&amp;"}")</f>
        <v>{"dy":2,"sl":8,"tp":"fl1","vl":"Actor3114","cn":1,"pt":"DI","pp":219,"pr":119}</v>
      </c>
      <c r="AS20" t="s">
        <v>268</v>
      </c>
      <c r="AT20">
        <f ca="1">COUNTIFS(B:B,$AQ$18,N:N,"Equip7???")</f>
        <v>15</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0.28113837222959148</v>
      </c>
      <c r="E21">
        <f ca="1">RAND()</f>
        <v>0.33908481571336135</v>
      </c>
      <c r="F21">
        <f ca="1">RAND()</f>
        <v>0.95492958479655221</v>
      </c>
      <c r="G21">
        <f ca="1">RAND()</f>
        <v>0.31619424831577048</v>
      </c>
      <c r="H21">
        <f ca="1">RAND()</f>
        <v>0.82040070101424034</v>
      </c>
      <c r="I21">
        <f ca="1">RAND()</f>
        <v>6.2883124158504167E-2</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fl1</v>
      </c>
      <c r="AB21" t="s">
        <v>87</v>
      </c>
      <c r="AC21" t="s">
        <v>497</v>
      </c>
      <c r="AD21">
        <v>1</v>
      </c>
      <c r="AE21" t="s">
        <v>129</v>
      </c>
      <c r="AF21">
        <v>229</v>
      </c>
      <c r="AG21">
        <v>129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닉스</v>
      </c>
      <c r="AL21">
        <v>1</v>
      </c>
      <c r="AM21" t="str">
        <f ca="1">IF(ROW()=2,AN21,OFFSET(AM21,-1,0)&amp;IF(LEN(AN21)=0,"",","&amp;AN21))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v>
      </c>
      <c r="AN21" t="str">
        <f ca="1">IF(AL21&lt;&gt;1,"",
"{"""&amp;A$1&amp;""":"&amp;A21
&amp;","""&amp;B$1&amp;""":"&amp;B21
&amp;IF(LEN(AA21)=0,"",","""&amp;AA$1&amp;""":"""&amp;AA21&amp;"""")
&amp;IF(LEN(AC21)=0,"",","""&amp;AC$1&amp;""":"""&amp;AC21&amp;"""")
&amp;IF(LEN(AD21)=0,"",","""&amp;AD$1&amp;""":"&amp;AD21)
&amp;IF(LEN(AE21)=0,"",","""&amp;AE$1&amp;""":"""&amp;AE21&amp;"""")
&amp;IF(LEN(AF21)=0,"",","""&amp;AF$1&amp;""":"&amp;AF21)
&amp;IF(LEN(AG21)=0,"",","""&amp;AG$1&amp;""":"&amp;AG21)&amp;"}")</f>
        <v>{"dy":2,"sl":9,"tp":"fl1","vl":"Actor1109","cn":1,"pt":"DI","pp":229,"pr":129}</v>
      </c>
      <c r="AS21" t="s">
        <v>265</v>
      </c>
      <c r="AT21">
        <f ca="1">COUNTIFS(B:B,$AQ$18,N:N,"Equip8???")</f>
        <v>17</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0.23864758024733046</v>
      </c>
      <c r="E22">
        <f ca="1">RAND()</f>
        <v>9.2310313595570626E-2</v>
      </c>
      <c r="F22">
        <f ca="1">RAND()</f>
        <v>0.43937904514763193</v>
      </c>
      <c r="G22">
        <f ca="1">RAND()</f>
        <v>0.265767965553248</v>
      </c>
      <c r="H22">
        <f ca="1">RAND()</f>
        <v>0.74314206094057311</v>
      </c>
      <c r="I22">
        <f ca="1">RAND()</f>
        <v>0.71841977240500055</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Equip0301</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12</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0.48302415077380156</v>
      </c>
      <c r="E23">
        <f ca="1">RAND()</f>
        <v>0.90345245635536631</v>
      </c>
      <c r="F23">
        <f ca="1">RAND()</f>
        <v>0.84142028432511673</v>
      </c>
      <c r="G23">
        <f ca="1">RAND()</f>
        <v>0.22773949394503978</v>
      </c>
      <c r="H23">
        <f ca="1">RAND()</f>
        <v>0.22731375912513374</v>
      </c>
      <c r="I23">
        <f ca="1">RAND()</f>
        <v>1.2678307457642535E-2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Equip8002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4500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443</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0.63808736368169738</v>
      </c>
      <c r="E24">
        <f ca="1">RAND()</f>
        <v>0.45103022403068072</v>
      </c>
      <c r="F24">
        <f ca="1">RAND()</f>
        <v>0.64014580170357727</v>
      </c>
      <c r="G24">
        <f ca="1">RAND()</f>
        <v>0.3005846394223487</v>
      </c>
      <c r="H24">
        <f ca="1">RAND()</f>
        <v>0.49404052168875245</v>
      </c>
      <c r="I24">
        <f ca="1">RAND()</f>
        <v>0.6976800442278136</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45103</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8</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2400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444</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7.6003943722491307E-3</v>
      </c>
      <c r="E25">
        <f ca="1">RAND()</f>
        <v>0.60232141063889466</v>
      </c>
      <c r="F25">
        <f ca="1">RAND()</f>
        <v>0.70456113834160661</v>
      </c>
      <c r="G25">
        <f ca="1">RAND()</f>
        <v>0.53643328289348458</v>
      </c>
      <c r="H25">
        <f ca="1">RAND()</f>
        <v>0.7230783836067981</v>
      </c>
      <c r="I25">
        <f ca="1">RAND()</f>
        <v>0.63165073736734434</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60232</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10</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3000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407</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푸른 보석 지팡이</v>
      </c>
      <c r="AL25">
        <v>1</v>
      </c>
      <c r="AM25" t="str">
        <f ca="1">IF(ROW()=2,AN25,OFFSET(AM25,-1,0)&amp;IF(LEN(AN25)=0,"",","&amp;AN25))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{"dy":3,"sl":3,"tp":"fe","vl":"Equip3001","cn":1,"pt":"GO","pr":800}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0.44000537836305698</v>
      </c>
      <c r="E26">
        <f ca="1">RAND()</f>
        <v>0.90142073274837009</v>
      </c>
      <c r="F26">
        <f ca="1">RAND()</f>
        <v>0.72346858838332218</v>
      </c>
      <c r="G26">
        <f ca="1">RAND()</f>
        <v>0.72355978901029072</v>
      </c>
      <c r="H26">
        <f ca="1">RAND()</f>
        <v>0.30602369689044473</v>
      </c>
      <c r="I26">
        <f ca="1">RAND()</f>
        <v>0.92887113434586366</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90142</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13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0.10861031778037233</v>
      </c>
      <c r="E27">
        <f ca="1">RAND()</f>
        <v>0.26414896543793009</v>
      </c>
      <c r="F27">
        <f ca="1">RAND()</f>
        <v>0.3182781238639204</v>
      </c>
      <c r="G27">
        <f ca="1">RAND()</f>
        <v>0.65782409696438615</v>
      </c>
      <c r="H27">
        <f ca="1">RAND()</f>
        <v>7.3346776259880508E-2</v>
      </c>
      <c r="I27">
        <f ca="1">RAND()</f>
        <v>0.15238426395895432</v>
      </c>
      <c r="M27" t="str">
        <f ca="1">IF(LEN(J27)&lt;&gt;0,J27,VLOOKUP(D27+$B27,$BJ:$BK,MATCH($BK$1,$BJ$1:$BK$1,0),1))</f>
        <v>지정 장비</v>
      </c>
      <c r="N27" t="str">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Equip2101</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0.27981333415976528</v>
      </c>
      <c r="E28">
        <f ca="1">RAND()</f>
        <v>0.58840559977249485</v>
      </c>
      <c r="F28">
        <f ca="1">RAND()</f>
        <v>9.5386261523921712E-2</v>
      </c>
      <c r="G28">
        <f ca="1">RAND()</f>
        <v>0.97642218680913018</v>
      </c>
      <c r="H28">
        <f ca="1">RAND()</f>
        <v>2.0977273541393004E-2</v>
      </c>
      <c r="I28">
        <f ca="1">RAND()</f>
        <v>0.56213845510404259</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Equip6201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9500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0.50654597559065895</v>
      </c>
      <c r="E29">
        <f ca="1">RAND()</f>
        <v>0.45262049297094131</v>
      </c>
      <c r="F29">
        <f ca="1">RAND()</f>
        <v>0.60829485416246598</v>
      </c>
      <c r="G29">
        <f ca="1">RAND()</f>
        <v>0.28817076980804257</v>
      </c>
      <c r="H29">
        <f ca="1">RAND()</f>
        <v>0.4521792488103803</v>
      </c>
      <c r="I29">
        <f ca="1">RAND()</f>
        <v>0.70295751952096674</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Equip5102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1400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445</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0.25745592104936421</v>
      </c>
      <c r="E30">
        <f ca="1">RAND()</f>
        <v>3.6527484600381466E-2</v>
      </c>
      <c r="F30">
        <f ca="1">RAND()</f>
        <v>0.73519916523807161</v>
      </c>
      <c r="G30">
        <f ca="1">RAND()</f>
        <v>0.32884266196068268</v>
      </c>
      <c r="H30">
        <f ca="1">RAND()</f>
        <v>0.43461706658750676</v>
      </c>
      <c r="I30">
        <f ca="1">RAND()</f>
        <v>0.38286726754500156</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0.32767827453741982</v>
      </c>
      <c r="E31">
        <f ca="1">RAND()</f>
        <v>0.98745981014349515</v>
      </c>
      <c r="F31">
        <f ca="1">RAND()</f>
        <v>0.90850428527328719</v>
      </c>
      <c r="G31">
        <f ca="1">RAND()</f>
        <v>0.96930450608538732</v>
      </c>
      <c r="H31">
        <f ca="1">RAND()</f>
        <v>0.32638279837633521</v>
      </c>
      <c r="I31">
        <f ca="1">RAND()</f>
        <v>0.41796845238918046</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0.85643457094739317</v>
      </c>
      <c r="E32">
        <f ca="1">RAND()</f>
        <v>0.77918634276636023</v>
      </c>
      <c r="F32">
        <f ca="1">RAND()</f>
        <v>0.5560383906617502</v>
      </c>
      <c r="G32">
        <f ca="1">RAND()</f>
        <v>0.65506905771684243</v>
      </c>
      <c r="H32">
        <f ca="1">RAND()</f>
        <v>0.59569463060782513</v>
      </c>
      <c r="I32">
        <f ca="1">RAND()</f>
        <v>3.6670564273208028E-2</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Equip7001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1700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488</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0.55604921798320106</v>
      </c>
      <c r="E33">
        <f ca="1">RAND()</f>
        <v>0.14798423710507425</v>
      </c>
      <c r="F33">
        <f ca="1">RAND()</f>
        <v>0.88349271397870299</v>
      </c>
      <c r="G33">
        <f ca="1">RAND()</f>
        <v>0.21724729119155617</v>
      </c>
      <c r="H33">
        <f ca="1">RAND()</f>
        <v>0.18147284363934435</v>
      </c>
      <c r="I33">
        <f ca="1">RAND()</f>
        <v>0.45272708014521901</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Equip1101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1200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0.96029844046239488</v>
      </c>
      <c r="E34">
        <f ca="1">RAND()</f>
        <v>0.15020869054683872</v>
      </c>
      <c r="F34">
        <f ca="1">RAND()</f>
        <v>0.14758760445611019</v>
      </c>
      <c r="G34">
        <f ca="1">RAND()</f>
        <v>0.61007302778899131</v>
      </c>
      <c r="H34">
        <f ca="1">RAND()</f>
        <v>0.22063447660020319</v>
      </c>
      <c r="I34">
        <f ca="1">RAND()</f>
        <v>5.6448439275614937E-2</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15020</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401</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0.15056194632673559</v>
      </c>
      <c r="E35">
        <f ca="1">RAND()</f>
        <v>0.17628885311630738</v>
      </c>
      <c r="F35">
        <f ca="1">RAND()</f>
        <v>0.6994232249285518</v>
      </c>
      <c r="G35">
        <f ca="1">RAND()</f>
        <v>0.4385604750547335</v>
      </c>
      <c r="H35">
        <f ca="1">RAND()</f>
        <v>0.86512841723746181</v>
      </c>
      <c r="I35">
        <f ca="1">RAND()</f>
        <v>0.12967222410589219</v>
      </c>
      <c r="M35" t="str">
        <f ca="1">IF(LEN(J35)&lt;&gt;0,J35,VLOOKUP(D35+$B35,$BJ:$BK,MATCH($BK$1,$BJ$1:$BK$1,0),1))</f>
        <v>안 지정 캐릭터 PP 영웅등급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17628</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0.25282999172960197</v>
      </c>
      <c r="E36">
        <f ca="1">RAND()</f>
        <v>0.6376803439663925</v>
      </c>
      <c r="F36">
        <f ca="1">RAND()</f>
        <v>0.36965184369063253</v>
      </c>
      <c r="G36">
        <f ca="1">RAND()</f>
        <v>0.60665802882972764</v>
      </c>
      <c r="H36">
        <f ca="1">RAND()</f>
        <v>0.57875729569212653</v>
      </c>
      <c r="I36">
        <f ca="1">RAND()</f>
        <v>0.42144840166490438</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63768</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505</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0.90413639537795398</v>
      </c>
      <c r="E37">
        <f ca="1">RAND()</f>
        <v>0.59030404924682445</v>
      </c>
      <c r="F37">
        <f ca="1">RAND()</f>
        <v>0.14552261855718496</v>
      </c>
      <c r="G37">
        <f ca="1">RAND()</f>
        <v>5.2757136579063446E-2</v>
      </c>
      <c r="H37">
        <f ca="1">RAND()</f>
        <v>0.37587794505556138</v>
      </c>
      <c r="I37">
        <f ca="1">RAND()</f>
        <v>0.69171824822637984</v>
      </c>
      <c r="M37" t="str">
        <f ca="1">IF(LEN(J37)&lt;&gt;0,J37,VLOOKUP(D37+$B37,$BJ:$BK,MATCH($BK$1,$BJ$1:$BK$1,0),1))</f>
        <v>안 지정 캐릭터 PP 일반등급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59030</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10</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3000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8.1159427732029221E-2</v>
      </c>
      <c r="E38">
        <f ca="1">RAND()</f>
        <v>0.80321817326477207</v>
      </c>
      <c r="F38">
        <f ca="1">RAND()</f>
        <v>0.14231931550104937</v>
      </c>
      <c r="G38">
        <f ca="1">RAND()</f>
        <v>0.64240553410539014</v>
      </c>
      <c r="H38">
        <f ca="1">RAND()</f>
        <v>0.87638789001566864</v>
      </c>
      <c r="I38">
        <f ca="1">RAND()</f>
        <v>0.34790883059531197</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Equip7102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3400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446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0.67467294984135906</v>
      </c>
      <c r="E39">
        <f ca="1">RAND()</f>
        <v>0.57726354748050634</v>
      </c>
      <c r="F39">
        <f ca="1">RAND()</f>
        <v>0.42139708433463807</v>
      </c>
      <c r="G39">
        <f ca="1">RAND()</f>
        <v>0.7919468525579797</v>
      </c>
      <c r="H39">
        <f ca="1">RAND()</f>
        <v>0.1107565955843659</v>
      </c>
      <c r="I39">
        <f ca="1">RAND()</f>
        <v>0.99768803594344868</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Equip6302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23000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429</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0.98565226772221037</v>
      </c>
      <c r="E40">
        <f ca="1">RAND()</f>
        <v>0.52091900517957446</v>
      </c>
      <c r="F40">
        <f ca="1">RAND()</f>
        <v>0.73592907679504382</v>
      </c>
      <c r="G40">
        <f ca="1">RAND()</f>
        <v>0.62250089127637276</v>
      </c>
      <c r="H40">
        <f ca="1">RAND()</f>
        <v>0.23769672362187833</v>
      </c>
      <c r="I40">
        <f ca="1">RAND()</f>
        <v>0.16088049351882983</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0.43263788962039407</v>
      </c>
      <c r="E41">
        <f ca="1">RAND()</f>
        <v>0.96784794289493015</v>
      </c>
      <c r="F41">
        <f ca="1">RAND()</f>
        <v>2.8129098092654403E-2</v>
      </c>
      <c r="G41">
        <f ca="1">RAND()</f>
        <v>0.44668391652555561</v>
      </c>
      <c r="H41">
        <f ca="1">RAND()</f>
        <v>0.74514813043091754</v>
      </c>
      <c r="I41">
        <f ca="1">RAND()</f>
        <v>0.74929901249710384</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0.28382551326556704</v>
      </c>
      <c r="E42">
        <f ca="1">RAND()</f>
        <v>0.2437800042392253</v>
      </c>
      <c r="F42">
        <f ca="1">RAND()</f>
        <v>0.91750373533475094</v>
      </c>
      <c r="G42">
        <f ca="1">RAND()</f>
        <v>1.0414535258299162E-2</v>
      </c>
      <c r="H42">
        <f ca="1">RAND()</f>
        <v>7.4938401875403238E-2</v>
      </c>
      <c r="I42">
        <f ca="1">RAND()</f>
        <v>7.4651188730316953E-3</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Equip2002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600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407</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0.46874922403781916</v>
      </c>
      <c r="E43">
        <f ca="1">RAND()</f>
        <v>0.86460506232879963</v>
      </c>
      <c r="F43">
        <f ca="1">RAND()</f>
        <v>0.79782032913783807</v>
      </c>
      <c r="G43">
        <f ca="1">RAND()</f>
        <v>3.1027324116058574E-2</v>
      </c>
      <c r="H43">
        <f ca="1">RAND()</f>
        <v>0.58426728868471167</v>
      </c>
      <c r="I43">
        <f ca="1">RAND()</f>
        <v>0.1915124464023622</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Equip7301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33</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506</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파수꾼의 숏보우</v>
      </c>
      <c r="AL43">
        <v>1</v>
      </c>
      <c r="AM43" t="str">
        <f ca="1">IF(ROW()=2,AN43,OFFSET(AM43,-1,0)&amp;IF(LEN(AN43)=0,"",","&amp;AN43))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{"dy":5,"sl":1,"tp":"fe","vl":"Equip2202","cn":1,"pt":"GO","pr":3100}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0.59836770047427812</v>
      </c>
      <c r="E44">
        <f ca="1">RAND()</f>
        <v>0.34718576858604311</v>
      </c>
      <c r="F44">
        <f ca="1">RAND()</f>
        <v>0.26993777091343074</v>
      </c>
      <c r="G44">
        <f ca="1">RAND()</f>
        <v>0.640587030682637</v>
      </c>
      <c r="H44">
        <f ca="1">RAND()</f>
        <v>0.79080027132608921</v>
      </c>
      <c r="I44">
        <f ca="1">RAND()</f>
        <v>0.46646553838708749</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34718</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7</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0.29964671758655115</v>
      </c>
      <c r="E45">
        <f ca="1">RAND()</f>
        <v>0.85367949946589405</v>
      </c>
      <c r="F45">
        <f ca="1">RAND()</f>
        <v>0.81294077957656485</v>
      </c>
      <c r="G45">
        <f ca="1">RAND()</f>
        <v>3.8293201457936021E-2</v>
      </c>
      <c r="H45">
        <f ca="1">RAND()</f>
        <v>0.89650838170908165</v>
      </c>
      <c r="I45">
        <f ca="1">RAND()</f>
        <v>0.86849256953764875</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85367</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432</v>
      </c>
      <c r="AD45">
        <v>1</v>
      </c>
      <c r="AE45" t="s">
        <v>125</v>
      </c>
      <c r="AG45">
        <v>7600</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잿더미 스톤해머</v>
      </c>
      <c r="AL45">
        <v>1</v>
      </c>
      <c r="AM45" t="str">
        <f ca="1">IF(ROW()=2,AN45,OFFSET(AM45,-1,0)&amp;IF(LEN(AN45)=0,"",","&amp;AN45))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v>
      </c>
      <c r="AN45" t="str">
        <f ca="1">IF(AL45&lt;&gt;1,"",
"{"""&amp;A$1&amp;""":"&amp;A45
&amp;","""&amp;B$1&amp;""":"&amp;B45
&amp;IF(LEN(AA45)=0,"",","""&amp;AA$1&amp;""":"""&amp;AA45&amp;"""")
&amp;IF(LEN(AC45)=0,"",","""&amp;AC$1&amp;""":"""&amp;AC45&amp;"""")
&amp;IF(LEN(AD45)=0,"",","""&amp;AD$1&amp;""":"&amp;AD45)
&amp;IF(LEN(AE45)=0,"",","""&amp;AE$1&amp;""":"""&amp;AE45&amp;"""")
&amp;IF(LEN(AF45)=0,"",","""&amp;AF$1&amp;""":"&amp;AF45)
&amp;IF(LEN(AG45)=0,"",","""&amp;AG$1&amp;""":"&amp;AG45)&amp;"}")</f>
        <v>{"dy":5,"sl":3,"tp":"fe","vl":"Equip4302","cn":1,"pt":"GO","pr":7600}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0.75617684532546725</v>
      </c>
      <c r="E46">
        <f ca="1">RAND()</f>
        <v>0.913764542414092</v>
      </c>
      <c r="F46">
        <f ca="1">RAND()</f>
        <v>5.1605094876847724E-2</v>
      </c>
      <c r="G46">
        <f ca="1">RAND()</f>
        <v>5.3359532227724715E-3</v>
      </c>
      <c r="H46">
        <f ca="1">RAND()</f>
        <v>0.81800916447351701</v>
      </c>
      <c r="I46">
        <f ca="1">RAND()</f>
        <v>0.48075107709830811</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91376</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508</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0.34797757441238675</v>
      </c>
      <c r="E47">
        <f ca="1">RAND()</f>
        <v>0.60048096033646803</v>
      </c>
      <c r="F47">
        <f ca="1">RAND()</f>
        <v>0.59850944945923057</v>
      </c>
      <c r="G47">
        <f ca="1">RAND()</f>
        <v>0.80259018953221661</v>
      </c>
      <c r="H47">
        <f ca="1">RAND()</f>
        <v>0.98019025492429479</v>
      </c>
      <c r="I47">
        <f ca="1">RAND()</f>
        <v>0.35979087877569071</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Equip5102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0.3778939212288227</v>
      </c>
      <c r="E48">
        <f ca="1">RAND()</f>
        <v>0.41617049580824683</v>
      </c>
      <c r="F48">
        <f ca="1">RAND()</f>
        <v>0.41504713225543355</v>
      </c>
      <c r="G48">
        <f ca="1">RAND()</f>
        <v>0.33929574778088056</v>
      </c>
      <c r="H48">
        <f ca="1">RAND()</f>
        <v>0.83352182175636225</v>
      </c>
      <c r="I48">
        <f ca="1">RAND()</f>
        <v>0.21009746647397698</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Equip5101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1100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0.22987269739075589</v>
      </c>
      <c r="E49">
        <f ca="1">RAND()</f>
        <v>0.51407721604188139</v>
      </c>
      <c r="F49">
        <f ca="1">RAND()</f>
        <v>0.88083691779337836</v>
      </c>
      <c r="G49">
        <f ca="1">RAND()</f>
        <v>0.98530553357828221</v>
      </c>
      <c r="H49">
        <f ca="1">RAND()</f>
        <v>0.86919816370079195</v>
      </c>
      <c r="I49">
        <f ca="1">RAND()</f>
        <v>8.0954007752366608E-2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Equip6001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1700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0.4410262307856373</v>
      </c>
      <c r="E50">
        <f ca="1">RAND()</f>
        <v>0.40285907939009713</v>
      </c>
      <c r="F50">
        <f ca="1">RAND()</f>
        <v>0.70233252175763305</v>
      </c>
      <c r="G50">
        <f ca="1">RAND()</f>
        <v>0.21799932409747746</v>
      </c>
      <c r="H50">
        <f ca="1">RAND()</f>
        <v>0.46349712504356888</v>
      </c>
      <c r="I50">
        <f ca="1">RAND()</f>
        <v>0.440573152129484</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fl5</v>
      </c>
      <c r="AB50" t="s">
        <v>286</v>
      </c>
      <c r="AC50" t="s">
        <v>440</v>
      </c>
      <c r="AD50">
        <v>1</v>
      </c>
      <c r="AE50" t="s">
        <v>129</v>
      </c>
      <c r="AF50">
        <v>90</v>
      </c>
      <c r="AG50">
        <v>59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롤라</v>
      </c>
      <c r="AL50">
        <v>1</v>
      </c>
      <c r="AM50" t="str">
        <f ca="1">IF(ROW()=2,AN50,OFFSET(AM50,-1,0)&amp;IF(LEN(AN50)=0,"",","&amp;AN50))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v>
      </c>
      <c r="AN50" t="str">
        <f ca="1">IF(AL50&lt;&gt;1,"",
"{"""&amp;A$1&amp;""":"&amp;A50
&amp;","""&amp;B$1&amp;""":"&amp;B50
&amp;IF(LEN(AA50)=0,"",","""&amp;AA$1&amp;""":"""&amp;AA50&amp;"""")
&amp;IF(LEN(AC50)=0,"",","""&amp;AC$1&amp;""":"""&amp;AC50&amp;"""")
&amp;IF(LEN(AD50)=0,"",","""&amp;AD$1&amp;""":"&amp;AD50)
&amp;IF(LEN(AE50)=0,"",","""&amp;AE$1&amp;""":"""&amp;AE50&amp;"""")
&amp;IF(LEN(AF50)=0,"",","""&amp;AF$1&amp;""":"&amp;AF50)
&amp;IF(LEN(AG50)=0,"",","""&amp;AG$1&amp;""":"&amp;AG50)&amp;"}")</f>
        <v>{"dy":5,"sl":8,"tp":"fl5","vl":"Actor3019","cn":1,"pt":"DI","pp":90,"pr":59}</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0.70318679824723584</v>
      </c>
      <c r="E51">
        <f ca="1">RAND()</f>
        <v>0.49539124367265752</v>
      </c>
      <c r="F51">
        <f ca="1">RAND()</f>
        <v>0.19925008977242353</v>
      </c>
      <c r="G51">
        <f ca="1">RAND()</f>
        <v>0.28838683413716881</v>
      </c>
      <c r="H51">
        <f ca="1">RAND()</f>
        <v>0.86349400236141693</v>
      </c>
      <c r="I51">
        <f ca="1">RAND()</f>
        <v>0.46240374581062238</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fl6</v>
      </c>
      <c r="AB51" t="s">
        <v>287</v>
      </c>
      <c r="AC51" t="s">
        <v>440</v>
      </c>
      <c r="AD51">
        <v>1</v>
      </c>
      <c r="AE51" t="s">
        <v>129</v>
      </c>
      <c r="AF51">
        <v>90</v>
      </c>
      <c r="AG51">
        <v>59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롤라</v>
      </c>
      <c r="AL51">
        <v>1</v>
      </c>
      <c r="AM51" t="str">
        <f ca="1">IF(ROW()=2,AN51,OFFSET(AM51,-1,0)&amp;IF(LEN(AN51)=0,"",","&amp;AN51))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v>
      </c>
      <c r="AN51" t="str">
        <f ca="1">IF(AL51&lt;&gt;1,"",
"{"""&amp;A$1&amp;""":"&amp;A51
&amp;","""&amp;B$1&amp;""":"&amp;B51
&amp;IF(LEN(AA51)=0,"",","""&amp;AA$1&amp;""":"""&amp;AA51&amp;"""")
&amp;IF(LEN(AC51)=0,"",","""&amp;AC$1&amp;""":"""&amp;AC51&amp;"""")
&amp;IF(LEN(AD51)=0,"",","""&amp;AD$1&amp;""":"&amp;AD51)
&amp;IF(LEN(AE51)=0,"",","""&amp;AE$1&amp;""":"""&amp;AE51&amp;"""")
&amp;IF(LEN(AF51)=0,"",","""&amp;AF$1&amp;""":"&amp;AF51)
&amp;IF(LEN(AG51)=0,"",","""&amp;AG$1&amp;""":"&amp;AG51)&amp;"}")</f>
        <v>{"dy":5,"sl":9,"tp":"fl6","vl":"Actor3019","cn":1,"pt":"DI","pp":90,"pr":59}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0.60598030788106205</v>
      </c>
      <c r="E52">
        <f ca="1">RAND()</f>
        <v>0.17603583997426397</v>
      </c>
      <c r="F52">
        <f ca="1">RAND()</f>
        <v>0.4454156177282883</v>
      </c>
      <c r="G52">
        <f ca="1">RAND()</f>
        <v>3.6394881533646894E-2</v>
      </c>
      <c r="H52">
        <f ca="1">RAND()</f>
        <v>0.5146670485303847</v>
      </c>
      <c r="I52">
        <f ca="1">RAND()</f>
        <v>0.9151091662408416</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Equip1201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5</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5.5276741860530443E-3</v>
      </c>
      <c r="E53">
        <f ca="1">RAND()</f>
        <v>0.62667219867158508</v>
      </c>
      <c r="F53">
        <f ca="1">RAND()</f>
        <v>0.64910071134337788</v>
      </c>
      <c r="G53">
        <f ca="1">RAND()</f>
        <v>0.1425325809885194</v>
      </c>
      <c r="H53">
        <f ca="1">RAND()</f>
        <v>0.11299351792290435</v>
      </c>
      <c r="I53">
        <f ca="1">RAND()</f>
        <v>0.13136081425711466</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Equip5202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518</v>
      </c>
      <c r="AD53">
        <v>1</v>
      </c>
      <c r="AE53" t="s">
        <v>129</v>
      </c>
      <c r="AF53">
        <v>199</v>
      </c>
      <c r="AG53">
        <v>69</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전설</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나선형 단검</v>
      </c>
      <c r="AL53">
        <v>1</v>
      </c>
      <c r="AM53" t="str">
        <f ca="1">IF(ROW()=2,AN53,OFFSET(AM53,-1,0)&amp;IF(LEN(AN53)=0,"",","&amp;AN53))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v>
      </c>
      <c r="AN53" t="str">
        <f ca="1">IF(AL53&lt;&gt;1,"",
"{"""&amp;A$1&amp;""":"&amp;A53
&amp;","""&amp;B$1&amp;""":"&amp;B53
&amp;IF(LEN(AA53)=0,"",","""&amp;AA$1&amp;""":"""&amp;AA53&amp;"""")
&amp;IF(LEN(AC53)=0,"",","""&amp;AC$1&amp;""":"""&amp;AC53&amp;"""")
&amp;IF(LEN(AD53)=0,"",","""&amp;AD$1&amp;""":"&amp;AD53)
&amp;IF(LEN(AE53)=0,"",","""&amp;AE$1&amp;""":"""&amp;AE53&amp;"""")
&amp;IF(LEN(AF53)=0,"",","""&amp;AF$1&amp;""":"&amp;AF53)
&amp;IF(LEN(AG53)=0,"",","""&amp;AG$1&amp;""":"&amp;AG53)&amp;"}")</f>
        <v>{"dy":6,"sl":1,"tp":"fe","vl":"Equip1402","cn":1,"pt":"DI","pp":199,"pr":69}</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0.67677058257917877</v>
      </c>
      <c r="E54">
        <f ca="1">RAND()</f>
        <v>7.7417223965181137E-2</v>
      </c>
      <c r="F54">
        <f ca="1">RAND()</f>
        <v>0.97457360401285209</v>
      </c>
      <c r="G54">
        <f ca="1">RAND()</f>
        <v>0.79099960660696667</v>
      </c>
      <c r="H54">
        <f ca="1">RAND()</f>
        <v>0.33260624488194668</v>
      </c>
      <c r="I54">
        <f ca="1">RAND()</f>
        <v>0.3474554668209302</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7741</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474</v>
      </c>
      <c r="AD54">
        <v>1</v>
      </c>
      <c r="AE54" t="s">
        <v>396</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0.37020266662484891</v>
      </c>
      <c r="E55">
        <f ca="1">RAND()</f>
        <v>0.98679031395179484</v>
      </c>
      <c r="F55">
        <f ca="1">RAND()</f>
        <v>4.9025148932338669E-2</v>
      </c>
      <c r="G55">
        <f ca="1">RAND()</f>
        <v>0.13623899687332119</v>
      </c>
      <c r="H55">
        <f ca="1">RAND()</f>
        <v>0.24736394840009823</v>
      </c>
      <c r="I55">
        <f ca="1">RAND()</f>
        <v>0.20402361202769492</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98679</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448</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0.61390182271032578</v>
      </c>
      <c r="E56">
        <f ca="1">RAND()</f>
        <v>0.27459314731990225</v>
      </c>
      <c r="F56">
        <f ca="1">RAND()</f>
        <v>0.58823450413510481</v>
      </c>
      <c r="G56">
        <f ca="1">RAND()</f>
        <v>3.400390826535582E-2</v>
      </c>
      <c r="H56">
        <f ca="1">RAND()</f>
        <v>0.6470064855872758</v>
      </c>
      <c r="I56">
        <f ca="1">RAND()</f>
        <v>0.79528349697899436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27459</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6</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1800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415</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0.89244242908159899</v>
      </c>
      <c r="E57">
        <f ca="1">RAND()</f>
        <v>0.14091120404232105</v>
      </c>
      <c r="F57">
        <f ca="1">RAND()</f>
        <v>0.82410044802921933</v>
      </c>
      <c r="G57">
        <f ca="1">RAND()</f>
        <v>0.2107227558333854</v>
      </c>
      <c r="H57">
        <f ca="1">RAND()</f>
        <v>0.78591818827116666</v>
      </c>
      <c r="I57">
        <f ca="1">RAND()</f>
        <v>0.53701497861974834</v>
      </c>
      <c r="M57" t="str">
        <f ca="1">IF(LEN(J57)&lt;&gt;0,J57,VLOOKUP(D57+$B57,$BJ:$BK,MATCH($BK$1,$BJ$1:$BK$1,0),1))</f>
        <v>안 지정 캐릭터 PP 일반등급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14091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4</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450</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0.30657829624365851</v>
      </c>
      <c r="E58">
        <f ca="1">RAND()</f>
        <v>0.6861724460073978</v>
      </c>
      <c r="F58">
        <f ca="1">RAND()</f>
        <v>0.86339266778279022</v>
      </c>
      <c r="G58">
        <f ca="1">RAND()</f>
        <v>0.88611028496516153</v>
      </c>
      <c r="H58">
        <f ca="1">RAND()</f>
        <v>0.67749660920106702</v>
      </c>
      <c r="I58">
        <f ca="1">RAND()</f>
        <v>0.26003886325693792</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Equip6302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22200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0.7853627484633634</v>
      </c>
      <c r="E59">
        <f ca="1">RAND()</f>
        <v>0.53567817841636722</v>
      </c>
      <c r="F59">
        <f ca="1">RAND()</f>
        <v>0.50157579729787505</v>
      </c>
      <c r="G59">
        <f ca="1">RAND()</f>
        <v>0.90529341472801739</v>
      </c>
      <c r="H59">
        <f ca="1">RAND()</f>
        <v>0.43939601116962901</v>
      </c>
      <c r="I59">
        <f ca="1">RAND()</f>
        <v>0.32487320801689645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Equip6102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3300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435</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0.67062171906781831</v>
      </c>
      <c r="E60">
        <f ca="1">RAND()</f>
        <v>0.9913905106011085</v>
      </c>
      <c r="F60">
        <f ca="1">RAND()</f>
        <v>0.81807943154763352</v>
      </c>
      <c r="G60">
        <f ca="1">RAND()</f>
        <v>7.7945123803591976E-2</v>
      </c>
      <c r="H60">
        <f ca="1">RAND()</f>
        <v>0.75979177325710368</v>
      </c>
      <c r="I60">
        <f ca="1">RAND()</f>
        <v>0.56034712074527959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0.14118649214211165</v>
      </c>
      <c r="E61">
        <f ca="1">RAND()</f>
        <v>0.54878256487162891</v>
      </c>
      <c r="F61">
        <f ca="1">RAND()</f>
        <v>0.86695660838517197</v>
      </c>
      <c r="G61">
        <f ca="1">RAND()</f>
        <v>0.86370610412841975</v>
      </c>
      <c r="H61">
        <f ca="1">RAND()</f>
        <v>0.63636179598073561</v>
      </c>
      <c r="I61">
        <f ca="1">RAND()</f>
        <v>0.25773434389917571</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0.44633026620391003</v>
      </c>
      <c r="E62">
        <f ca="1">RAND()</f>
        <v>0.45077071861798879</v>
      </c>
      <c r="F62">
        <f ca="1">RAND()</f>
        <v>0.25151618644725582</v>
      </c>
      <c r="G62">
        <f ca="1">RAND()</f>
        <v>0.41605126427922157</v>
      </c>
      <c r="H62">
        <f ca="1">RAND()</f>
        <v>0.54647476662341676</v>
      </c>
      <c r="I62">
        <f ca="1">RAND()</f>
        <v>0.41394206149889701</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Equip4001</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700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431</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0.70800693835254491</v>
      </c>
      <c r="E63">
        <f ca="1">RAND()</f>
        <v>0.46687531461568021</v>
      </c>
      <c r="F63">
        <f ca="1">RAND()</f>
        <v>0.42783299025400168</v>
      </c>
      <c r="G63">
        <f ca="1">RAND()</f>
        <v>0.58303177237016335</v>
      </c>
      <c r="H63">
        <f ca="1">RAND()</f>
        <v>0.28491631916242455</v>
      </c>
      <c r="I63">
        <f ca="1">RAND()</f>
        <v>0.63577988357911008</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Equip4002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800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0.94131194916454553</v>
      </c>
      <c r="E64">
        <f ca="1">RAND()</f>
        <v>0.42075673802145785</v>
      </c>
      <c r="F64">
        <f ca="1">RAND()</f>
        <v>0.26797936951035273</v>
      </c>
      <c r="G64">
        <f ca="1">RAND()</f>
        <v>0.8418000457139988</v>
      </c>
      <c r="H64">
        <f ca="1">RAND()</f>
        <v>0.67430431219953113</v>
      </c>
      <c r="I64">
        <f ca="1">RAND()</f>
        <v>0.53300795405420531</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42075</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8</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2400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0.79646419078567943</v>
      </c>
      <c r="E65">
        <f ca="1">RAND()</f>
        <v>0.64183672336288877</v>
      </c>
      <c r="F65">
        <f ca="1">RAND()</f>
        <v>0.42016767310662506</v>
      </c>
      <c r="G65">
        <f ca="1">RAND()</f>
        <v>0.91328775844692178</v>
      </c>
      <c r="H65">
        <f ca="1">RAND()</f>
        <v>0.69592283955120426</v>
      </c>
      <c r="I65">
        <f ca="1">RAND()</f>
        <v>0.31348944047873351</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64183</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398</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0.51820024104961515</v>
      </c>
      <c r="E66">
        <f ca="1">RAND()</f>
        <v>0.34541654196833749</v>
      </c>
      <c r="F66">
        <f ca="1">RAND()</f>
        <v>0.64546135176582153</v>
      </c>
      <c r="G66">
        <f ca="1">RAND()</f>
        <v>0.43325455449432904</v>
      </c>
      <c r="H66">
        <f ca="1">RAND()</f>
        <v>0.2641109274988761</v>
      </c>
      <c r="I66">
        <f ca="1">RAND()</f>
        <v>5.9985528963054313E-2</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34541</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7</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507</v>
      </c>
      <c r="AD66">
        <v>1</v>
      </c>
      <c r="AE66" t="s">
        <v>125</v>
      </c>
      <c r="AG66">
        <v>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0.54254772614590352</v>
      </c>
      <c r="E67">
        <f ca="1">RAND()</f>
        <v>9.780602048413467E-2</v>
      </c>
      <c r="F67">
        <f ca="1">RAND()</f>
        <v>0.48557897738759792</v>
      </c>
      <c r="G67">
        <f ca="1">RAND()</f>
        <v>0.69103743825403696</v>
      </c>
      <c r="H67">
        <f ca="1">RAND()</f>
        <v>0.36774273271383906</v>
      </c>
      <c r="I67">
        <f ca="1">RAND()</f>
        <v>0.11741049959018446</v>
      </c>
      <c r="M67" t="str">
        <f ca="1">IF(LEN(J67)&lt;&gt;0,J67,VLOOKUP(D67+$B67,$BJ:$BK,MATCH($BK$1,$BJ$1:$BK$1,0),1))</f>
        <v>안 지정 캐릭터 PP 영웅등급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9780</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4</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1200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ca="1">IF(ROW()=2,AN67,OFFSET(AM67,-1,0)&amp;IF(LEN(AN67)=0,"",","&amp;AN67))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{"dy":7,"sl":5,"tp":"fe","vl":"Equip1002","cn":1,"pt":"GO","pr":700}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0.41679962146358607</v>
      </c>
      <c r="E68">
        <f ca="1">RAND()</f>
        <v>0.25995743077694744</v>
      </c>
      <c r="F68">
        <f ca="1">RAND()</f>
        <v>0.17137059929961551</v>
      </c>
      <c r="G68">
        <f ca="1">RAND()</f>
        <v>0.50384527428978121</v>
      </c>
      <c r="H68">
        <f ca="1">RAND()</f>
        <v>0.8085454911460932</v>
      </c>
      <c r="I68">
        <f ca="1">RAND()</f>
        <v>0.47514099397416842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Equip3101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467</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0.62808041582808716</v>
      </c>
      <c r="E69">
        <f ca="1">RAND()</f>
        <v>0.51589866134054807</v>
      </c>
      <c r="F69">
        <f ca="1">RAND()</f>
        <v>3.9647514729100108E-2</v>
      </c>
      <c r="G69">
        <f ca="1">RAND()</f>
        <v>0.90011866435632459</v>
      </c>
      <c r="H69">
        <f ca="1">RAND()</f>
        <v>0.42858842464174329</v>
      </c>
      <c r="I69">
        <f ca="1">RAND()</f>
        <v>0.22044335355001199</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Equip6002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1800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0.2527137287879051</v>
      </c>
      <c r="E70">
        <f ca="1">RAND()</f>
        <v>0.54808690065960686</v>
      </c>
      <c r="F70">
        <f ca="1">RAND()</f>
        <v>0.913488917774266</v>
      </c>
      <c r="G70">
        <f ca="1">RAND()</f>
        <v>7.983842914665118E-2</v>
      </c>
      <c r="H70">
        <f ca="1">RAND()</f>
        <v>0.8110729453063078</v>
      </c>
      <c r="I70">
        <f ca="1">RAND()</f>
        <v>0.10605635063376573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4.2449522123839456E-2</v>
      </c>
      <c r="E71">
        <f ca="1">RAND()</f>
        <v>0.78569666369182989</v>
      </c>
      <c r="F71">
        <f ca="1">RAND()</f>
        <v>0.791818824211452</v>
      </c>
      <c r="G71">
        <f ca="1">RAND()</f>
        <v>0.2223643586477706</v>
      </c>
      <c r="H71">
        <f ca="1">RAND()</f>
        <v>0.2033304845099182</v>
      </c>
      <c r="I71">
        <f ca="1">RAND()</f>
        <v>0.94186405946103946</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0.91754600521382812</v>
      </c>
      <c r="E72">
        <f ca="1">RAND()</f>
        <v>0.46048633609118561</v>
      </c>
      <c r="F72">
        <f ca="1">RAND()</f>
        <v>0.78309681891704908</v>
      </c>
      <c r="G72">
        <f ca="1">RAND()</f>
        <v>0.71885003281827953</v>
      </c>
      <c r="H72">
        <f ca="1">RAND()</f>
        <v>0.46556446574342336</v>
      </c>
      <c r="I72">
        <f ca="1">RAND()</f>
        <v>0.4057745605845644</v>
      </c>
      <c r="M72" t="str">
        <f ca="1">IF(LEN(J72)&lt;&gt;0,J72,VLOOKUP(D72+$B72,$BJ:$BK,MATCH($BK$1,$BJ$1:$BK$1,0),1))</f>
        <v>캐릭터 상자 일반등급</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삭제</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0.8902705301485857</v>
      </c>
      <c r="E73">
        <f ca="1">RAND()</f>
        <v>0.35533857059567286</v>
      </c>
      <c r="F73">
        <f ca="1">RAND()</f>
        <v>0.3342167679334348</v>
      </c>
      <c r="G73">
        <f ca="1">RAND()</f>
        <v>0.84374612151234285</v>
      </c>
      <c r="H73">
        <f ca="1">RAND()</f>
        <v>0.83471221394355821</v>
      </c>
      <c r="I73">
        <f ca="1">RAND()</f>
        <v>4.5756398278063992E-2</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Equip3002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600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397</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0.58570374994825913</v>
      </c>
      <c r="E74">
        <f ca="1">RAND()</f>
        <v>0.89489723434516433</v>
      </c>
      <c r="F74">
        <f ca="1">RAND()</f>
        <v>0.33106792503197369</v>
      </c>
      <c r="G74">
        <f ca="1">RAND()</f>
        <v>0.27035881622485292</v>
      </c>
      <c r="H74">
        <f ca="1">RAND()</f>
        <v>0.39065105259400756</v>
      </c>
      <c r="I74">
        <f ca="1">RAND()</f>
        <v>0.91063838308900147</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89489</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386</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0.84713206526331908</v>
      </c>
      <c r="E75">
        <f ca="1">RAND()</f>
        <v>6.5329666988176993E-2</v>
      </c>
      <c r="F75">
        <f ca="1">RAND()</f>
        <v>0.9237551143597843</v>
      </c>
      <c r="G75">
        <f ca="1">RAND()</f>
        <v>0.55558714365958461</v>
      </c>
      <c r="H75">
        <f ca="1">RAND()</f>
        <v>0.93583724083026187</v>
      </c>
      <c r="I75">
        <f ca="1">RAND()</f>
        <v>0.36229271331205415</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6532</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276</v>
      </c>
      <c r="AD75">
        <v>1</v>
      </c>
      <c r="AE75" t="s">
        <v>125</v>
      </c>
      <c r="AG75">
        <v>1300</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주홍 스킨</v>
      </c>
      <c r="AL75">
        <v>1</v>
      </c>
      <c r="AM75" t="str">
        <f ca="1">IF(ROW()=2,AN75,OFFSET(AM75,-1,0)&amp;IF(LEN(AN75)=0,"",","&amp;AN75))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v>
      </c>
      <c r="AN75" t="str">
        <f ca="1">IF(AL75&lt;&gt;1,"",
"{"""&amp;A$1&amp;""":"&amp;A75
&amp;","""&amp;B$1&amp;""":"&amp;B75
&amp;IF(LEN(AA75)=0,"",","""&amp;AA$1&amp;""":"""&amp;AA75&amp;"""")
&amp;IF(LEN(AC75)=0,"",","""&amp;AC$1&amp;""":"""&amp;AC75&amp;"""")
&amp;IF(LEN(AD75)=0,"",","""&amp;AD$1&amp;""":"&amp;AD75)
&amp;IF(LEN(AE75)=0,"",","""&amp;AE$1&amp;""":"""&amp;AE75&amp;"""")
&amp;IF(LEN(AF75)=0,"",","""&amp;AF$1&amp;""":"&amp;AF75)
&amp;IF(LEN(AG75)=0,"",","""&amp;AG$1&amp;""":"&amp;AG75)&amp;"}")</f>
        <v>{"dy":8,"sl":3,"tp":"fe","vl":"Equip5102","cn":1,"pt":"GO","pr":1300}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0.88058189727752723</v>
      </c>
      <c r="E76">
        <f ca="1">RAND()</f>
        <v>0.61916534926985467</v>
      </c>
      <c r="F76">
        <f ca="1">RAND()</f>
        <v>0.94281993581693624</v>
      </c>
      <c r="G76">
        <f ca="1">RAND()</f>
        <v>0.59184393677834435</v>
      </c>
      <c r="H76">
        <f ca="1">RAND()</f>
        <v>0.52524168428386075</v>
      </c>
      <c r="I76">
        <f ca="1">RAND()</f>
        <v>0.33823352833391562</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61916</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10</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3000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0.19675819793380445</v>
      </c>
      <c r="E77">
        <f ca="1">RAND()</f>
        <v>0.65189029596660808</v>
      </c>
      <c r="F77">
        <f ca="1">RAND()</f>
        <v>0.56068324663154745</v>
      </c>
      <c r="G77">
        <f ca="1">RAND()</f>
        <v>0.41117950680400905</v>
      </c>
      <c r="H77">
        <f ca="1">RAND()</f>
        <v>0.20705805679022338</v>
      </c>
      <c r="I77">
        <f ca="1">RAND()</f>
        <v>6.7078409623841706E-2</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Equip5302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7000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401</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0.62066361499539502</v>
      </c>
      <c r="E78">
        <f ca="1">RAND()</f>
        <v>0.54573357867675132</v>
      </c>
      <c r="F78">
        <f ca="1">RAND()</f>
        <v>0.88834335758113858</v>
      </c>
      <c r="G78">
        <f ca="1">RAND()</f>
        <v>0.45802825135110403</v>
      </c>
      <c r="H78">
        <f ca="1">RAND()</f>
        <v>0.65432824199647555</v>
      </c>
      <c r="I78">
        <f ca="1">RAND()</f>
        <v>0.70425529018095268</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Equip6101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3700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0.48453266296814956</v>
      </c>
      <c r="E79">
        <f ca="1">RAND()</f>
        <v>0.48631282929492126</v>
      </c>
      <c r="F79">
        <f ca="1">RAND()</f>
        <v>0.12084081616443587</v>
      </c>
      <c r="G79">
        <f ca="1">RAND()</f>
        <v>0.62565276481757537</v>
      </c>
      <c r="H79">
        <f ca="1">RAND()</f>
        <v>0.75218764235230584</v>
      </c>
      <c r="I79">
        <f ca="1">RAND()</f>
        <v>0.46701112335048001</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Equip5301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7500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400</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2.9022930109036893E-2</v>
      </c>
      <c r="E80">
        <f ca="1">RAND()</f>
        <v>7.1297710842214479E-2</v>
      </c>
      <c r="F80">
        <f ca="1">RAND()</f>
        <v>0.37947307613531212</v>
      </c>
      <c r="G80">
        <f ca="1">RAND()</f>
        <v>0.85133407802301042</v>
      </c>
      <c r="H80">
        <f ca="1">RAND()</f>
        <v>0.68954275352167271</v>
      </c>
      <c r="I80">
        <f ca="1">RAND()</f>
        <v>0.67315077351490327</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0.15095512352197582</v>
      </c>
      <c r="E81">
        <f ca="1">RAND()</f>
        <v>0.15039153555117046</v>
      </c>
      <c r="F81">
        <f ca="1">RAND()</f>
        <v>6.8540130802554611E-3</v>
      </c>
      <c r="G81">
        <f ca="1">RAND()</f>
        <v>0.42599854478713994</v>
      </c>
      <c r="H81">
        <f ca="1">RAND()</f>
        <v>0.35366914252359916</v>
      </c>
      <c r="I81">
        <f ca="1">RAND()</f>
        <v>0.70107033616290482</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0.75982792653015963</v>
      </c>
      <c r="E82">
        <f ca="1">RAND()</f>
        <v>0.45608636291241389</v>
      </c>
      <c r="F82">
        <f ca="1">RAND()</f>
        <v>0.2802232783937616</v>
      </c>
      <c r="G82">
        <f ca="1">RAND()</f>
        <v>0.98756244028886742</v>
      </c>
      <c r="H82">
        <f ca="1">RAND()</f>
        <v>0.84284805449771516</v>
      </c>
      <c r="I82">
        <f ca="1">RAND()</f>
        <v>9.9310844207434745E-2</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Equip4001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600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447</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0.32228274229682363</v>
      </c>
      <c r="E83">
        <f ca="1">RAND()</f>
        <v>0.22106920793922447</v>
      </c>
      <c r="F83">
        <f ca="1">RAND()</f>
        <v>0.95359427089129511</v>
      </c>
      <c r="G83">
        <f ca="1">RAND()</f>
        <v>0.94539900153817458</v>
      </c>
      <c r="H83">
        <f ca="1">RAND()</f>
        <v>0.47061262120264624</v>
      </c>
      <c r="I83">
        <f ca="1">RAND()</f>
        <v>0.92827586534599749</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Equip1302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8000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6.2737946731193595E-2</v>
      </c>
      <c r="E84">
        <f ca="1">RAND()</f>
        <v>0.55479603149390189</v>
      </c>
      <c r="F84">
        <f ca="1">RAND()</f>
        <v>0.79029392697695433</v>
      </c>
      <c r="G84">
        <f ca="1">RAND()</f>
        <v>0.78562223705986955</v>
      </c>
      <c r="H84">
        <f ca="1">RAND()</f>
        <v>0.71713361560500322</v>
      </c>
      <c r="I84">
        <f ca="1">RAND()</f>
        <v>0.90914121584149576</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55479</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9</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2700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451</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0.27448756124002438</v>
      </c>
      <c r="E85">
        <f ca="1">RAND()</f>
        <v>0.24656531984857422</v>
      </c>
      <c r="F85">
        <f ca="1">RAND()</f>
        <v>4.407766785959244E-2</v>
      </c>
      <c r="G85">
        <f ca="1">RAND()</f>
        <v>7.3062167318737492E-2</v>
      </c>
      <c r="H85">
        <f ca="1">RAND()</f>
        <v>0.93287086809273057</v>
      </c>
      <c r="I85">
        <f ca="1">RAND()</f>
        <v>0.31118362272022748</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24656</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5</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1500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508</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ca="1">IF(ROW()=2,AN85,OFFSET(AM85,-1,0)&amp;IF(LEN(AN85)=0,"",","&amp;AN85))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{"dy":9,"sl":3,"tp":"fe","vl":"Equip0301","cn":1,"pt":"GO","pr":7900}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0.95447746482682772</v>
      </c>
      <c r="E86">
        <f ca="1">RAND()</f>
        <v>0.29302347832578257</v>
      </c>
      <c r="F86">
        <f ca="1">RAND()</f>
        <v>0.87360621405746453</v>
      </c>
      <c r="G86">
        <f ca="1">RAND()</f>
        <v>0.5492837606906299</v>
      </c>
      <c r="H86">
        <f ca="1">RAND()</f>
        <v>0.69065204000933555</v>
      </c>
      <c r="I86">
        <f ca="1">RAND()</f>
        <v>0.15946002518075553</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29302</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0.2133094945208367</v>
      </c>
      <c r="E87">
        <f ca="1">RAND()</f>
        <v>0.4551014050144232</v>
      </c>
      <c r="F87">
        <f ca="1">RAND()</f>
        <v>0.28183706243009621</v>
      </c>
      <c r="G87">
        <f ca="1">RAND()</f>
        <v>0.95298263529725191</v>
      </c>
      <c r="H87">
        <f ca="1">RAND()</f>
        <v>0.27156023516921957</v>
      </c>
      <c r="I87">
        <f ca="1">RAND()</f>
        <v>0.41713013421044709</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Equip4001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700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0.85947553249472974</v>
      </c>
      <c r="E88">
        <f ca="1">RAND()</f>
        <v>0.34569978459440198</v>
      </c>
      <c r="F88">
        <f ca="1">RAND()</f>
        <v>0.90550357714900875</v>
      </c>
      <c r="G88">
        <f ca="1">RAND()</f>
        <v>2.9329896478717532E-2</v>
      </c>
      <c r="H88">
        <f ca="1">RAND()</f>
        <v>0.68462007471479935</v>
      </c>
      <c r="I88">
        <f ca="1">RAND()</f>
        <v>0.43478152427383321</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Equip4102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1200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0.86713933651023289</v>
      </c>
      <c r="E89">
        <f ca="1">RAND()</f>
        <v>0.72294134973972912</v>
      </c>
      <c r="F89">
        <f ca="1">RAND()</f>
        <v>0.21892567476526414</v>
      </c>
      <c r="G89">
        <f ca="1">RAND()</f>
        <v>0.36340951718559222</v>
      </c>
      <c r="H89">
        <f ca="1">RAND()</f>
        <v>0.19567508491386743</v>
      </c>
      <c r="I89">
        <f ca="1">RAND()</f>
        <v>0.84134525992202602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Equip8002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5400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0.60450079143609647</v>
      </c>
      <c r="E90">
        <f ca="1">RAND()</f>
        <v>0.48502417814461796</v>
      </c>
      <c r="F90">
        <f ca="1">RAND()</f>
        <v>0.50050288125093634</v>
      </c>
      <c r="G90">
        <f ca="1">RAND()</f>
        <v>0.30688170253646763</v>
      </c>
      <c r="H90">
        <f ca="1">RAND()</f>
        <v>0.40426964717412928</v>
      </c>
      <c r="I90">
        <f ca="1">RAND()</f>
        <v>0.92293441130564458</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fl5</v>
      </c>
      <c r="AB90" t="s">
        <v>286</v>
      </c>
      <c r="AC90" t="s">
        <v>499</v>
      </c>
      <c r="AD90">
        <v>1</v>
      </c>
      <c r="AE90" t="s">
        <v>129</v>
      </c>
      <c r="AF90">
        <v>90</v>
      </c>
      <c r="AG90">
        <v>59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클라크</v>
      </c>
      <c r="AL90">
        <v>1</v>
      </c>
      <c r="AM90" t="str">
        <f ca="1">IF(ROW()=2,AN90,OFFSET(AM90,-1,0)&amp;IF(LEN(AN90)=0,"",","&amp;AN90))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v>
      </c>
      <c r="AN90" t="str">
        <f ca="1">IF(AL90&lt;&gt;1,"",
"{"""&amp;A$1&amp;""":"&amp;A90
&amp;","""&amp;B$1&amp;""":"&amp;B90
&amp;IF(LEN(AA90)=0,"",","""&amp;AA$1&amp;""":"""&amp;AA90&amp;"""")
&amp;IF(LEN(AC90)=0,"",","""&amp;AC$1&amp;""":"""&amp;AC90&amp;"""")
&amp;IF(LEN(AD90)=0,"",","""&amp;AD$1&amp;""":"&amp;AD90)
&amp;IF(LEN(AE90)=0,"",","""&amp;AE$1&amp;""":"""&amp;AE90&amp;"""")
&amp;IF(LEN(AF90)=0,"",","""&amp;AF$1&amp;""":"&amp;AF90)
&amp;IF(LEN(AG90)=0,"",","""&amp;AG$1&amp;""":"&amp;AG90)&amp;"}")</f>
        <v>{"dy":9,"sl":8,"tp":"fl5","vl":"Actor2011","cn":1,"pt":"DI","pp":90,"pr":59}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0.1564435681826235</v>
      </c>
      <c r="E91">
        <f ca="1">RAND()</f>
        <v>0.89857468724382805</v>
      </c>
      <c r="F91">
        <f ca="1">RAND()</f>
        <v>0.65282376082234583</v>
      </c>
      <c r="G91">
        <f ca="1">RAND()</f>
        <v>0.83875627671584874</v>
      </c>
      <c r="H91">
        <f ca="1">RAND()</f>
        <v>0.36922665338184091</v>
      </c>
      <c r="I91">
        <f ca="1">RAND()</f>
        <v>0.80565199778211816</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fl6</v>
      </c>
      <c r="AB91" t="s">
        <v>287</v>
      </c>
      <c r="AC91" t="s">
        <v>499</v>
      </c>
      <c r="AD91">
        <v>1</v>
      </c>
      <c r="AE91" t="s">
        <v>129</v>
      </c>
      <c r="AF91">
        <v>90</v>
      </c>
      <c r="AG91">
        <v>59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클라크</v>
      </c>
      <c r="AL91">
        <v>1</v>
      </c>
      <c r="AM91" t="str">
        <f ca="1">IF(ROW()=2,AN91,OFFSET(AM91,-1,0)&amp;IF(LEN(AN91)=0,"",","&amp;AN91))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v>
      </c>
      <c r="AN91" t="str">
        <f ca="1">IF(AL91&lt;&gt;1,"",
"{"""&amp;A$1&amp;""":"&amp;A91
&amp;","""&amp;B$1&amp;""":"&amp;B91
&amp;IF(LEN(AA91)=0,"",","""&amp;AA$1&amp;""":"""&amp;AA91&amp;"""")
&amp;IF(LEN(AC91)=0,"",","""&amp;AC$1&amp;""":"""&amp;AC91&amp;"""")
&amp;IF(LEN(AD91)=0,"",","""&amp;AD$1&amp;""":"&amp;AD91)
&amp;IF(LEN(AE91)=0,"",","""&amp;AE$1&amp;""":"""&amp;AE91&amp;"""")
&amp;IF(LEN(AF91)=0,"",","""&amp;AF$1&amp;""":"&amp;AF91)
&amp;IF(LEN(AG91)=0,"",","""&amp;AG$1&amp;""":"&amp;AG91)&amp;"}")</f>
        <v>{"dy":9,"sl":9,"tp":"fl6","vl":"Actor2011","cn":1,"pt":"DI","pp":90,"pr":59}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0.60542349421731634</v>
      </c>
      <c r="E92">
        <f ca="1">RAND()</f>
        <v>0.3132689106730282</v>
      </c>
      <c r="F92">
        <f ca="1">RAND()</f>
        <v>0.40214356126147421</v>
      </c>
      <c r="G92">
        <f ca="1">RAND()</f>
        <v>0.50169240022141581</v>
      </c>
      <c r="H92">
        <f ca="1">RAND()</f>
        <v>4.4200726413555547E-2</v>
      </c>
      <c r="I92">
        <f ca="1">RAND()</f>
        <v>0.31975973023453741</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Equip2301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7300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386</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ca="1">IF(ROW()=2,AN92,OFFSET(AM92,-1,0)&amp;IF(LEN(AN92)=0,"",","&amp;AN92))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0.76170574025946691</v>
      </c>
      <c r="E93">
        <f ca="1">RAND()</f>
        <v>0.92140570848480918</v>
      </c>
      <c r="F93">
        <f ca="1">RAND()</f>
        <v>0.68526997241217213</v>
      </c>
      <c r="G93">
        <f ca="1">RAND()</f>
        <v>0.47184989526762966</v>
      </c>
      <c r="H93">
        <f ca="1">RAND()</f>
        <v>0.16732138447991696</v>
      </c>
      <c r="I93">
        <f ca="1">RAND()</f>
        <v>0.29397400916673588</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Equip8101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7800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483</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0.77621387213856907</v>
      </c>
      <c r="E94">
        <f ca="1">RAND()</f>
        <v>9.2720746474288074E-2</v>
      </c>
      <c r="F94">
        <f ca="1">RAND()</f>
        <v>0.53795340906728706</v>
      </c>
      <c r="G94">
        <f ca="1">RAND()</f>
        <v>0.68662120222700274</v>
      </c>
      <c r="H94">
        <f ca="1">RAND()</f>
        <v>0.77218189199896914</v>
      </c>
      <c r="I94">
        <f ca="1">RAND()</f>
        <v>0.16800501315568006</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9272</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7.4025913459546677E-2</v>
      </c>
      <c r="E95">
        <f ca="1">RAND()</f>
        <v>0.12500681808060399</v>
      </c>
      <c r="F95">
        <f ca="1">RAND()</f>
        <v>0.71992539465084471</v>
      </c>
      <c r="G95">
        <f ca="1">RAND()</f>
        <v>0.52753064448002762</v>
      </c>
      <c r="H95">
        <f ca="1">RAND()</f>
        <v>0.37308260074099586</v>
      </c>
      <c r="I95">
        <f ca="1">RAND()</f>
        <v>0.94801915852694751</v>
      </c>
      <c r="M95" t="str">
        <f ca="1">IF(LEN(J95)&lt;&gt;0,J95,VLOOKUP(D95+$B95,$BJ:$BK,MATCH($BK$1,$BJ$1:$BK$1,0),1))</f>
        <v>안 지정 캐릭터 PP 영웅등급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12500</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519</v>
      </c>
      <c r="AD95">
        <v>1</v>
      </c>
      <c r="AE95" t="s">
        <v>129</v>
      </c>
      <c r="AF95">
        <v>139</v>
      </c>
      <c r="AG95">
        <v>49</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전설</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악인의 최후</v>
      </c>
      <c r="AL95">
        <v>1</v>
      </c>
      <c r="AM95" t="str">
        <f ca="1">IF(ROW()=2,AN95,OFFSET(AM95,-1,0)&amp;IF(LEN(AN95)=0,"",","&amp;AN95))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v>
      </c>
      <c r="AN95" t="str">
        <f ca="1">IF(AL95&lt;&gt;1,"",
"{"""&amp;A$1&amp;""":"&amp;A95
&amp;","""&amp;B$1&amp;""":"&amp;B95
&amp;IF(LEN(AA95)=0,"",","""&amp;AA$1&amp;""":"""&amp;AA95&amp;"""")
&amp;IF(LEN(AC95)=0,"",","""&amp;AC$1&amp;""":"""&amp;AC95&amp;"""")
&amp;IF(LEN(AD95)=0,"",","""&amp;AD$1&amp;""":"&amp;AD95)
&amp;IF(LEN(AE95)=0,"",","""&amp;AE$1&amp;""":"""&amp;AE95&amp;"""")
&amp;IF(LEN(AF95)=0,"",","""&amp;AF$1&amp;""":"&amp;AF95)
&amp;IF(LEN(AG95)=0,"",","""&amp;AG$1&amp;""":"&amp;AG95)&amp;"}")</f>
        <v>{"dy":10,"sl":3,"tp":"fe","vl":"Equip0401","cn":1,"pt":"DI","pp":139,"pr":49}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4.683777575078385E-2</v>
      </c>
      <c r="E96">
        <f ca="1">RAND()</f>
        <v>5.4899961174266876E-2</v>
      </c>
      <c r="F96">
        <f ca="1">RAND()</f>
        <v>0.35074809760457026</v>
      </c>
      <c r="G96">
        <f ca="1">RAND()</f>
        <v>0.20352980969800361</v>
      </c>
      <c r="H96">
        <f ca="1">RAND()</f>
        <v>0.90091377295173891</v>
      </c>
      <c r="I96">
        <f ca="1">RAND()</f>
        <v>0.51647585722845324</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5489</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0.85396364021856863</v>
      </c>
      <c r="E97">
        <f ca="1">RAND()</f>
        <v>0.1491221936103081</v>
      </c>
      <c r="F97">
        <f ca="1">RAND()</f>
        <v>0.21140257505546156</v>
      </c>
      <c r="G97">
        <f ca="1">RAND()</f>
        <v>0.53202403722763758</v>
      </c>
      <c r="H97">
        <f ca="1">RAND()</f>
        <v>0.76470992496044299</v>
      </c>
      <c r="I97">
        <f ca="1">RAND()</f>
        <v>0.53500227355063157</v>
      </c>
      <c r="M97" t="str">
        <f ca="1">IF(LEN(J97)&lt;&gt;0,J97,VLOOKUP(D97+$B97,$BJ:$BK,MATCH($BK$1,$BJ$1:$BK$1,0),1))</f>
        <v>안 지정 캐릭터 PP 일반등급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14912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0.35382081790452036</v>
      </c>
      <c r="E98">
        <f ca="1">RAND()</f>
        <v>0.37447524178645009</v>
      </c>
      <c r="F98">
        <f ca="1">RAND()</f>
        <v>0.69155481697549637</v>
      </c>
      <c r="G98">
        <f ca="1">RAND()</f>
        <v>0.56268531184752035</v>
      </c>
      <c r="H98">
        <f ca="1">RAND()</f>
        <v>0.30198436519265537</v>
      </c>
      <c r="I98">
        <f ca="1">RAND()</f>
        <v>0.24345471008909558</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Equip4301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7200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1.7579635905407565E-2</v>
      </c>
      <c r="E99">
        <f ca="1">RAND()</f>
        <v>0.26909586827519849</v>
      </c>
      <c r="F99">
        <f ca="1">RAND()</f>
        <v>0.80195505652925936</v>
      </c>
      <c r="G99">
        <f ca="1">RAND()</f>
        <v>0.31731125160086515</v>
      </c>
      <c r="H99">
        <f ca="1">RAND()</f>
        <v>0.990432674950249</v>
      </c>
      <c r="I99">
        <f ca="1">RAND()</f>
        <v>0.16145047519661238</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Equip3002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600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482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0.88557496130351732</v>
      </c>
      <c r="E100">
        <f ca="1">RAND()</f>
        <v>0.3851952983436191</v>
      </c>
      <c r="F100">
        <f ca="1">RAND()</f>
        <v>2.4983720879702576E-2</v>
      </c>
      <c r="G100">
        <f ca="1">RAND()</f>
        <v>0.77242404441354173</v>
      </c>
      <c r="H100">
        <f ca="1">RAND()</f>
        <v>0.91688782894437759</v>
      </c>
      <c r="I100">
        <f ca="1">RAND()</f>
        <v>0.7641138857818851</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0.10833837800076107</v>
      </c>
      <c r="E101">
        <f ca="1">RAND()</f>
        <v>0.75983687728862526</v>
      </c>
      <c r="F101">
        <f ca="1">RAND()</f>
        <v>0.58131254167883728</v>
      </c>
      <c r="G101">
        <f ca="1">RAND()</f>
        <v>0.37059738559014432</v>
      </c>
      <c r="H101">
        <f ca="1">RAND()</f>
        <v>0.24937261435540747</v>
      </c>
      <c r="I101">
        <f ca="1">RAND()</f>
        <v>0.15092611359811525</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0.68166161164039374</v>
      </c>
      <c r="E102">
        <f ca="1">RAND()</f>
        <v>0.39751048259240584</v>
      </c>
      <c r="F102">
        <f ca="1">RAND()</f>
        <v>0.53128644222866772</v>
      </c>
      <c r="G102">
        <f ca="1">RAND()</f>
        <v>0.81481327724070518</v>
      </c>
      <c r="H102">
        <f ca="1">RAND()</f>
        <v>0.96744783820370073</v>
      </c>
      <c r="I102">
        <f ca="1">RAND()</f>
        <v>0.69393849024933352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Equip3201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3200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433</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0.59411887034756461</v>
      </c>
      <c r="E103">
        <f ca="1">RAND()</f>
        <v>0.77152865808844884</v>
      </c>
      <c r="F103">
        <f ca="1">RAND()</f>
        <v>0.4487883037239353</v>
      </c>
      <c r="G103">
        <f ca="1">RAND()</f>
        <v>0.48059566973214118</v>
      </c>
      <c r="H103">
        <f ca="1">RAND()</f>
        <v>0.46351594789666661</v>
      </c>
      <c r="I103">
        <f ca="1">RAND()</f>
        <v>0.23016282701077484</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Equip6302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34</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0.65614328148638756</v>
      </c>
      <c r="E104">
        <f ca="1">RAND()</f>
        <v>0.74201106315146048</v>
      </c>
      <c r="F104">
        <f ca="1">RAND()</f>
        <v>0.87885117389158418</v>
      </c>
      <c r="G104">
        <f ca="1">RAND()</f>
        <v>0.73148216761208473</v>
      </c>
      <c r="H104">
        <f ca="1">RAND()</f>
        <v>0.30516496012053052</v>
      </c>
      <c r="I104">
        <f ca="1">RAND()</f>
        <v>0.59339325822069888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74201</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11</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410</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ca="1">IF(ROW()=2,AN104,OFFSET(AM104,-1,0)&amp;IF(LEN(AN104)=0,"",","&amp;AN104))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0.92211373903741889</v>
      </c>
      <c r="E105">
        <f ca="1">RAND()</f>
        <v>0.8189402802997785</v>
      </c>
      <c r="F105">
        <f ca="1">RAND()</f>
        <v>0.8360923063431166</v>
      </c>
      <c r="G105">
        <f ca="1">RAND()</f>
        <v>0.19909520827520899</v>
      </c>
      <c r="H105">
        <f ca="1">RAND()</f>
        <v>0.64150956853745722</v>
      </c>
      <c r="I105">
        <f ca="1">RAND()</f>
        <v>0.41141165506420962</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81894</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276</v>
      </c>
      <c r="AD105">
        <v>1</v>
      </c>
      <c r="AE105" t="s">
        <v>125</v>
      </c>
      <c r="AG105">
        <v>1300</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주홍 스킨</v>
      </c>
      <c r="AL105">
        <v>1</v>
      </c>
      <c r="AM105" t="str">
        <f ca="1">IF(ROW()=2,AN105,OFFSET(AM105,-1,0)&amp;IF(LEN(AN105)=0,"",","&amp;AN105))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{"dy":11,"sl":3,"tp":"fe","vl":"Equip5102","cn":1,"pt":"GO","pr":1300}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0.607752647374456</v>
      </c>
      <c r="E106">
        <f ca="1">RAND()</f>
        <v>0.66419015878494103</v>
      </c>
      <c r="F106">
        <f ca="1">RAND()</f>
        <v>0.63014933765686154</v>
      </c>
      <c r="G106">
        <f ca="1">RAND()</f>
        <v>0.61213933141907284</v>
      </c>
      <c r="H106">
        <f ca="1">RAND()</f>
        <v>0.98356200482153022</v>
      </c>
      <c r="I106">
        <f ca="1">RAND()</f>
        <v>0.88180476997069468</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66419</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0.41325109586837483</v>
      </c>
      <c r="E107">
        <f ca="1">RAND()</f>
        <v>0.47618282288184421</v>
      </c>
      <c r="F107">
        <f ca="1">RAND()</f>
        <v>0.60754734689328072</v>
      </c>
      <c r="G107">
        <f ca="1">RAND()</f>
        <v>0.37759665037827528</v>
      </c>
      <c r="H107">
        <f ca="1">RAND()</f>
        <v>0.6362414268106773</v>
      </c>
      <c r="I107">
        <f ca="1">RAND()</f>
        <v>5.6336028261856907E-2</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Equip4101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1000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0.63698913756489572</v>
      </c>
      <c r="E108">
        <f ca="1">RAND()</f>
        <v>0.80814785945471579</v>
      </c>
      <c r="F108">
        <f ca="1">RAND()</f>
        <v>0.20303082582102905</v>
      </c>
      <c r="G108">
        <f ca="1">RAND()</f>
        <v>0.51417168905394239</v>
      </c>
      <c r="H108">
        <f ca="1">RAND()</f>
        <v>0.98153056096137026</v>
      </c>
      <c r="I108">
        <f ca="1">RAND()</f>
        <v>0.23038335779843433</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Equip7201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9100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0.90506568184651959</v>
      </c>
      <c r="E109">
        <f ca="1">RAND()</f>
        <v>0.27419181897337341</v>
      </c>
      <c r="F109">
        <f ca="1">RAND()</f>
        <v>0.50628086716915943</v>
      </c>
      <c r="G109">
        <f ca="1">RAND()</f>
        <v>0.60953072501658601</v>
      </c>
      <c r="H109">
        <f ca="1">RAND()</f>
        <v>0.70063648049309002</v>
      </c>
      <c r="I109">
        <f ca="1">RAND()</f>
        <v>0.97753663709935568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Equip3002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900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0.55816173991949092</v>
      </c>
      <c r="E110">
        <f ca="1">RAND()</f>
        <v>0.12206005581575308</v>
      </c>
      <c r="F110">
        <f ca="1">RAND()</f>
        <v>0.35823017309106175</v>
      </c>
      <c r="G110">
        <f ca="1">RAND()</f>
        <v>0.74248716666568459</v>
      </c>
      <c r="H110">
        <f ca="1">RAND()</f>
        <v>0.86487549496363358</v>
      </c>
      <c r="I110">
        <f ca="1">RAND()</f>
        <v>0.3587707760168366</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0.97966013973085442</v>
      </c>
      <c r="E111">
        <f ca="1">RAND()</f>
        <v>0.85568814038175245</v>
      </c>
      <c r="F111">
        <f ca="1">RAND()</f>
        <v>0.17414616004058037</v>
      </c>
      <c r="G111">
        <f ca="1">RAND()</f>
        <v>0.92617265976373575</v>
      </c>
      <c r="H111">
        <f ca="1">RAND()</f>
        <v>0.65194679029606317</v>
      </c>
      <c r="I111">
        <f ca="1">RAND()</f>
        <v>0.60365930737594942</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0.21619016557073389</v>
      </c>
      <c r="E112">
        <f ca="1">RAND()</f>
        <v>0.92170029926322894</v>
      </c>
      <c r="F112">
        <f ca="1">RAND()</f>
        <v>0.44502808622965195</v>
      </c>
      <c r="G112">
        <f ca="1">RAND()</f>
        <v>0.73380589088643977</v>
      </c>
      <c r="H112">
        <f ca="1">RAND()</f>
        <v>0.54841309938209437</v>
      </c>
      <c r="I112">
        <f ca="1">RAND()</f>
        <v>0.72191827721666069</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Equip8101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8200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0.34657842487813928</v>
      </c>
      <c r="E113">
        <f ca="1">RAND()</f>
        <v>0.61628781002844146</v>
      </c>
      <c r="F113">
        <f ca="1">RAND()</f>
        <v>0.17862212694686574</v>
      </c>
      <c r="G113">
        <f ca="1">RAND()</f>
        <v>0.93890386680549032</v>
      </c>
      <c r="H113">
        <f ca="1">RAND()</f>
        <v>0.16631655521725541</v>
      </c>
      <c r="I113">
        <f ca="1">RAND()</f>
        <v>0.60810212613287007</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Equip5201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3100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436</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0.46332450521728719</v>
      </c>
      <c r="E114">
        <f ca="1">RAND()</f>
        <v>0.5661090502906263</v>
      </c>
      <c r="F114">
        <f ca="1">RAND()</f>
        <v>0.56344972538456073</v>
      </c>
      <c r="G114">
        <f ca="1">RAND()</f>
        <v>0.71400274943722508</v>
      </c>
      <c r="H114">
        <f ca="1">RAND()</f>
        <v>0.12336647838720427</v>
      </c>
      <c r="I114">
        <f ca="1">RAND()</f>
        <v>0.18407586858320102</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56610</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2700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4.6562570399558689E-3</v>
      </c>
      <c r="E115">
        <f ca="1">RAND()</f>
        <v>0.90354215852899766</v>
      </c>
      <c r="F115">
        <f ca="1">RAND()</f>
        <v>0.65977569535243707</v>
      </c>
      <c r="G115">
        <f ca="1">RAND()</f>
        <v>0.64713219514957565</v>
      </c>
      <c r="H115">
        <f ca="1">RAND()</f>
        <v>0.88559436490795163</v>
      </c>
      <c r="I115">
        <f ca="1">RAND()</f>
        <v>0.66882701623865437</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90354</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401</v>
      </c>
      <c r="AD115">
        <v>1</v>
      </c>
      <c r="AE115" t="s">
        <v>125</v>
      </c>
      <c r="AG115">
        <v>7600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0.89339116634916871</v>
      </c>
      <c r="E116">
        <f ca="1">RAND()</f>
        <v>0.48761576304649812</v>
      </c>
      <c r="F116">
        <f ca="1">RAND()</f>
        <v>0.72096325868179367</v>
      </c>
      <c r="G116">
        <f ca="1">RAND()</f>
        <v>0.97192017503501371</v>
      </c>
      <c r="H116">
        <f ca="1">RAND()</f>
        <v>5.0042605128681195E-2</v>
      </c>
      <c r="I116">
        <f ca="1">RAND()</f>
        <v>0.8187477901835043</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48761</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0.61131422617486264</v>
      </c>
      <c r="E117">
        <f ca="1">RAND()</f>
        <v>0.32734214275028528</v>
      </c>
      <c r="F117">
        <f ca="1">RAND()</f>
        <v>1.6325672059814611E-2</v>
      </c>
      <c r="G117">
        <f ca="1">RAND()</f>
        <v>2.5535875065550107E-2</v>
      </c>
      <c r="H117">
        <f ca="1">RAND()</f>
        <v>0.60618122284059073</v>
      </c>
      <c r="I117">
        <f ca="1">RAND()</f>
        <v>0.38376109579892936</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32734</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6</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405</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0.44345983151167001</v>
      </c>
      <c r="E118">
        <f ca="1">RAND()</f>
        <v>0.27262946435637259</v>
      </c>
      <c r="F118">
        <f ca="1">RAND()</f>
        <v>0.36537266980972638</v>
      </c>
      <c r="G118">
        <f ca="1">RAND()</f>
        <v>0.71091363761429305</v>
      </c>
      <c r="H118">
        <f ca="1">RAND()</f>
        <v>1.231855417986738E-2</v>
      </c>
      <c r="I118">
        <f ca="1">RAND()</f>
        <v>0.92275464570411825</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Equip3201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3500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406</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0.40362984067902719</v>
      </c>
      <c r="E119">
        <f ca="1">RAND()</f>
        <v>0.44844694328665458</v>
      </c>
      <c r="F119">
        <f ca="1">RAND()</f>
        <v>0.82429514799956849</v>
      </c>
      <c r="G119">
        <f ca="1">RAND()</f>
        <v>0.21712898802785685</v>
      </c>
      <c r="H119">
        <f ca="1">RAND()</f>
        <v>0.27015970237763087</v>
      </c>
      <c r="I119">
        <f ca="1">RAND()</f>
        <v>0.70842786289799364</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Equip5101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1400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0.21905137576166955</v>
      </c>
      <c r="E120">
        <f ca="1">RAND()</f>
        <v>0.25675839332309647</v>
      </c>
      <c r="F120">
        <f ca="1">RAND()</f>
        <v>0.9960128083982196</v>
      </c>
      <c r="G120">
        <f ca="1">RAND()</f>
        <v>0.83175262519005644</v>
      </c>
      <c r="H120">
        <f ca="1">RAND()</f>
        <v>9.8535677155500823E-2</v>
      </c>
      <c r="I120">
        <f ca="1">RAND()</f>
        <v>7.8876587091064598E-2</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0.41285109272816656</v>
      </c>
      <c r="E121">
        <f ca="1">RAND()</f>
        <v>0.48406118907536033</v>
      </c>
      <c r="F121">
        <f ca="1">RAND()</f>
        <v>0.86475564524894566</v>
      </c>
      <c r="G121">
        <f ca="1">RAND()</f>
        <v>0.30491077369493624</v>
      </c>
      <c r="H121">
        <f ca="1">RAND()</f>
        <v>0.94500364683283955</v>
      </c>
      <c r="I121">
        <f ca="1">RAND()</f>
        <v>0.80655959047559744</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0.77050585441680297</v>
      </c>
      <c r="E122">
        <f ca="1">RAND()</f>
        <v>0.68683803097065721</v>
      </c>
      <c r="F122">
        <f ca="1">RAND()</f>
        <v>0.84550301423776864</v>
      </c>
      <c r="G122">
        <f ca="1">RAND()</f>
        <v>0.43888101153534909</v>
      </c>
      <c r="H122">
        <f ca="1">RAND()</f>
        <v>0.45156923747406585</v>
      </c>
      <c r="I122">
        <f ca="1">RAND()</f>
        <v>0.36893042866148229</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Equip6002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1900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407</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0.24229792550230711</v>
      </c>
      <c r="E123">
        <f ca="1">RAND()</f>
        <v>0.66352791177633108</v>
      </c>
      <c r="F123">
        <f ca="1">RAND()</f>
        <v>0.96412845680267945</v>
      </c>
      <c r="G123">
        <f ca="1">RAND()</f>
        <v>0.36797349781290289</v>
      </c>
      <c r="H123">
        <f ca="1">RAND()</f>
        <v>0.59039753523109639</v>
      </c>
      <c r="I123">
        <f ca="1">RAND()</f>
        <v>0.20093958575274296</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Equip5302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408</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0.12010183984507428</v>
      </c>
      <c r="E124">
        <f ca="1">RAND()</f>
        <v>0.64151978384977681</v>
      </c>
      <c r="F124">
        <f ca="1">RAND()</f>
        <v>0.37052232683941932</v>
      </c>
      <c r="G124">
        <f ca="1">RAND()</f>
        <v>0.30291427863161147</v>
      </c>
      <c r="H124">
        <f ca="1">RAND()</f>
        <v>0.1198145098272646</v>
      </c>
      <c r="I124">
        <f ca="1">RAND()</f>
        <v>0.56156192025387675</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64151</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477</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0.38180034212842373</v>
      </c>
      <c r="E125">
        <f ca="1">RAND()</f>
        <v>0.32004143242946803</v>
      </c>
      <c r="F125">
        <f ca="1">RAND()</f>
        <v>0.5100841608613701</v>
      </c>
      <c r="G125">
        <f ca="1">RAND()</f>
        <v>0.89742567409294727</v>
      </c>
      <c r="H125">
        <f ca="1">RAND()</f>
        <v>0.3654496035281527</v>
      </c>
      <c r="I125">
        <f ca="1">RAND()</f>
        <v>0.48045032071862681</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32004</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6</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1800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0.59652329923412217</v>
      </c>
      <c r="E126">
        <f ca="1">RAND()</f>
        <v>0.27663648048878697</v>
      </c>
      <c r="F126">
        <f ca="1">RAND()</f>
        <v>0.29698390926585683</v>
      </c>
      <c r="G126">
        <f ca="1">RAND()</f>
        <v>0.36785395989844594</v>
      </c>
      <c r="H126">
        <f ca="1">RAND()</f>
        <v>0.19152622592324964</v>
      </c>
      <c r="I126">
        <f ca="1">RAND()</f>
        <v>0.84694913725235255</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27663</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0.91331753413543637</v>
      </c>
      <c r="E127">
        <f ca="1">RAND()</f>
        <v>0.78986113302098693</v>
      </c>
      <c r="F127">
        <f ca="1">RAND()</f>
        <v>0.80032743778086013</v>
      </c>
      <c r="G127">
        <f ca="1">RAND()</f>
        <v>0.10785337993621436</v>
      </c>
      <c r="H127">
        <f ca="1">RAND()</f>
        <v>0.87575282605728622</v>
      </c>
      <c r="I127">
        <f ca="1">RAND()</f>
        <v>3.9222872422826072E-2</v>
      </c>
      <c r="M127" t="str">
        <f ca="1">IF(LEN(J127)&lt;&gt;0,J127,VLOOKUP(D127+$B127,$BJ:$BK,MATCH($BK$1,$BJ$1:$BK$1,0),1))</f>
        <v>안 지정 캐릭터 PP 일반등급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78986</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12</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0.2887982454161212</v>
      </c>
      <c r="E128">
        <f ca="1">RAND()</f>
        <v>0.64307242503191275</v>
      </c>
      <c r="F128">
        <f ca="1">RAND()</f>
        <v>0.11642537417459142</v>
      </c>
      <c r="G128">
        <f ca="1">RAND()</f>
        <v>0.26969307337298254</v>
      </c>
      <c r="H128">
        <f ca="1">RAND()</f>
        <v>0.25924752193473699</v>
      </c>
      <c r="I128">
        <f ca="1">RAND()</f>
        <v>0.63323087510845333</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Equip6301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22600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0.71360792608635437</v>
      </c>
      <c r="E129">
        <f ca="1">RAND()</f>
        <v>0.37862921163233954</v>
      </c>
      <c r="F129">
        <f ca="1">RAND()</f>
        <v>0.86577926420636575</v>
      </c>
      <c r="G129">
        <f ca="1">RAND()</f>
        <v>0.72441043911281788</v>
      </c>
      <c r="H129">
        <f ca="1">RAND()</f>
        <v>0.36263715330035085</v>
      </c>
      <c r="I129">
        <f ca="1">RAND()</f>
        <v>0.11904014720091216</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Equip4201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0.9713630351479986</v>
      </c>
      <c r="E130">
        <f ca="1">RAND()</f>
        <v>0.80656249058523077</v>
      </c>
      <c r="F130">
        <f ca="1">RAND()</f>
        <v>0.96603692957344511</v>
      </c>
      <c r="G130">
        <f ca="1">RAND()</f>
        <v>0.21538094629102933</v>
      </c>
      <c r="H130">
        <f ca="1">RAND()</f>
        <v>0.23082898770077898</v>
      </c>
      <c r="I130">
        <f ca="1">RAND()</f>
        <v>0.99564226791490007</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fl2</v>
      </c>
      <c r="AB130" t="s">
        <v>515</v>
      </c>
      <c r="AC130" t="s">
        <v>500</v>
      </c>
      <c r="AD130">
        <v>1</v>
      </c>
      <c r="AE130" t="s">
        <v>129</v>
      </c>
      <c r="AF130">
        <v>190</v>
      </c>
      <c r="AG130">
        <v>99</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베이</v>
      </c>
      <c r="AL130">
        <v>1</v>
      </c>
      <c r="AM130" t="str">
        <f ca="1">IF(ROW()=2,AN130,OFFSET(AM130,-1,0)&amp;IF(LEN(AN130)=0,"",","&amp;AN130))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{"dy":13,"sl":8,"tp":"fl2","vl":"Actor0104","cn":1,"pt":"DI","pp":190,"pr":99}</v>
      </c>
    </row>
    <row r="131" spans="1:40">
      <c r="A131">
        <v>13</v>
      </c>
      <c r="B131">
        <v>9</v>
      </c>
      <c r="C131">
        <f>IF(B131&lt;=9,0,
IF(B131=10,1,2))</f>
        <v>0</v>
      </c>
      <c r="D131">
        <f ca="1">RAND()</f>
        <v>0.34133411098525313</v>
      </c>
      <c r="E131">
        <f ca="1">RAND()</f>
        <v>6.6288669287262181E-4</v>
      </c>
      <c r="F131">
        <f ca="1">RAND()</f>
        <v>0.52441839706172422</v>
      </c>
      <c r="G131">
        <f ca="1">RAND()</f>
        <v>0.39514368923209786</v>
      </c>
      <c r="H131">
        <f ca="1">RAND()</f>
        <v>4.3750469923267254E-2</v>
      </c>
      <c r="I131">
        <f ca="1">RAND()</f>
        <v>0.30523173796841729</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fl3</v>
      </c>
      <c r="AB131" t="s">
        <v>516</v>
      </c>
      <c r="AC131" t="s">
        <v>500</v>
      </c>
      <c r="AD131">
        <v>1</v>
      </c>
      <c r="AE131" t="s">
        <v>129</v>
      </c>
      <c r="AF131">
        <v>250</v>
      </c>
      <c r="AG131">
        <v>139</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베이</v>
      </c>
      <c r="AL131">
        <v>1</v>
      </c>
      <c r="AM131" t="str">
        <f ca="1">IF(ROW()=2,AN131,OFFSET(AM131,-1,0)&amp;IF(LEN(AN131)=0,"",","&amp;AN131))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{"dy":13,"sl":9,"tp":"fl3","vl":"Actor0104","cn":1,"pt":"DI","pp":250,"pr":139}</v>
      </c>
    </row>
    <row r="132" spans="1:40">
      <c r="A132">
        <v>14</v>
      </c>
      <c r="B132">
        <v>0</v>
      </c>
      <c r="C132">
        <f>IF(B132&lt;=9,0,
IF(B132=10,1,2))</f>
        <v>0</v>
      </c>
      <c r="D132">
        <f ca="1">RAND()</f>
        <v>8.8504693074670238E-3</v>
      </c>
      <c r="E132">
        <f ca="1">RAND()</f>
        <v>0.40574846189112679</v>
      </c>
      <c r="F132">
        <f ca="1">RAND()</f>
        <v>0.18246545888964039</v>
      </c>
      <c r="G132">
        <f ca="1">RAND()</f>
        <v>0.56979692044352448</v>
      </c>
      <c r="H132">
        <f ca="1">RAND()</f>
        <v>1.0540966714163935E-2</v>
      </c>
      <c r="I132">
        <f ca="1">RAND()</f>
        <v>0.13449302936126528</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Equip3202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2600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409</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0.56247490777289499</v>
      </c>
      <c r="E133">
        <f ca="1">RAND()</f>
        <v>0.95662155371536239</v>
      </c>
      <c r="F133">
        <f ca="1">RAND()</f>
        <v>9.8412141017150345E-2</v>
      </c>
      <c r="G133">
        <f ca="1">RAND()</f>
        <v>0.85792886127781054</v>
      </c>
      <c r="H133">
        <f ca="1">RAND()</f>
        <v>0.22897124676262359</v>
      </c>
      <c r="I133">
        <f ca="1">RAND()</f>
        <v>0.51124045278263175</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Equip8201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29400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520</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6.6553367080977477E-2</v>
      </c>
      <c r="E134">
        <f ca="1">RAND()</f>
        <v>0.69768383493013075</v>
      </c>
      <c r="F134">
        <f ca="1">RAND()</f>
        <v>2.2611414431980004E-3</v>
      </c>
      <c r="G134">
        <f ca="1">RAND()</f>
        <v>0.98328443621246453</v>
      </c>
      <c r="H134">
        <f ca="1">RAND()</f>
        <v>0.96471995701944024</v>
      </c>
      <c r="I134">
        <f ca="1">RAND()</f>
        <v>0.25565816246253703</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69768</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0.38476566866046946</v>
      </c>
      <c r="E135">
        <f ca="1">RAND()</f>
        <v>0.48617746742282442</v>
      </c>
      <c r="F135">
        <f ca="1">RAND()</f>
        <v>0.2192013821408676</v>
      </c>
      <c r="G135">
        <f ca="1">RAND()</f>
        <v>0.92386208402705505</v>
      </c>
      <c r="H135">
        <f ca="1">RAND()</f>
        <v>8.3479469631856595E-2</v>
      </c>
      <c r="I135">
        <f ca="1">RAND()</f>
        <v>0.61666021331667897</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48617</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439</v>
      </c>
      <c r="AD135">
        <v>1</v>
      </c>
      <c r="AE135" t="s">
        <v>129</v>
      </c>
      <c r="AF135">
        <v>209</v>
      </c>
      <c r="AG135">
        <v>119</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전설</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요정왕의 활</v>
      </c>
      <c r="AL135">
        <v>1</v>
      </c>
      <c r="AM135" t="str">
        <f ca="1">IF(ROW()=2,AN135,OFFSET(AM135,-1,0)&amp;IF(LEN(AN135)=0,"",","&amp;AN135))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{"dy":14,"sl":3,"tp":"fe","vl":"Equip2402","cn":1,"pt":"DI","pp":209,"pr":119}</v>
      </c>
    </row>
    <row r="136" spans="1:40">
      <c r="A136">
        <v>14</v>
      </c>
      <c r="B136">
        <v>4</v>
      </c>
      <c r="C136">
        <f>IF(B136&lt;=9,0,
IF(B136=10,1,2))</f>
        <v>0</v>
      </c>
      <c r="D136">
        <f ca="1">RAND()</f>
        <v>0.20032303752042713</v>
      </c>
      <c r="E136">
        <f ca="1">RAND()</f>
        <v>4.2709920353246056E-2</v>
      </c>
      <c r="F136">
        <f ca="1">RAND()</f>
        <v>3.3093054410598066E-2</v>
      </c>
      <c r="G136">
        <f ca="1">RAND()</f>
        <v>0.69759798503202852</v>
      </c>
      <c r="H136">
        <f ca="1">RAND()</f>
        <v>0.38657482690776057</v>
      </c>
      <c r="I136">
        <f ca="1">RAND()</f>
        <v>0.84785692533025314</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4270</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433</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0.62438270993782841</v>
      </c>
      <c r="E137">
        <f ca="1">RAND()</f>
        <v>0.51858593233097472</v>
      </c>
      <c r="F137">
        <f ca="1">RAND()</f>
        <v>0.69207064544024199</v>
      </c>
      <c r="G137">
        <f ca="1">RAND()</f>
        <v>0.38037326076871669</v>
      </c>
      <c r="H137">
        <f ca="1">RAND()</f>
        <v>0.28008788499115367</v>
      </c>
      <c r="I137">
        <f ca="1">RAND()</f>
        <v>0.57772485664034046</v>
      </c>
      <c r="M137" t="str">
        <f ca="1">IF(LEN(J137)&lt;&gt;0,J137,VLOOKUP(D137+$B137,$BJ:$BK,MATCH($BK$1,$BJ$1:$BK$1,0),1))</f>
        <v>안 지정 캐릭터 PP 영웅등급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51858</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9</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2700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484</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0.21206454618669346</v>
      </c>
      <c r="E138">
        <f ca="1">RAND()</f>
        <v>0.75148493062839006</v>
      </c>
      <c r="F138">
        <f ca="1">RAND()</f>
        <v>0.55256064630795787</v>
      </c>
      <c r="G138">
        <f ca="1">RAND()</f>
        <v>0.82955620460479773</v>
      </c>
      <c r="H138">
        <f ca="1">RAND()</f>
        <v>0.74369933129210852</v>
      </c>
      <c r="I138">
        <f ca="1">RAND()</f>
        <v>0.54140980989759646</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Equip7101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3500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3.8802602802122332E-2</v>
      </c>
      <c r="E139">
        <f ca="1">RAND()</f>
        <v>0.92734501743791264</v>
      </c>
      <c r="F139">
        <f ca="1">RAND()</f>
        <v>0.28428133181820814</v>
      </c>
      <c r="G139">
        <f ca="1">RAND()</f>
        <v>0.29208271758317883</v>
      </c>
      <c r="H139">
        <f ca="1">RAND()</f>
        <v>0.41519053882241175</v>
      </c>
      <c r="I139">
        <f ca="1">RAND()</f>
        <v>0.87298807075835894</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Equip8301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74800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411</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0.8411923533590292</v>
      </c>
      <c r="E140">
        <f ca="1">RAND()</f>
        <v>0.75825061893016632</v>
      </c>
      <c r="F140">
        <f ca="1">RAND()</f>
        <v>0.75116172181742913</v>
      </c>
      <c r="G140">
        <f ca="1">RAND()</f>
        <v>0.25564832118903968</v>
      </c>
      <c r="H140">
        <f ca="1">RAND()</f>
        <v>0.55407786793574687</v>
      </c>
      <c r="I140">
        <f ca="1">RAND()</f>
        <v>0.43801073706646165</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0.65790910006836556</v>
      </c>
      <c r="E141">
        <f ca="1">RAND()</f>
        <v>0.59744774069890716</v>
      </c>
      <c r="F141">
        <f ca="1">RAND()</f>
        <v>0.34324200892505885</v>
      </c>
      <c r="G141">
        <f ca="1">RAND()</f>
        <v>0.99138595632590099</v>
      </c>
      <c r="H141">
        <f ca="1">RAND()</f>
        <v>0.96377404882645945</v>
      </c>
      <c r="I141">
        <f ca="1">RAND()</f>
        <v>4.0077459314334707E-2</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0.89441368699154677</v>
      </c>
      <c r="E142">
        <f ca="1">RAND()</f>
        <v>0.45783268005992495</v>
      </c>
      <c r="F142">
        <f ca="1">RAND()</f>
        <v>0.45124800610199622</v>
      </c>
      <c r="G142">
        <f ca="1">RAND()</f>
        <v>0.48645681163609766</v>
      </c>
      <c r="H142">
        <f ca="1">RAND()</f>
        <v>0.10552353446121299</v>
      </c>
      <c r="I142">
        <f ca="1">RAND()</f>
        <v>0.12930568602827208</v>
      </c>
      <c r="M142" t="str">
        <f ca="1">IF(LEN(J142)&lt;&gt;0,J142,VLOOKUP(D142+$B142,$BJ:$BK,MATCH($BK$1,$BJ$1:$BK$1,0),1))</f>
        <v>캐릭터 상자 일반등급</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삭제</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0.6864867684951953</v>
      </c>
      <c r="E143">
        <f ca="1">RAND()</f>
        <v>0.68958803930729728</v>
      </c>
      <c r="F143">
        <f ca="1">RAND()</f>
        <v>0.96487014538062321</v>
      </c>
      <c r="G143">
        <f ca="1">RAND()</f>
        <v>0.19324611824408189</v>
      </c>
      <c r="H143">
        <f ca="1">RAND()</f>
        <v>0.84748924378967272</v>
      </c>
      <c r="I143">
        <f ca="1">RAND()</f>
        <v>0.6614855784903283</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Equip6002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2100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0.26974729726530489</v>
      </c>
      <c r="E144">
        <f ca="1">RAND()</f>
        <v>0.67305764614519292</v>
      </c>
      <c r="F144">
        <f ca="1">RAND()</f>
        <v>0.20777975924172154</v>
      </c>
      <c r="G144">
        <f ca="1">RAND()</f>
        <v>0.28212819843940451</v>
      </c>
      <c r="H144">
        <f ca="1">RAND()</f>
        <v>0.79499346400604465</v>
      </c>
      <c r="I144">
        <f ca="1">RAND()</f>
        <v>0.67557846792895482</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67305</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0.2454704567735807</v>
      </c>
      <c r="E145">
        <f ca="1">RAND()</f>
        <v>0.62866682599307078</v>
      </c>
      <c r="F145">
        <f ca="1">RAND()</f>
        <v>0.41202405490579375</v>
      </c>
      <c r="G145">
        <f ca="1">RAND()</f>
        <v>7.7796872269660478E-2</v>
      </c>
      <c r="H145">
        <f ca="1">RAND()</f>
        <v>0.286264459246652</v>
      </c>
      <c r="I145">
        <f ca="1">RAND()</f>
        <v>0.37151494986108213</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62866</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10</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3000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6.8839097033570606E-3</v>
      </c>
      <c r="E146">
        <f ca="1">RAND()</f>
        <v>0.63575658554535119</v>
      </c>
      <c r="F146">
        <f ca="1">RAND()</f>
        <v>0.16578804965773675</v>
      </c>
      <c r="G146">
        <f ca="1">RAND()</f>
        <v>0.66860508573771105</v>
      </c>
      <c r="H146">
        <f ca="1">RAND()</f>
        <v>0.20690795899432224</v>
      </c>
      <c r="I146">
        <f ca="1">RAND()</f>
        <v>0.58555130452559734</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63575</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402</v>
      </c>
      <c r="AD146">
        <v>1</v>
      </c>
      <c r="AE146" t="s">
        <v>125</v>
      </c>
      <c r="AG146">
        <v>800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떠오르는 태양</v>
      </c>
      <c r="AL146">
        <v>1</v>
      </c>
      <c r="AM146" t="str">
        <f ca="1">IF(ROW()=2,AN146,OFFSET(AM146,-1,0)&amp;IF(LEN(AN146)=0,"",","&amp;AN146))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{"dy":15,"sl":4,"tp":"fe","vl":"Equip3002","cn":1,"pt":"GO","pr":800}</v>
      </c>
    </row>
    <row r="147" spans="1:40">
      <c r="A147">
        <v>15</v>
      </c>
      <c r="B147">
        <v>5</v>
      </c>
      <c r="C147">
        <f>IF(B147&lt;=9,0,
IF(B147=10,1,2))</f>
        <v>0</v>
      </c>
      <c r="D147">
        <f ca="1">RAND()</f>
        <v>0.87612588348125509</v>
      </c>
      <c r="E147">
        <f ca="1">RAND()</f>
        <v>0.8242007975204364</v>
      </c>
      <c r="F147">
        <f ca="1">RAND()</f>
        <v>0.84207112327194311</v>
      </c>
      <c r="G147">
        <f ca="1">RAND()</f>
        <v>0.2272071078406076</v>
      </c>
      <c r="H147">
        <f ca="1">RAND()</f>
        <v>0.80997022125936513</v>
      </c>
      <c r="I147">
        <f ca="1">RAND()</f>
        <v>0.92227085542468279</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82420</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12</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3600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0.11079188799419004</v>
      </c>
      <c r="E148">
        <f ca="1">RAND()</f>
        <v>3.8265647787320112E-2</v>
      </c>
      <c r="F148">
        <f ca="1">RAND()</f>
        <v>0.71209902335266428</v>
      </c>
      <c r="G148">
        <f ca="1">RAND()</f>
        <v>0.1848688933443623</v>
      </c>
      <c r="H148">
        <f ca="1">RAND()</f>
        <v>0.92106636650512219</v>
      </c>
      <c r="I148">
        <f ca="1">RAND()</f>
        <v>0.60924530929058673</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Equip0201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5</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481</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0.80390459964664485</v>
      </c>
      <c r="E149">
        <f ca="1">RAND()</f>
        <v>3.5265864504900546E-2</v>
      </c>
      <c r="F149">
        <f ca="1">RAND()</f>
        <v>0.74763036519394543</v>
      </c>
      <c r="G149">
        <f ca="1">RAND()</f>
        <v>0.94888809020088538</v>
      </c>
      <c r="H149">
        <f ca="1">RAND()</f>
        <v>0.592305375452157</v>
      </c>
      <c r="I149">
        <f ca="1">RAND()</f>
        <v>0.55780463854589146</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Equip0102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1300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0.50220876564121664</v>
      </c>
      <c r="E150">
        <f ca="1">RAND()</f>
        <v>0.6774400264382936</v>
      </c>
      <c r="F150">
        <f ca="1">RAND()</f>
        <v>0.19635934819702239</v>
      </c>
      <c r="G150">
        <f ca="1">RAND()</f>
        <v>0.35861868743977221</v>
      </c>
      <c r="H150">
        <f ca="1">RAND()</f>
        <v>0.57420163273744695</v>
      </c>
      <c r="I150">
        <f ca="1">RAND()</f>
        <v>0.83381564036839673</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fl2</v>
      </c>
      <c r="AB150" t="s">
        <v>515</v>
      </c>
      <c r="AC150" t="s">
        <v>471</v>
      </c>
      <c r="AD150">
        <v>1</v>
      </c>
      <c r="AE150" t="s">
        <v>129</v>
      </c>
      <c r="AF150">
        <v>200</v>
      </c>
      <c r="AG150">
        <v>109</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미네락</v>
      </c>
      <c r="AL150">
        <v>1</v>
      </c>
      <c r="AM150" t="str">
        <f ca="1">IF(ROW()=2,AN150,OFFSET(AM150,-1,0)&amp;IF(LEN(AN150)=0,"",","&amp;AN150))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{"dy":15,"sl":8,"tp":"fl2","vl":"Actor2120","cn":1,"pt":"DI","pp":200,"pr":109}</v>
      </c>
    </row>
    <row r="151" spans="1:40">
      <c r="A151">
        <v>15</v>
      </c>
      <c r="B151">
        <v>9</v>
      </c>
      <c r="C151">
        <f>IF(B151&lt;=9,0,
IF(B151=10,1,2))</f>
        <v>0</v>
      </c>
      <c r="D151">
        <f ca="1">RAND()</f>
        <v>0.4283700232353479</v>
      </c>
      <c r="E151">
        <f ca="1">RAND()</f>
        <v>0.32478904518235185</v>
      </c>
      <c r="F151">
        <f ca="1">RAND()</f>
        <v>0.16805630658995352</v>
      </c>
      <c r="G151">
        <f ca="1">RAND()</f>
        <v>0.1327218451883948</v>
      </c>
      <c r="H151">
        <f ca="1">RAND()</f>
        <v>0.45615094892897812</v>
      </c>
      <c r="I151">
        <f ca="1">RAND()</f>
        <v>0.31041424312504995</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fl3</v>
      </c>
      <c r="AB151" t="s">
        <v>516</v>
      </c>
      <c r="AC151" t="s">
        <v>471</v>
      </c>
      <c r="AD151">
        <v>1</v>
      </c>
      <c r="AE151" t="s">
        <v>129</v>
      </c>
      <c r="AF151">
        <v>250</v>
      </c>
      <c r="AG151">
        <v>149</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미네락</v>
      </c>
      <c r="AL151">
        <v>1</v>
      </c>
      <c r="AM151" t="str">
        <f ca="1">IF(ROW()=2,AN151,OFFSET(AM151,-1,0)&amp;IF(LEN(AN151)=0,"",","&amp;AN151))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{"dy":15,"sl":9,"tp":"fl3","vl":"Actor2120","cn":1,"pt":"DI","pp":250,"pr":149}</v>
      </c>
    </row>
    <row r="152" spans="1:40">
      <c r="A152">
        <v>16</v>
      </c>
      <c r="B152">
        <v>0</v>
      </c>
      <c r="C152">
        <f>IF(B152&lt;=9,0,
IF(B152=10,1,2))</f>
        <v>0</v>
      </c>
      <c r="D152">
        <f ca="1">RAND()</f>
        <v>7.8097114928088684E-2</v>
      </c>
      <c r="E152">
        <f ca="1">RAND()</f>
        <v>0.35945630607938817</v>
      </c>
      <c r="F152">
        <f ca="1">RAND()</f>
        <v>0.21878777522123205</v>
      </c>
      <c r="G152">
        <f ca="1">RAND()</f>
        <v>0.42601248940173264</v>
      </c>
      <c r="H152">
        <f ca="1">RAND()</f>
        <v>1.5192611481205098E-3</v>
      </c>
      <c r="I152">
        <f ca="1">RAND()</f>
        <v>0.96245509208798019</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Equip3002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900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449</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0.25107808189267944</v>
      </c>
      <c r="E153">
        <f ca="1">RAND()</f>
        <v>0.10610879308922683</v>
      </c>
      <c r="F153">
        <f ca="1">RAND()</f>
        <v>0.73231457792144139</v>
      </c>
      <c r="G153">
        <f ca="1">RAND()</f>
        <v>0.88811246379040099</v>
      </c>
      <c r="H153">
        <f ca="1">RAND()</f>
        <v>4.9309222128246399E-2</v>
      </c>
      <c r="I153">
        <f ca="1">RAND()</f>
        <v>0.99950605406761173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Equip0302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8000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457</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1.1175656871144191E-2</v>
      </c>
      <c r="E154">
        <f ca="1">RAND()</f>
        <v>0.65095202669099894</v>
      </c>
      <c r="F154">
        <f ca="1">RAND()</f>
        <v>0.76580848340668839</v>
      </c>
      <c r="G154">
        <f ca="1">RAND()</f>
        <v>0.69568025530811561</v>
      </c>
      <c r="H154">
        <f ca="1">RAND()</f>
        <v>0.61488854998211029</v>
      </c>
      <c r="I154">
        <f ca="1">RAND()</f>
        <v>0.75911934057949004</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65095</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0.56491800408102621</v>
      </c>
      <c r="E155">
        <f ca="1">RAND()</f>
        <v>7.9372685996208503E-2</v>
      </c>
      <c r="F155">
        <f ca="1">RAND()</f>
        <v>7.3815914274497629E-2</v>
      </c>
      <c r="G155">
        <f ca="1">RAND()</f>
        <v>0.95070111326289564</v>
      </c>
      <c r="H155">
        <f ca="1">RAND()</f>
        <v>0.86081923280930772</v>
      </c>
      <c r="I155">
        <f ca="1">RAND()</f>
        <v>0.55934557753970904</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7937</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383</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그림자 단검</v>
      </c>
      <c r="AL155">
        <v>1</v>
      </c>
      <c r="AM155" t="str">
        <f ca="1">IF(ROW()=2,AN155,OFFSET(AM155,-1,0)&amp;IF(LEN(AN155)=0,"",","&amp;AN155))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{"dy":16,"sl":3,"tp":"fe","vl":"Equip1102","cn":1,"pt":"GO","pr":1100}</v>
      </c>
    </row>
    <row r="156" spans="1:40">
      <c r="A156">
        <v>16</v>
      </c>
      <c r="B156">
        <v>4</v>
      </c>
      <c r="C156">
        <f>IF(B156&lt;=9,0,
IF(B156=10,1,2))</f>
        <v>0</v>
      </c>
      <c r="D156">
        <f ca="1">RAND()</f>
        <v>0.68067802287816837</v>
      </c>
      <c r="E156">
        <f ca="1">RAND()</f>
        <v>0.5857976522702617</v>
      </c>
      <c r="F156">
        <f ca="1">RAND()</f>
        <v>6.7372013534461539E-2</v>
      </c>
      <c r="G156">
        <f ca="1">RAND()</f>
        <v>0.99542059947208683</v>
      </c>
      <c r="H156">
        <f ca="1">RAND()</f>
        <v>0.92028531620311915</v>
      </c>
      <c r="I156">
        <f ca="1">RAND()</f>
        <v>0.44963065519036272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58579</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3000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0.16699797238425862</v>
      </c>
      <c r="E157">
        <f ca="1">RAND()</f>
        <v>0.71378032438355654</v>
      </c>
      <c r="F157">
        <f ca="1">RAND()</f>
        <v>0.66475344254545754</v>
      </c>
      <c r="G157">
        <f ca="1">RAND()</f>
        <v>0.45035655500078942</v>
      </c>
      <c r="H157">
        <f ca="1">RAND()</f>
        <v>7.8537653261657736E-2</v>
      </c>
      <c r="I157">
        <f ca="1">RAND()</f>
        <v>8.4485994448761592E-2</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Equip6102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3100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414</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0.78056458003653506</v>
      </c>
      <c r="E158">
        <f ca="1">RAND()</f>
        <v>0.57125363638284365</v>
      </c>
      <c r="F158">
        <f ca="1">RAND()</f>
        <v>0.63296989988643682</v>
      </c>
      <c r="G158">
        <f ca="1">RAND()</f>
        <v>0.89079387061412629</v>
      </c>
      <c r="H158">
        <f ca="1">RAND()</f>
        <v>8.558475879313443E-2</v>
      </c>
      <c r="I158">
        <f ca="1">RAND()</f>
        <v>0.65573910441511918</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Equip6102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3600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0.13524205497198483</v>
      </c>
      <c r="E159">
        <f ca="1">RAND()</f>
        <v>0.5973963619110666</v>
      </c>
      <c r="F159">
        <f ca="1">RAND()</f>
        <v>0.20748358799847566</v>
      </c>
      <c r="G159">
        <f ca="1">RAND()</f>
        <v>0.59122456079535335</v>
      </c>
      <c r="H159">
        <f ca="1">RAND()</f>
        <v>0.85923213525256914</v>
      </c>
      <c r="I159">
        <f ca="1">RAND()</f>
        <v>0.99466536933567962</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Equip7001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2300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412</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0.23549462509751629</v>
      </c>
      <c r="E160">
        <f ca="1">RAND()</f>
        <v>0.99962454043927174</v>
      </c>
      <c r="F160">
        <f ca="1">RAND()</f>
        <v>0.90477892086301814</v>
      </c>
      <c r="G160">
        <f ca="1">RAND()</f>
        <v>0.50469341524600253</v>
      </c>
      <c r="H160">
        <f ca="1">RAND()</f>
        <v>0.50987538088677042</v>
      </c>
      <c r="I160">
        <f ca="1">RAND()</f>
        <v>0.34719337618525914</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0.73360604670835206</v>
      </c>
      <c r="E161">
        <f ca="1">RAND()</f>
        <v>0.59692567306374589</v>
      </c>
      <c r="F161">
        <f ca="1">RAND()</f>
        <v>0.54510630547741923</v>
      </c>
      <c r="G161">
        <f ca="1">RAND()</f>
        <v>0.92858270256032094</v>
      </c>
      <c r="H161">
        <f ca="1">RAND()</f>
        <v>0.35378256638585848</v>
      </c>
      <c r="I161">
        <f ca="1">RAND()</f>
        <v>0.31449934309507055</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0.3655494410777741</v>
      </c>
      <c r="E162">
        <f ca="1">RAND()</f>
        <v>0.16273701072296487</v>
      </c>
      <c r="F162">
        <f ca="1">RAND()</f>
        <v>4.8112125173779829E-2</v>
      </c>
      <c r="G162">
        <f ca="1">RAND()</f>
        <v>0.3560364971431017</v>
      </c>
      <c r="H162">
        <f ca="1">RAND()</f>
        <v>0.9613175183139423</v>
      </c>
      <c r="I162">
        <f ca="1">RAND()</f>
        <v>0.74351331095059359</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Equip1102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1400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458</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0.20976660246267409</v>
      </c>
      <c r="E163">
        <f ca="1">RAND()</f>
        <v>0.39202714666001626</v>
      </c>
      <c r="F163">
        <f ca="1">RAND()</f>
        <v>6.3246368448490742E-3</v>
      </c>
      <c r="G163">
        <f ca="1">RAND()</f>
        <v>3.1908766421824275E-2</v>
      </c>
      <c r="H163">
        <f ca="1">RAND()</f>
        <v>0.43309421780944757</v>
      </c>
      <c r="I163">
        <f ca="1">RAND()</f>
        <v>0.33839112265389226</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Equip3201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4</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0.60460627303872894</v>
      </c>
      <c r="E164">
        <f ca="1">RAND()</f>
        <v>0.39326793005377392</v>
      </c>
      <c r="F164">
        <f ca="1">RAND()</f>
        <v>0.63020356670319877</v>
      </c>
      <c r="G164">
        <f ca="1">RAND()</f>
        <v>0.83776359755077379</v>
      </c>
      <c r="H164">
        <f ca="1">RAND()</f>
        <v>0.83098058629216021</v>
      </c>
      <c r="I164">
        <f ca="1">RAND()</f>
        <v>0.30855870927817031</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39326</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441</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0.2551395844118951</v>
      </c>
      <c r="E165">
        <f ca="1">RAND()</f>
        <v>0.66295305785578518</v>
      </c>
      <c r="F165">
        <f ca="1">RAND()</f>
        <v>8.4170420835259385E-2</v>
      </c>
      <c r="G165">
        <f ca="1">RAND()</f>
        <v>0.49790138726322408</v>
      </c>
      <c r="H165">
        <f ca="1">RAND()</f>
        <v>0.26716359697833147</v>
      </c>
      <c r="I165">
        <f ca="1">RAND()</f>
        <v>0.37907347886923071</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66295</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0.709586289416414</v>
      </c>
      <c r="E166">
        <f ca="1">RAND()</f>
        <v>0.96642725639615801</v>
      </c>
      <c r="F166">
        <f ca="1">RAND()</f>
        <v>0.2880917693655769</v>
      </c>
      <c r="G166">
        <f ca="1">RAND()</f>
        <v>0.70150697200419077</v>
      </c>
      <c r="H166">
        <f ca="1">RAND()</f>
        <v>0.78625259279766113</v>
      </c>
      <c r="I166">
        <f ca="1">RAND()</f>
        <v>0.98668258516644314</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96642</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4200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517</v>
      </c>
      <c r="AD166">
        <v>1</v>
      </c>
      <c r="AE166" t="s">
        <v>125</v>
      </c>
      <c r="AG166">
        <v>1500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몬스터 세포</v>
      </c>
      <c r="AL166">
        <v>1</v>
      </c>
      <c r="AM166" t="str">
        <f ca="1">IF(ROW()=2,AN166,OFFSET(AM166,-1,0)&amp;IF(LEN(AN166)=0,"",","&amp;AN166))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{"dy":17,"sl":4,"tp":"fe","vl":"Equip2102","cn":1,"pt":"GO","pr":1500}</v>
      </c>
    </row>
    <row r="167" spans="1:40">
      <c r="A167">
        <v>17</v>
      </c>
      <c r="B167">
        <v>5</v>
      </c>
      <c r="C167">
        <f>IF(B167&lt;=9,0,
IF(B167=10,1,2))</f>
        <v>0</v>
      </c>
      <c r="D167">
        <f ca="1">RAND()</f>
        <v>0.30763771056397227</v>
      </c>
      <c r="E167">
        <f ca="1">RAND()</f>
        <v>0.17200455668360415</v>
      </c>
      <c r="F167">
        <f ca="1">RAND()</f>
        <v>0.76826912683661785</v>
      </c>
      <c r="G167">
        <f ca="1">RAND()</f>
        <v>0.89331248683524989</v>
      </c>
      <c r="H167">
        <f ca="1">RAND()</f>
        <v>0.64533855660508144</v>
      </c>
      <c r="I167">
        <f ca="1">RAND()</f>
        <v>0.3010391740010091</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Equip1201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2800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0.28887946957362454</v>
      </c>
      <c r="E168">
        <f ca="1">RAND()</f>
        <v>0.25872130845289365</v>
      </c>
      <c r="F168">
        <f ca="1">RAND()</f>
        <v>0.18759802269424464</v>
      </c>
      <c r="G168">
        <f ca="1">RAND()</f>
        <v>0.70967114955369903</v>
      </c>
      <c r="H168">
        <f ca="1">RAND()</f>
        <v>0.96929947072006828</v>
      </c>
      <c r="I168">
        <f ca="1">RAND()</f>
        <v>0.39159085732986787</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Equip3101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0.61987847749015379</v>
      </c>
      <c r="E169">
        <f ca="1">RAND()</f>
        <v>0.84637510852265574</v>
      </c>
      <c r="F169">
        <f ca="1">RAND()</f>
        <v>0.55983921708932027</v>
      </c>
      <c r="G169">
        <f ca="1">RAND()</f>
        <v>0.54928501301224097</v>
      </c>
      <c r="H169">
        <f ca="1">RAND()</f>
        <v>0.50807020708882</v>
      </c>
      <c r="I169">
        <f ca="1">RAND()</f>
        <v>4.4740836149668284E-2</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Equip8201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28900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459</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2.1076270439736366E-2</v>
      </c>
      <c r="E170">
        <f ca="1">RAND()</f>
        <v>0.7784890492555453</v>
      </c>
      <c r="F170">
        <f ca="1">RAND()</f>
        <v>0.54296104715407612</v>
      </c>
      <c r="G170">
        <f ca="1">RAND()</f>
        <v>0.46039754735034</v>
      </c>
      <c r="H170">
        <f ca="1">RAND()</f>
        <v>0.4339429006918103</v>
      </c>
      <c r="I170">
        <f ca="1">RAND()</f>
        <v>0.3331783998402037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0.36590795139031651</v>
      </c>
      <c r="E171">
        <f ca="1">RAND()</f>
        <v>0.29354833878254771</v>
      </c>
      <c r="F171">
        <f ca="1">RAND()</f>
        <v>0.89580665008315641</v>
      </c>
      <c r="G171">
        <f ca="1">RAND()</f>
        <v>0.49825324220966727</v>
      </c>
      <c r="H171">
        <f ca="1">RAND()</f>
        <v>0.41022029942718874</v>
      </c>
      <c r="I171">
        <f ca="1">RAND()</f>
        <v>0.85873446704655376</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0.93453967071615318</v>
      </c>
      <c r="E172">
        <f ca="1">RAND()</f>
        <v>0.46821135731806596</v>
      </c>
      <c r="F172">
        <f ca="1">RAND()</f>
        <v>0.19390632176755529</v>
      </c>
      <c r="G172">
        <f ca="1">RAND()</f>
        <v>0.60046790548900886</v>
      </c>
      <c r="H172">
        <f ca="1">RAND()</f>
        <v>0.57492217245280053</v>
      </c>
      <c r="I172">
        <f ca="1">RAND()</f>
        <v>0.46742092319151363</v>
      </c>
      <c r="M172" t="str">
        <f ca="1">IF(LEN(J172)&lt;&gt;0,J172,VLOOKUP(D172+$B172,$BJ:$BK,MATCH($BK$1,$BJ$1:$BK$1,0),1))</f>
        <v>캐릭터 상자 일반등급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0.71807330614470477</v>
      </c>
      <c r="E173">
        <f ca="1">RAND()</f>
        <v>0.23226239043762564</v>
      </c>
      <c r="F173">
        <f ca="1">RAND()</f>
        <v>0.47236428428161847</v>
      </c>
      <c r="G173">
        <f ca="1">RAND()</f>
        <v>0.23792538947681963</v>
      </c>
      <c r="H173">
        <f ca="1">RAND()</f>
        <v>0.44533100519697655</v>
      </c>
      <c r="I173">
        <f ca="1">RAND()</f>
        <v>0.51517579722693818</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Equip2001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800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0.53932749087743004</v>
      </c>
      <c r="E174">
        <f ca="1">RAND()</f>
        <v>0.68896736552505011</v>
      </c>
      <c r="F174">
        <f ca="1">RAND()</f>
        <v>0.54844064863162034</v>
      </c>
      <c r="G174">
        <f ca="1">RAND()</f>
        <v>0.97579165247255273</v>
      </c>
      <c r="H174">
        <f ca="1">RAND()</f>
        <v>0.83726428361658656</v>
      </c>
      <c r="I174">
        <f ca="1">RAND()</f>
        <v>0.3413969280125535</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68896</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0.74719270285389161</v>
      </c>
      <c r="E175">
        <f ca="1">RAND()</f>
        <v>0.1331844507590062</v>
      </c>
      <c r="F175">
        <f ca="1">RAND()</f>
        <v>0.7857671518664896</v>
      </c>
      <c r="G175">
        <f ca="1">RAND()</f>
        <v>0.6068896454917635</v>
      </c>
      <c r="H175">
        <f ca="1">RAND()</f>
        <v>9.6392611970553821E-2</v>
      </c>
      <c r="I175">
        <f ca="1">RAND()</f>
        <v>0.30442974908433473</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13318</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0.26095206810416416</v>
      </c>
      <c r="E176">
        <f ca="1">RAND()</f>
        <v>0.6269474670996209</v>
      </c>
      <c r="F176">
        <f ca="1">RAND()</f>
        <v>0.53258963248597258</v>
      </c>
      <c r="G176">
        <f ca="1">RAND()</f>
        <v>8.5803058298846824E-2</v>
      </c>
      <c r="H176">
        <f ca="1">RAND()</f>
        <v>0.14243423355689089</v>
      </c>
      <c r="I176">
        <f ca="1">RAND()</f>
        <v>0.38134837535416699</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62694</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441</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0.50175353952560975</v>
      </c>
      <c r="E177">
        <f ca="1">RAND()</f>
        <v>0.80239820769196768</v>
      </c>
      <c r="F177">
        <f ca="1">RAND()</f>
        <v>0.90127471127442071</v>
      </c>
      <c r="G177">
        <f ca="1">RAND()</f>
        <v>0.21736671479569936</v>
      </c>
      <c r="H177">
        <f ca="1">RAND()</f>
        <v>0.12689601148526419</v>
      </c>
      <c r="I177">
        <f ca="1">RAND()</f>
        <v>0.65725802890023555</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80239</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12</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3600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416</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0.50745763023012502</v>
      </c>
      <c r="E178">
        <f ca="1">RAND()</f>
        <v>9.6167083891899097E-2</v>
      </c>
      <c r="F178">
        <f ca="1">RAND()</f>
        <v>0.2932664188675943</v>
      </c>
      <c r="G178">
        <f ca="1">RAND()</f>
        <v>0.39611760751431757</v>
      </c>
      <c r="H178">
        <f ca="1">RAND()</f>
        <v>0.9813534810634047</v>
      </c>
      <c r="I178">
        <f ca="1">RAND()</f>
        <v>0.49083283603903138</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Equip1002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0.34744533708575465</v>
      </c>
      <c r="E179">
        <f ca="1">RAND()</f>
        <v>0.9432656684474634</v>
      </c>
      <c r="F179">
        <f ca="1">RAND()</f>
        <v>0.7966973813234749</v>
      </c>
      <c r="G179">
        <f ca="1">RAND()</f>
        <v>0.2627719927543386</v>
      </c>
      <c r="H179">
        <f ca="1">RAND()</f>
        <v>0.24624881129057818</v>
      </c>
      <c r="I179">
        <f ca="1">RAND()</f>
        <v>0.66983120374805305</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Equip8301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74600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460</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0.82672017952993448</v>
      </c>
      <c r="E180">
        <f ca="1">RAND()</f>
        <v>5.7286882542422313E-2</v>
      </c>
      <c r="F180">
        <f ca="1">RAND()</f>
        <v>0.22932369724827062</v>
      </c>
      <c r="G180">
        <f ca="1">RAND()</f>
        <v>0.65457793211471993</v>
      </c>
      <c r="H180">
        <f ca="1">RAND()</f>
        <v>0.73785685978422622</v>
      </c>
      <c r="I180">
        <f ca="1">RAND()</f>
        <v>0.1908939773062186</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8.4488738656866569E-2</v>
      </c>
      <c r="E181">
        <f ca="1">RAND()</f>
        <v>9.7065783850813658E-2</v>
      </c>
      <c r="F181">
        <f ca="1">RAND()</f>
        <v>0.30470096331200935</v>
      </c>
      <c r="G181">
        <f ca="1">RAND()</f>
        <v>4.943579507774809E-2</v>
      </c>
      <c r="H181">
        <f ca="1">RAND()</f>
        <v>4.2832381155622823E-2</v>
      </c>
      <c r="I181">
        <f ca="1">RAND()</f>
        <v>0.39771729942263423</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0.75023442318832723</v>
      </c>
      <c r="E182">
        <f ca="1">RAND()</f>
        <v>0.61291896655165867</v>
      </c>
      <c r="F182">
        <f ca="1">RAND()</f>
        <v>0.65170734295053656</v>
      </c>
      <c r="G182">
        <f ca="1">RAND()</f>
        <v>0.53648442141561181</v>
      </c>
      <c r="H182">
        <f ca="1">RAND()</f>
        <v>0.78559221446130101</v>
      </c>
      <c r="I182">
        <f ca="1">RAND()</f>
        <v>0.12206686967875768</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Equip5201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2600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461</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0.45773133516851472</v>
      </c>
      <c r="E183">
        <f ca="1">RAND()</f>
        <v>0.4764244189076341</v>
      </c>
      <c r="F183">
        <f ca="1">RAND()</f>
        <v>0.27431198725727468</v>
      </c>
      <c r="G183">
        <f ca="1">RAND()</f>
        <v>0.80835208763098021</v>
      </c>
      <c r="H183">
        <f ca="1">RAND()</f>
        <v>0.28495487188348234</v>
      </c>
      <c r="I183">
        <f ca="1">RAND()</f>
        <v>0.45047625855097329</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Equip4101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1200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413</v>
      </c>
      <c r="AD183">
        <v>1</v>
      </c>
      <c r="AE183" t="s">
        <v>125</v>
      </c>
      <c r="AG183">
        <v>1100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칼날 손잡이</v>
      </c>
      <c r="AL183">
        <v>1</v>
      </c>
      <c r="AM183" t="str">
        <f ca="1">IF(ROW()=2,AN183,OFFSET(AM183,-1,0)&amp;IF(LEN(AN183)=0,"",","&amp;AN183))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{"dy":19,"sl":1,"tp":"fe","vl":"Equip1101","cn":1,"pt":"GO","pr":1100}</v>
      </c>
    </row>
    <row r="184" spans="1:40">
      <c r="A184">
        <v>19</v>
      </c>
      <c r="B184">
        <v>2</v>
      </c>
      <c r="C184">
        <f>IF(B184&lt;=9,0,
IF(B184=10,1,2))</f>
        <v>0</v>
      </c>
      <c r="D184">
        <f ca="1">RAND()</f>
        <v>1.3786161484878212E-2</v>
      </c>
      <c r="E184">
        <f ca="1">RAND()</f>
        <v>0.14079400004292175</v>
      </c>
      <c r="F184">
        <f ca="1">RAND()</f>
        <v>0.24317147837816633</v>
      </c>
      <c r="G184">
        <f ca="1">RAND()</f>
        <v>0.46465423389572202</v>
      </c>
      <c r="H184">
        <f ca="1">RAND()</f>
        <v>0.9433899735668646</v>
      </c>
      <c r="I184">
        <f ca="1">RAND()</f>
        <v>0.5849997559822433</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14079</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0.58018743432859143</v>
      </c>
      <c r="E185">
        <f ca="1">RAND()</f>
        <v>0.46450156602260151</v>
      </c>
      <c r="F185">
        <f ca="1">RAND()</f>
        <v>0.66799168683656907</v>
      </c>
      <c r="G185">
        <f ca="1">RAND()</f>
        <v>0.57136541261637475</v>
      </c>
      <c r="H185">
        <f ca="1">RAND()</f>
        <v>0.57847921305225014</v>
      </c>
      <c r="I185">
        <f ca="1">RAND()</f>
        <v>0.79748354174269243</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46450</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8</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2400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0.98970347223570587</v>
      </c>
      <c r="E186">
        <f ca="1">RAND()</f>
        <v>1.1347079746548694E-2</v>
      </c>
      <c r="F186">
        <f ca="1">RAND()</f>
        <v>0.89306204875420425</v>
      </c>
      <c r="G186">
        <f ca="1">RAND()</f>
        <v>0.36727136021236861</v>
      </c>
      <c r="H186">
        <f ca="1">RAND()</f>
        <v>0.50692223923931223</v>
      </c>
      <c r="I186">
        <f ca="1">RAND()</f>
        <v>0.49720089449918747</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1134</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0.92808158929966433</v>
      </c>
      <c r="E187">
        <f ca="1">RAND()</f>
        <v>0.85077154901220875</v>
      </c>
      <c r="F187">
        <f ca="1">RAND()</f>
        <v>0.74357173862154224</v>
      </c>
      <c r="G187">
        <f ca="1">RAND()</f>
        <v>0.83295918392086499</v>
      </c>
      <c r="H187">
        <f ca="1">RAND()</f>
        <v>0.50737068756013259</v>
      </c>
      <c r="I187">
        <f ca="1">RAND()</f>
        <v>0.13993360755509054</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85077</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0.1136234144495879</v>
      </c>
      <c r="E188">
        <f ca="1">RAND()</f>
        <v>0.65991394402409842</v>
      </c>
      <c r="F188">
        <f ca="1">RAND()</f>
        <v>0.9644556810256999</v>
      </c>
      <c r="G188">
        <f ca="1">RAND()</f>
        <v>0.90140130194743839</v>
      </c>
      <c r="H188">
        <f ca="1">RAND()</f>
        <v>0.47248202945878692</v>
      </c>
      <c r="I188">
        <f ca="1">RAND()</f>
        <v>0.92617045496690997</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Equip6301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23000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463</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0.14840450001658345</v>
      </c>
      <c r="E189">
        <f ca="1">RAND()</f>
        <v>0.73917331613281756</v>
      </c>
      <c r="F189">
        <f ca="1">RAND()</f>
        <v>0.92467690760331189</v>
      </c>
      <c r="G189">
        <f ca="1">RAND()</f>
        <v>0.50213728379054323</v>
      </c>
      <c r="H189">
        <f ca="1">RAND()</f>
        <v>0.58043849427828409</v>
      </c>
      <c r="I189">
        <f ca="1">RAND()</f>
        <v>0.77238059841282125</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Equip8002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5300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0.75633997319673762</v>
      </c>
      <c r="E190">
        <f ca="1">RAND()</f>
        <v>0.56524287327304124</v>
      </c>
      <c r="F190">
        <f ca="1">RAND()</f>
        <v>0.5803927255653093</v>
      </c>
      <c r="G190">
        <f ca="1">RAND()</f>
        <v>0.71756756221432449</v>
      </c>
      <c r="H190">
        <f ca="1">RAND()</f>
        <v>0.65328705492813133</v>
      </c>
      <c r="I190">
        <f ca="1">RAND()</f>
        <v>0.23571384251546024</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3.8343643097896174E-2</v>
      </c>
      <c r="E191">
        <f ca="1">RAND()</f>
        <v>9.7284498745624948E-2</v>
      </c>
      <c r="F191">
        <f ca="1">RAND()</f>
        <v>0.11209410848716217</v>
      </c>
      <c r="G191">
        <f ca="1">RAND()</f>
        <v>0.30685795178833875</v>
      </c>
      <c r="H191">
        <f ca="1">RAND()</f>
        <v>0.91359073038480298</v>
      </c>
      <c r="I191">
        <f ca="1">RAND()</f>
        <v>0.5274410266224463</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0.63298427603493768</v>
      </c>
      <c r="E192">
        <f ca="1">RAND()</f>
        <v>0.83144368629782928</v>
      </c>
      <c r="F192">
        <f ca="1">RAND()</f>
        <v>0.3367102879660232</v>
      </c>
      <c r="G192">
        <f ca="1">RAND()</f>
        <v>0.30663339863739592</v>
      </c>
      <c r="H192">
        <f ca="1">RAND()</f>
        <v>9.0279005532947765E-2</v>
      </c>
      <c r="I192">
        <f ca="1">RAND()</f>
        <v>0.86739753679489362</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Equip7102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3800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0.60751348067196642</v>
      </c>
      <c r="E193">
        <f ca="1">RAND()</f>
        <v>0.28146730045420021</v>
      </c>
      <c r="F193">
        <f ca="1">RAND()</f>
        <v>1.5915717266787421E-2</v>
      </c>
      <c r="G193">
        <f ca="1">RAND()</f>
        <v>0.71017228099915108</v>
      </c>
      <c r="H193">
        <f ca="1">RAND()</f>
        <v>0.28560983595703793</v>
      </c>
      <c r="I193">
        <f ca="1">RAND()</f>
        <v>0.16908357315629174</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Equip2201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2600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441</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사파이어 대거</v>
      </c>
      <c r="AL193">
        <v>1</v>
      </c>
      <c r="AM193" t="str">
        <f ca="1">IF(ROW()=2,AN193,OFFSET(AM193,-1,0)&amp;IF(LEN(AN193)=0,"",","&amp;AN193))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{"dy":20,"sl":1,"tp":"fe","vl":"Equip1201","cn":1,"pt":"DI","pr":5}</v>
      </c>
    </row>
    <row r="194" spans="1:40">
      <c r="A194">
        <v>20</v>
      </c>
      <c r="B194">
        <v>2</v>
      </c>
      <c r="C194">
        <f>IF(B194&lt;=9,0,
IF(B194=10,1,2))</f>
        <v>0</v>
      </c>
      <c r="D194">
        <f ca="1">RAND()</f>
        <v>0.45201259549935457</v>
      </c>
      <c r="E194">
        <f ca="1">RAND()</f>
        <v>0.86552428307050466</v>
      </c>
      <c r="F194">
        <f ca="1">RAND()</f>
        <v>0.22794692896552982</v>
      </c>
      <c r="G194">
        <f ca="1">RAND()</f>
        <v>0.51667359641291</v>
      </c>
      <c r="H194">
        <f ca="1">RAND()</f>
        <v>0.83314830362242187</v>
      </c>
      <c r="I194">
        <f ca="1">RAND()</f>
        <v>0.73556068560576748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86552</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0.44451968380365259</v>
      </c>
      <c r="E195">
        <f ca="1">RAND()</f>
        <v>0.99918587199380282</v>
      </c>
      <c r="F195">
        <f ca="1">RAND()</f>
        <v>0.21528086827039683</v>
      </c>
      <c r="G195">
        <f ca="1">RAND()</f>
        <v>0.47160160115617422</v>
      </c>
      <c r="H195">
        <f ca="1">RAND()</f>
        <v>0.27470771625667167</v>
      </c>
      <c r="I195">
        <f ca="1">RAND()</f>
        <v>0.97336702046000612</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99918</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4200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474</v>
      </c>
      <c r="AD195">
        <v>1</v>
      </c>
      <c r="AE195" t="s">
        <v>125</v>
      </c>
      <c r="AG195">
        <v>2500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아주르 스트라이프</v>
      </c>
      <c r="AL195">
        <v>1</v>
      </c>
      <c r="AM195" t="str">
        <f ca="1">IF(ROW()=2,AN195,OFFSET(AM195,-1,0)&amp;IF(LEN(AN195)=0,"",","&amp;AN195))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{"dy":20,"sl":3,"tp":"fe","vl":"Equip1202","cn":1,"pt":"GO","pr":2500}</v>
      </c>
    </row>
    <row r="196" spans="1:40">
      <c r="A196">
        <v>20</v>
      </c>
      <c r="B196">
        <v>4</v>
      </c>
      <c r="C196">
        <f>IF(B196&lt;=9,0,
IF(B196=10,1,2))</f>
        <v>0</v>
      </c>
      <c r="D196">
        <f ca="1">RAND()</f>
        <v>0.49182233869620806</v>
      </c>
      <c r="E196">
        <f ca="1">RAND()</f>
        <v>0.36804500352815961</v>
      </c>
      <c r="F196">
        <f ca="1">RAND()</f>
        <v>0.45306992475397445</v>
      </c>
      <c r="G196">
        <f ca="1">RAND()</f>
        <v>0.99903280738231703</v>
      </c>
      <c r="H196">
        <f ca="1">RAND()</f>
        <v>0.15820850431615952</v>
      </c>
      <c r="I196">
        <f ca="1">RAND()</f>
        <v>6.3071560577423136E-2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36804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7</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2100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402</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7.1900690886994134E-2</v>
      </c>
      <c r="E197">
        <f ca="1">RAND()</f>
        <v>0.26401173755290264</v>
      </c>
      <c r="F197">
        <f ca="1">RAND()</f>
        <v>1.5878010062617243E-2</v>
      </c>
      <c r="G197">
        <f ca="1">RAND()</f>
        <v>0.80981493510134528</v>
      </c>
      <c r="H197">
        <f ca="1">RAND()</f>
        <v>7.7051015031993964E-2</v>
      </c>
      <c r="I197">
        <f ca="1">RAND()</f>
        <v>0.24959674842837232</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Equip2101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0.53978303861549459</v>
      </c>
      <c r="E198">
        <f ca="1">RAND()</f>
        <v>0.57519383549602798</v>
      </c>
      <c r="F198">
        <f ca="1">RAND()</f>
        <v>1.2517640293442933E-2</v>
      </c>
      <c r="G198">
        <f ca="1">RAND()</f>
        <v>0.92272446934512486</v>
      </c>
      <c r="H198">
        <f ca="1">RAND()</f>
        <v>0.96304766726305535</v>
      </c>
      <c r="I198">
        <f ca="1">RAND()</f>
        <v>4.4153179667828502E-3</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Equip6102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3100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419</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0.51752719989265261</v>
      </c>
      <c r="E199">
        <f ca="1">RAND()</f>
        <v>0.45052572705955662</v>
      </c>
      <c r="F199">
        <f ca="1">RAND()</f>
        <v>0.84622065089593468</v>
      </c>
      <c r="G199">
        <f ca="1">RAND()</f>
        <v>0.74984077399143712</v>
      </c>
      <c r="H199">
        <f ca="1">RAND()</f>
        <v>0.79808333929483755</v>
      </c>
      <c r="I199">
        <f ca="1">RAND()</f>
        <v>0.26485003357526704</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Equip5101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1100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420</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0.13859084974357572</v>
      </c>
      <c r="E200">
        <f ca="1">RAND()</f>
        <v>0.58310776890856142</v>
      </c>
      <c r="F200">
        <f ca="1">RAND()</f>
        <v>0.24485441037838229</v>
      </c>
      <c r="G200">
        <f ca="1">RAND()</f>
        <v>0.30766203605621123</v>
      </c>
      <c r="H200">
        <f ca="1">RAND()</f>
        <v>0.99582918268995435</v>
      </c>
      <c r="I200">
        <f ca="1">RAND()</f>
        <v>0.71969230295075615</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0.87593201546422372</v>
      </c>
      <c r="E201">
        <f ca="1">RAND()</f>
        <v>0.71382181985528215</v>
      </c>
      <c r="F201">
        <f ca="1">RAND()</f>
        <v>0.47586979967092191</v>
      </c>
      <c r="G201">
        <f ca="1">RAND()</f>
        <v>0.60100624422132454</v>
      </c>
      <c r="H201">
        <f ca="1">RAND()</f>
        <v>0.39986431733984951</v>
      </c>
      <c r="I201">
        <f ca="1">RAND()</f>
        <v>0.95604154481900627</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0.807126285223424</v>
      </c>
      <c r="E202">
        <f ca="1">RAND()</f>
        <v>0.64319555943454099</v>
      </c>
      <c r="F202">
        <f ca="1">RAND()</f>
        <v>0.61634563909629991</v>
      </c>
      <c r="G202">
        <f ca="1">RAND()</f>
        <v>4.2238574340764945E-3</v>
      </c>
      <c r="H202">
        <f ca="1">RAND()</f>
        <v>0.85254809351084615</v>
      </c>
      <c r="I202">
        <f ca="1">RAND()</f>
        <v>7.0877770539591989E-2</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Equip5301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0.19675427776241672</v>
      </c>
      <c r="E203">
        <f ca="1">RAND()</f>
        <v>2.8262487638524902E-2</v>
      </c>
      <c r="F203">
        <f ca="1">RAND()</f>
        <v>0.14942491577964412</v>
      </c>
      <c r="G203">
        <f ca="1">RAND()</f>
        <v>0.57957832263150544</v>
      </c>
      <c r="H203">
        <f ca="1">RAND()</f>
        <v>6.8377347460680138E-2</v>
      </c>
      <c r="I203">
        <f ca="1">RAND()</f>
        <v>0.85105791378762008</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Equip0101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1500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0.72451688680454918</v>
      </c>
      <c r="E204">
        <f ca="1">RAND()</f>
        <v>0.45091543893547281</v>
      </c>
      <c r="F204">
        <f ca="1">RAND()</f>
        <v>0.93049386484976682</v>
      </c>
      <c r="G204">
        <f ca="1">RAND()</f>
        <v>0.3000952397589336</v>
      </c>
      <c r="H204">
        <f ca="1">RAND()</f>
        <v>0.38749211825598995</v>
      </c>
      <c r="I204">
        <f ca="1">RAND()</f>
        <v>0.46400568323711555</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45091</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508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0.63047664928167135</v>
      </c>
      <c r="E205">
        <f ca="1">RAND()</f>
        <v>0.47406486698825101</v>
      </c>
      <c r="F205">
        <f ca="1">RAND()</f>
        <v>0.95641005911948562</v>
      </c>
      <c r="G205">
        <f ca="1">RAND()</f>
        <v>0.21431539026167978</v>
      </c>
      <c r="H205">
        <f ca="1">RAND()</f>
        <v>0.72745303588230459</v>
      </c>
      <c r="I205">
        <f ca="1">RAND()</f>
        <v>0.42551629223434162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47406</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8</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476</v>
      </c>
      <c r="AD205">
        <v>1</v>
      </c>
      <c r="AE205" t="s">
        <v>98</v>
      </c>
      <c r="AF205">
        <v>229</v>
      </c>
      <c r="AG205">
        <v>149</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전설</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실체화된 마나</v>
      </c>
      <c r="AL205">
        <v>1</v>
      </c>
      <c r="AM205" t="str">
        <f ca="1">IF(ROW()=2,AN205,OFFSET(AM205,-1,0)&amp;IF(LEN(AN205)=0,"",","&amp;AN205))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{"dy":21,"sl":3,"tp":"fe","vl":"Equip3402","cn":1,"pt":"DI","pp":229,"pr":149}</v>
      </c>
    </row>
    <row r="206" spans="1:40">
      <c r="A206">
        <v>21</v>
      </c>
      <c r="B206">
        <v>4</v>
      </c>
      <c r="C206">
        <f>IF(B206&lt;=9,0,
IF(B206=10,1,2))</f>
        <v>0</v>
      </c>
      <c r="D206">
        <f ca="1">RAND()</f>
        <v>0.55575316120690221</v>
      </c>
      <c r="E206">
        <f ca="1">RAND()</f>
        <v>0.97597885703866205</v>
      </c>
      <c r="F206">
        <f ca="1">RAND()</f>
        <v>0.82898581247658709</v>
      </c>
      <c r="G206">
        <f ca="1">RAND()</f>
        <v>0.37198502834915526</v>
      </c>
      <c r="H206">
        <f ca="1">RAND()</f>
        <v>0.37061537694783531</v>
      </c>
      <c r="I206">
        <f ca="1">RAND()</f>
        <v>0.65724553805216135</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97597</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464</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0.1075509260288634</v>
      </c>
      <c r="E207">
        <f ca="1">RAND()</f>
        <v>8.1099807854115746E-2</v>
      </c>
      <c r="F207">
        <f ca="1">RAND()</f>
        <v>0.35499698485019848</v>
      </c>
      <c r="G207">
        <f ca="1">RAND()</f>
        <v>0.64649019241743044</v>
      </c>
      <c r="H207">
        <f ca="1">RAND()</f>
        <v>0.83463079548266284</v>
      </c>
      <c r="I207">
        <f ca="1">RAND()</f>
        <v>0.99042828083173728</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Equip0301</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8000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0.37373093952585212</v>
      </c>
      <c r="E208">
        <f ca="1">RAND()</f>
        <v>0.1764104410371955</v>
      </c>
      <c r="F208">
        <f ca="1">RAND()</f>
        <v>0.66016107105742317</v>
      </c>
      <c r="G208">
        <f ca="1">RAND()</f>
        <v>0.40987250244718443</v>
      </c>
      <c r="H208">
        <f ca="1">RAND()</f>
        <v>0.42430132644606966</v>
      </c>
      <c r="I208">
        <f ca="1">RAND()</f>
        <v>0.85058554272900244</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Equip2101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1500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0.63171839957344655</v>
      </c>
      <c r="E209">
        <f ca="1">RAND()</f>
        <v>0.23954523808046468</v>
      </c>
      <c r="F209">
        <f ca="1">RAND()</f>
        <v>0.18301295792669647</v>
      </c>
      <c r="G209">
        <f ca="1">RAND()</f>
        <v>0.66550604776332456</v>
      </c>
      <c r="H209">
        <f ca="1">RAND()</f>
        <v>0.37943741107507911</v>
      </c>
      <c r="I209">
        <f ca="1">RAND()</f>
        <v>0.26241105269135512</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Equip2301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7200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462</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0.15786972371872887</v>
      </c>
      <c r="E210">
        <f ca="1">RAND()</f>
        <v>0.29256824481715871</v>
      </c>
      <c r="F210">
        <f ca="1">RAND()</f>
        <v>0.51918839634784908</v>
      </c>
      <c r="G210">
        <f ca="1">RAND()</f>
        <v>5.1106937332936364E-2</v>
      </c>
      <c r="H210">
        <f ca="1">RAND()</f>
        <v>0.17354160751489556</v>
      </c>
      <c r="I210">
        <f ca="1">RAND()</f>
        <v>0.6817724569535154</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fl5</v>
      </c>
      <c r="AB210" t="s">
        <v>286</v>
      </c>
      <c r="AC210" t="s">
        <v>514</v>
      </c>
      <c r="AD210">
        <v>1</v>
      </c>
      <c r="AE210" t="s">
        <v>129</v>
      </c>
      <c r="AF210">
        <v>90</v>
      </c>
      <c r="AG210">
        <v>59</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튤린</v>
      </c>
      <c r="AL210">
        <v>1</v>
      </c>
      <c r="AM210" t="str">
        <f ca="1">IF(ROW()=2,AN210,OFFSET(AM210,-1,0)&amp;IF(LEN(AN210)=0,"",","&amp;AN210))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{"dy":21,"sl":8,"tp":"fl5","vl":"Actor0037","cn":1,"pt":"DI","pp":90,"pr":59}</v>
      </c>
    </row>
    <row r="211" spans="1:40">
      <c r="A211">
        <v>21</v>
      </c>
      <c r="B211">
        <v>9</v>
      </c>
      <c r="C211">
        <f>IF(B211&lt;=9,0,
IF(B211=10,1,2))</f>
        <v>0</v>
      </c>
      <c r="D211">
        <f ca="1">RAND()</f>
        <v>0.18205003099044303</v>
      </c>
      <c r="E211">
        <f ca="1">RAND()</f>
        <v>0.84674966333779733</v>
      </c>
      <c r="F211">
        <f ca="1">RAND()</f>
        <v>0.57368227666017346</v>
      </c>
      <c r="G211">
        <f ca="1">RAND()</f>
        <v>0.44712374514555075</v>
      </c>
      <c r="H211">
        <f ca="1">RAND()</f>
        <v>0.55290223732445332</v>
      </c>
      <c r="I211">
        <f ca="1">RAND()</f>
        <v>0.77296051103881114</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fl6</v>
      </c>
      <c r="AB211" t="s">
        <v>287</v>
      </c>
      <c r="AC211" t="s">
        <v>514</v>
      </c>
      <c r="AD211">
        <v>1</v>
      </c>
      <c r="AE211" t="s">
        <v>129</v>
      </c>
      <c r="AF211">
        <v>90</v>
      </c>
      <c r="AG211">
        <v>59</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튤린</v>
      </c>
      <c r="AL211">
        <v>1</v>
      </c>
      <c r="AM211" t="str">
        <f ca="1">IF(ROW()=2,AN211,OFFSET(AM211,-1,0)&amp;IF(LEN(AN211)=0,"",","&amp;AN211))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{"dy":21,"sl":9,"tp":"fl6","vl":"Actor0037","cn":1,"pt":"DI","pp":90,"pr":59}</v>
      </c>
    </row>
    <row r="212" spans="1:40">
      <c r="A212">
        <v>22</v>
      </c>
      <c r="B212">
        <v>0</v>
      </c>
      <c r="C212">
        <f>IF(B212&lt;=9,0,
IF(B212=10,1,2))</f>
        <v>0</v>
      </c>
      <c r="D212">
        <f ca="1">RAND()</f>
        <v>0.31879764947845979</v>
      </c>
      <c r="E212">
        <f ca="1">RAND()</f>
        <v>0.61333899094376676</v>
      </c>
      <c r="F212">
        <f ca="1">RAND()</f>
        <v>0.79050280259719252</v>
      </c>
      <c r="G212">
        <f ca="1">RAND()</f>
        <v>0.24360557434150631</v>
      </c>
      <c r="H212">
        <f ca="1">RAND()</f>
        <v>0.90582808422126659</v>
      </c>
      <c r="I212">
        <f ca="1">RAND()</f>
        <v>0.46360863002310437</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Equip5201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4</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0.44465617356885956</v>
      </c>
      <c r="E213">
        <f ca="1">RAND()</f>
        <v>0.87895063713533694</v>
      </c>
      <c r="F213">
        <f ca="1">RAND()</f>
        <v>0.23069183977680496</v>
      </c>
      <c r="G213">
        <f ca="1">RAND()</f>
        <v>0.52819261311088905</v>
      </c>
      <c r="H213">
        <f ca="1">RAND()</f>
        <v>5.5832112072602413E-2</v>
      </c>
      <c r="I213">
        <f ca="1">RAND()</f>
        <v>0.54887083814638371</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Equip7302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22600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397</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0.62412001777126158</v>
      </c>
      <c r="E214">
        <f ca="1">RAND()</f>
        <v>0.77899082417773213</v>
      </c>
      <c r="F214">
        <f ca="1">RAND()</f>
        <v>0.64486467893340638</v>
      </c>
      <c r="G214">
        <f ca="1">RAND()</f>
        <v>0.71355974588669691</v>
      </c>
      <c r="H214">
        <f ca="1">RAND()</f>
        <v>0.30011840324910133</v>
      </c>
      <c r="I214">
        <f ca="1">RAND()</f>
        <v>0.29053420240777195</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77899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3600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410</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5.3506947834745189E-2</v>
      </c>
      <c r="E215">
        <f ca="1">RAND()</f>
        <v>0.60506854938569843</v>
      </c>
      <c r="F215">
        <f ca="1">RAND()</f>
        <v>0.17802347266204943</v>
      </c>
      <c r="G215">
        <f ca="1">RAND()</f>
        <v>0.27412204019543351</v>
      </c>
      <c r="H215">
        <f ca="1">RAND()</f>
        <v>0.4403180376865421</v>
      </c>
      <c r="I215">
        <f ca="1">RAND()</f>
        <v>0.73833531085600324</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60506</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10</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3000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506</v>
      </c>
      <c r="AD215">
        <v>1</v>
      </c>
      <c r="AE215" t="s">
        <v>68</v>
      </c>
      <c r="AG215">
        <v>3300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파수꾼의 숏보우</v>
      </c>
      <c r="AL215">
        <v>1</v>
      </c>
      <c r="AM215" t="str">
        <f ca="1">IF(ROW()=2,AN215,OFFSET(AM215,-1,0)&amp;IF(LEN(AN215)=0,"",","&amp;AN215))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{"dy":22,"sl":3,"tp":"fe","vl":"Equip2202","cn":1,"pt":"GO","pr":3300}</v>
      </c>
    </row>
    <row r="216" spans="1:40">
      <c r="A216">
        <v>22</v>
      </c>
      <c r="B216">
        <v>4</v>
      </c>
      <c r="C216">
        <f>IF(B216&lt;=9,0,
IF(B216=10,1,2))</f>
        <v>0</v>
      </c>
      <c r="D216">
        <f ca="1">RAND()</f>
        <v>0.82898799732830242</v>
      </c>
      <c r="E216">
        <f ca="1">RAND()</f>
        <v>0.46705710055644134</v>
      </c>
      <c r="F216">
        <f ca="1">RAND()</f>
        <v>0.77618520193187557</v>
      </c>
      <c r="G216">
        <f ca="1">RAND()</f>
        <v>0.97195158788137781</v>
      </c>
      <c r="H216">
        <f ca="1">RAND()</f>
        <v>0.85223375083159025</v>
      </c>
      <c r="I216">
        <f ca="1">RAND()</f>
        <v>0.80466160197773107</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46705</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8</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0.63139908673106215</v>
      </c>
      <c r="E217">
        <f ca="1">RAND()</f>
        <v>0.95048746182721477</v>
      </c>
      <c r="F217">
        <f ca="1">RAND()</f>
        <v>0.51040031094231497</v>
      </c>
      <c r="G217">
        <f ca="1">RAND()</f>
        <v>0.68582742512129835</v>
      </c>
      <c r="H217">
        <f ca="1">RAND()</f>
        <v>0.84300879340278922</v>
      </c>
      <c r="I217">
        <f ca="1">RAND()</f>
        <v>0.63478276137800915</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95048</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14</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4200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465</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0.78425143274663867</v>
      </c>
      <c r="E218">
        <f ca="1">RAND()</f>
        <v>0.31909694079044115</v>
      </c>
      <c r="F218">
        <f ca="1">RAND()</f>
        <v>0.64417729573539495</v>
      </c>
      <c r="G218">
        <f ca="1">RAND()</f>
        <v>0.39805268072530542</v>
      </c>
      <c r="H218">
        <f ca="1">RAND()</f>
        <v>0.32515252840925857</v>
      </c>
      <c r="I218">
        <f ca="1">RAND()</f>
        <v>0.60042717559729064</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Equip4001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800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0.80790304319473327</v>
      </c>
      <c r="E219">
        <f ca="1">RAND()</f>
        <v>9.6895564811214308E-2</v>
      </c>
      <c r="F219">
        <f ca="1">RAND()</f>
        <v>0.12709191928206731</v>
      </c>
      <c r="G219">
        <f ca="1">RAND()</f>
        <v>0.4281073353919902</v>
      </c>
      <c r="H219">
        <f ca="1">RAND()</f>
        <v>0.95597330915607581</v>
      </c>
      <c r="I219">
        <f ca="1">RAND()</f>
        <v>0.40591848440184375</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Equip1002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421</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0.42333386762515313</v>
      </c>
      <c r="E220">
        <f ca="1">RAND()</f>
        <v>0.86463936423116894</v>
      </c>
      <c r="F220">
        <f ca="1">RAND()</f>
        <v>0.90695705143910677</v>
      </c>
      <c r="G220">
        <f ca="1">RAND()</f>
        <v>0.2132343144575547</v>
      </c>
      <c r="H220">
        <f ca="1">RAND()</f>
        <v>0.11858445452599076</v>
      </c>
      <c r="I220">
        <f ca="1">RAND()</f>
        <v>0.67780893016508137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0.97296625220888244</v>
      </c>
      <c r="E221">
        <f ca="1">RAND()</f>
        <v>0.59217560532431079</v>
      </c>
      <c r="F221">
        <f ca="1">RAND()</f>
        <v>0.92695833207719036</v>
      </c>
      <c r="G221">
        <f ca="1">RAND()</f>
        <v>0.95947757109556508</v>
      </c>
      <c r="H221">
        <f ca="1">RAND()</f>
        <v>0.63014584497892645</v>
      </c>
      <c r="I221">
        <f ca="1">RAND()</f>
        <v>0.82863687378919371</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0.87978708621255763</v>
      </c>
      <c r="E222">
        <f ca="1">RAND()</f>
        <v>0.26768519225243548</v>
      </c>
      <c r="F222">
        <f ca="1">RAND()</f>
        <v>0.51235729933471941</v>
      </c>
      <c r="G222">
        <f ca="1">RAND()</f>
        <v>0.85650187034987513</v>
      </c>
      <c r="H222">
        <f ca="1">RAND()</f>
        <v>0.87194942294054145</v>
      </c>
      <c r="I222">
        <f ca="1">RAND()</f>
        <v>0.66209225983657505</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Equip2102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1300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0.98709724888638684</v>
      </c>
      <c r="E223">
        <f ca="1">RAND()</f>
        <v>0.28102431608458356</v>
      </c>
      <c r="F223">
        <f ca="1">RAND()</f>
        <v>0.6465964332033618</v>
      </c>
      <c r="G223">
        <f ca="1">RAND()</f>
        <v>0.93230903027730505</v>
      </c>
      <c r="H223">
        <f ca="1">RAND()</f>
        <v>0.89626194440569518</v>
      </c>
      <c r="I223">
        <f ca="1">RAND()</f>
        <v>0.31318364492333017</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Equip2201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2800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466</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0.16297328686882884</v>
      </c>
      <c r="E224">
        <f ca="1">RAND()</f>
        <v>0.87840762423410623</v>
      </c>
      <c r="F224">
        <f ca="1">RAND()</f>
        <v>0.17732445447878908</v>
      </c>
      <c r="G224">
        <f ca="1">RAND()</f>
        <v>0.68209703200439797</v>
      </c>
      <c r="H224">
        <f ca="1">RAND()</f>
        <v>0.28827572191540674</v>
      </c>
      <c r="I224">
        <f ca="1">RAND()</f>
        <v>0.87091708201926155</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87840</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3900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0.39342156188497956</v>
      </c>
      <c r="E225">
        <f ca="1">RAND()</f>
        <v>0.35790395247994844</v>
      </c>
      <c r="F225">
        <f ca="1">RAND()</f>
        <v>0.28536394678053811</v>
      </c>
      <c r="G225">
        <f ca="1">RAND()</f>
        <v>0.61839734776475952</v>
      </c>
      <c r="H225">
        <f ca="1">RAND()</f>
        <v>0.5854890587446332</v>
      </c>
      <c r="I225">
        <f ca="1">RAND()</f>
        <v>0.24543021370476004</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35790</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474</v>
      </c>
      <c r="AD225">
        <v>1</v>
      </c>
      <c r="AE225" t="s">
        <v>125</v>
      </c>
      <c r="AG225">
        <v>2500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ca="1">IF(ROW()=2,AN225,OFFSET(AM225,-1,0)&amp;IF(LEN(AN225)=0,"",","&amp;AN225))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{"dy":23,"sl":3,"tp":"fe","vl":"Equip1202","cn":1,"pt":"GO","pr":2500}</v>
      </c>
    </row>
    <row r="226" spans="1:40">
      <c r="A226">
        <v>23</v>
      </c>
      <c r="B226">
        <v>4</v>
      </c>
      <c r="C226">
        <f>IF(B226&lt;=9,0,
IF(B226=10,1,2))</f>
        <v>0</v>
      </c>
      <c r="D226">
        <f ca="1">RAND()</f>
        <v>0.28661878529508866</v>
      </c>
      <c r="E226">
        <f ca="1">RAND()</f>
        <v>0.95187569231270741</v>
      </c>
      <c r="F226">
        <f ca="1">RAND()</f>
        <v>0.40172834642246635</v>
      </c>
      <c r="G226">
        <f ca="1">RAND()</f>
        <v>0.18598230765382862</v>
      </c>
      <c r="H226">
        <f ca="1">RAND()</f>
        <v>0.20684830890243522</v>
      </c>
      <c r="I226">
        <f ca="1">RAND()</f>
        <v>0.62318217890097871</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95187</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4200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449</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0.20043001598587296</v>
      </c>
      <c r="E227">
        <f ca="1">RAND()</f>
        <v>0.50847897021620181</v>
      </c>
      <c r="F227">
        <f ca="1">RAND()</f>
        <v>0.14684039413393934</v>
      </c>
      <c r="G227">
        <f ca="1">RAND()</f>
        <v>0.34166562884959795</v>
      </c>
      <c r="H227">
        <f ca="1">RAND()</f>
        <v>0.80383071099809422</v>
      </c>
      <c r="I227">
        <f ca="1">RAND()</f>
        <v>0.42302537805624618</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Equip4201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0.99145557502942427</v>
      </c>
      <c r="E228">
        <f ca="1">RAND()</f>
        <v>8.322399402918701E-2</v>
      </c>
      <c r="F228">
        <f ca="1">RAND()</f>
        <v>0.27980625242887092</v>
      </c>
      <c r="G228">
        <f ca="1">RAND()</f>
        <v>0.85815759129149594</v>
      </c>
      <c r="H228">
        <f ca="1">RAND()</f>
        <v>0.13883822748648345</v>
      </c>
      <c r="I228">
        <f ca="1">RAND()</f>
        <v>0.51329237753239243</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Equip1001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800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0.75731349893471489</v>
      </c>
      <c r="E229">
        <f ca="1">RAND()</f>
        <v>7.9325069765225797E-2</v>
      </c>
      <c r="F229">
        <f ca="1">RAND()</f>
        <v>5.5013688330053712E-2</v>
      </c>
      <c r="G229">
        <f ca="1">RAND()</f>
        <v>0.40841288086113037</v>
      </c>
      <c r="H229">
        <f ca="1">RAND()</f>
        <v>0.66052283734437345</v>
      </c>
      <c r="I229">
        <f ca="1">RAND()</f>
        <v>0.2423922030031157</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Equip0302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7200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480</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0.75255857879213561</v>
      </c>
      <c r="E230">
        <f ca="1">RAND()</f>
        <v>0.52944345188039876</v>
      </c>
      <c r="F230">
        <f ca="1">RAND()</f>
        <v>0.36476416534084055</v>
      </c>
      <c r="G230">
        <f ca="1">RAND()</f>
        <v>0.16426201968485532</v>
      </c>
      <c r="H230">
        <f ca="1">RAND()</f>
        <v>0.61226747390098424</v>
      </c>
      <c r="I230">
        <f ca="1">RAND()</f>
        <v>0.94197857200871815</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0.11052861212704135</v>
      </c>
      <c r="E231">
        <f ca="1">RAND()</f>
        <v>0.89785292477374323</v>
      </c>
      <c r="F231">
        <f ca="1">RAND()</f>
        <v>0.97633218168161717</v>
      </c>
      <c r="G231">
        <f ca="1">RAND()</f>
        <v>0.99540525790317236</v>
      </c>
      <c r="H231">
        <f ca="1">RAND()</f>
        <v>0.99220311232273894</v>
      </c>
      <c r="I231">
        <f ca="1">RAND()</f>
        <v>0.76034084506802768</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0.46037656610347832</v>
      </c>
      <c r="E232">
        <f ca="1">RAND()</f>
        <v>0.26322940900495551</v>
      </c>
      <c r="F232">
        <f ca="1">RAND()</f>
        <v>0.39719921812220116</v>
      </c>
      <c r="G232">
        <f ca="1">RAND()</f>
        <v>0.93121274056113168</v>
      </c>
      <c r="H232">
        <f ca="1">RAND()</f>
        <v>0.67798778879065058</v>
      </c>
      <c r="I232">
        <f ca="1">RAND()</f>
        <v>0.48960420273257754</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Equip2101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1200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0.54413188135652313</v>
      </c>
      <c r="E233">
        <f ca="1">RAND()</f>
        <v>0.13840874081596044</v>
      </c>
      <c r="F233">
        <f ca="1">RAND()</f>
        <v>0.15459143117628737</v>
      </c>
      <c r="G233">
        <f ca="1">RAND()</f>
        <v>1.5619728459753457E-2</v>
      </c>
      <c r="H233">
        <f ca="1">RAND()</f>
        <v>0.78584970330462911</v>
      </c>
      <c r="I233">
        <f ca="1">RAND()</f>
        <v>0.60910647241217375</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Equip1002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800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0.96232159069209855</v>
      </c>
      <c r="E234">
        <f ca="1">RAND()</f>
        <v>0.95953556846189336</v>
      </c>
      <c r="F234">
        <f ca="1">RAND()</f>
        <v>0.64775589816730328</v>
      </c>
      <c r="G234">
        <f ca="1">RAND()</f>
        <v>0.38121150123471392</v>
      </c>
      <c r="H234">
        <f ca="1">RAND()</f>
        <v>0.80279924868848784</v>
      </c>
      <c r="I234">
        <f ca="1">RAND()</f>
        <v>0.58764773851562646</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95953</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0.68420353136646028</v>
      </c>
      <c r="E235">
        <f ca="1">RAND()</f>
        <v>0.18166388016158008</v>
      </c>
      <c r="F235">
        <f ca="1">RAND()</f>
        <v>1.1323157281015073E-2</v>
      </c>
      <c r="G235">
        <f ca="1">RAND()</f>
        <v>0.75549543094489735</v>
      </c>
      <c r="H235">
        <f ca="1">RAND()</f>
        <v>0.45465499438137968</v>
      </c>
      <c r="I235">
        <f ca="1">RAND()</f>
        <v>0.46218661469990041</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18166</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5</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1500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483</v>
      </c>
      <c r="AD235">
        <v>1</v>
      </c>
      <c r="AE235" t="s">
        <v>125</v>
      </c>
      <c r="AG235">
        <v>1200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별의 계시</v>
      </c>
      <c r="AL235">
        <v>1</v>
      </c>
      <c r="AM235" t="str">
        <f ca="1">IF(ROW()=2,AN235,OFFSET(AM235,-1,0)&amp;IF(LEN(AN235)=0,"",","&amp;AN235))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{"dy":24,"sl":3,"tp":"fe","vl":"Equip4101","cn":1,"pt":"GO","pr":1200}</v>
      </c>
    </row>
    <row r="236" spans="1:40">
      <c r="A236">
        <v>24</v>
      </c>
      <c r="B236">
        <v>4</v>
      </c>
      <c r="C236">
        <f>IF(B236&lt;=9,0,
IF(B236=10,1,2))</f>
        <v>0</v>
      </c>
      <c r="D236">
        <f ca="1">RAND()</f>
        <v>3.886666101929781E-2</v>
      </c>
      <c r="E236">
        <f ca="1">RAND()</f>
        <v>0.42392360350847424</v>
      </c>
      <c r="F236">
        <f ca="1">RAND()</f>
        <v>0.20552414118534124</v>
      </c>
      <c r="G236">
        <f ca="1">RAND()</f>
        <v>0.17828026981138689</v>
      </c>
      <c r="H236">
        <f ca="1">RAND()</f>
        <v>0.35962877316938768</v>
      </c>
      <c r="I236">
        <f ca="1">RAND()</f>
        <v>0.30002460629513505</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42392</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8</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402</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0.31573389695514642</v>
      </c>
      <c r="E237">
        <f ca="1">RAND()</f>
        <v>0.48429329784755371</v>
      </c>
      <c r="F237">
        <f ca="1">RAND()</f>
        <v>0.80853903402221494</v>
      </c>
      <c r="G237">
        <f ca="1">RAND()</f>
        <v>0.91260194810516049</v>
      </c>
      <c r="H237">
        <f ca="1">RAND()</f>
        <v>0.94743465980125108</v>
      </c>
      <c r="I237">
        <f ca="1">RAND()</f>
        <v>0.25358030351698491</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Equip4101</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479</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0.3369255678126114</v>
      </c>
      <c r="E238">
        <f ca="1">RAND()</f>
        <v>0.12682879749125331</v>
      </c>
      <c r="F238">
        <f ca="1">RAND()</f>
        <v>0.43750782240214703</v>
      </c>
      <c r="G238">
        <f ca="1">RAND()</f>
        <v>0.56812802400700901</v>
      </c>
      <c r="H238">
        <f ca="1">RAND()</f>
        <v>0.3789745196658314</v>
      </c>
      <c r="I238">
        <f ca="1">RAND()</f>
        <v>0.95598733775780498</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Equip1202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0.96121818551757499</v>
      </c>
      <c r="E239">
        <f ca="1">RAND()</f>
        <v>0.40107383810376351</v>
      </c>
      <c r="F239">
        <f ca="1">RAND()</f>
        <v>0.37726686272404575</v>
      </c>
      <c r="G239">
        <f ca="1">RAND()</f>
        <v>2.5227150424400602E-3</v>
      </c>
      <c r="H239">
        <f ca="1">RAND()</f>
        <v>0.26970969148632695</v>
      </c>
      <c r="I239">
        <f ca="1">RAND()</f>
        <v>0.42705281782537108</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Equip4301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11</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1.536021738007709E-3</v>
      </c>
      <c r="E240">
        <f ca="1">RAND()</f>
        <v>0.30876500603642576</v>
      </c>
      <c r="F240">
        <f ca="1">RAND()</f>
        <v>0.63226908274627491</v>
      </c>
      <c r="G240">
        <f ca="1">RAND()</f>
        <v>0.94144926826782693</v>
      </c>
      <c r="H240">
        <f ca="1">RAND()</f>
        <v>0.63811689672794525</v>
      </c>
      <c r="I240">
        <f ca="1">RAND()</f>
        <v>0.51750300961891682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0.14649045003818006</v>
      </c>
      <c r="E241">
        <f ca="1">RAND()</f>
        <v>3.5862897671541494E-2</v>
      </c>
      <c r="F241">
        <f ca="1">RAND()</f>
        <v>0.81665336560042001</v>
      </c>
      <c r="G241">
        <f ca="1">RAND()</f>
        <v>0.42767496062540877</v>
      </c>
      <c r="H241">
        <f ca="1">RAND()</f>
        <v>0.97053683496257781</v>
      </c>
      <c r="I241">
        <f ca="1">RAND()</f>
        <v>0.39086407610918461</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0.23471149623453502</v>
      </c>
      <c r="E242">
        <f ca="1">RAND()</f>
        <v>0.70182215953959715</v>
      </c>
      <c r="F242">
        <f ca="1">RAND()</f>
        <v>0.26189461781142565</v>
      </c>
      <c r="G242">
        <f ca="1">RAND()</f>
        <v>0.20134240618505661</v>
      </c>
      <c r="H242">
        <f ca="1">RAND()</f>
        <v>0.62344076694670192</v>
      </c>
      <c r="I242">
        <f ca="1">RAND()</f>
        <v>0.82593579687218399</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Equip6101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3800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0.30971007911162851</v>
      </c>
      <c r="E243">
        <f ca="1">RAND()</f>
        <v>0.8303576008295076</v>
      </c>
      <c r="F243">
        <f ca="1">RAND()</f>
        <v>0.2464960940051808</v>
      </c>
      <c r="G243">
        <f ca="1">RAND()</f>
        <v>0.1246455644366361</v>
      </c>
      <c r="H243">
        <f ca="1">RAND()</f>
        <v>0.71930274187822796</v>
      </c>
      <c r="I243">
        <f ca="1">RAND()</f>
        <v>0.22060909114374583</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Equip7102</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3200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397</v>
      </c>
      <c r="AD243">
        <v>1</v>
      </c>
      <c r="AE243" t="s">
        <v>129</v>
      </c>
      <c r="AG243">
        <v>10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홍연의 해머</v>
      </c>
      <c r="AL243">
        <v>1</v>
      </c>
      <c r="AM243" t="str">
        <f ca="1">IF(ROW()=2,AN243,OFFSET(AM243,-1,0)&amp;IF(LEN(AN243)=0,"",","&amp;AN243))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{"dy":25,"sl":1,"tp":"fe","vl":"Equip4301","cn":1,"pt":"DI","pr":10}</v>
      </c>
    </row>
    <row r="244" spans="1:40">
      <c r="A244">
        <v>25</v>
      </c>
      <c r="B244">
        <v>2</v>
      </c>
      <c r="C244">
        <f>IF(B244&lt;=9,0,
IF(B244=10,1,2))</f>
        <v>0</v>
      </c>
      <c r="D244">
        <f ca="1">RAND()</f>
        <v>0.20105663473574653</v>
      </c>
      <c r="E244">
        <f ca="1">RAND()</f>
        <v>0.86083377080137846</v>
      </c>
      <c r="F244">
        <f ca="1">RAND()</f>
        <v>8.4227718874745006E-2</v>
      </c>
      <c r="G244">
        <f ca="1">RAND()</f>
        <v>0.27455541750186196</v>
      </c>
      <c r="H244">
        <f ca="1">RAND()</f>
        <v>0.80657578384383743</v>
      </c>
      <c r="I244">
        <f ca="1">RAND()</f>
        <v>0.55859918656997376</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86083</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415</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0.44086199630449141</v>
      </c>
      <c r="E245">
        <f ca="1">RAND()</f>
        <v>0.69046683982754631</v>
      </c>
      <c r="F245">
        <f ca="1">RAND()</f>
        <v>0.24174177150749032</v>
      </c>
      <c r="G245">
        <f ca="1">RAND()</f>
        <v>0.37689066619355904</v>
      </c>
      <c r="H245">
        <f ca="1">RAND()</f>
        <v>4.2003197537424097E-2</v>
      </c>
      <c r="I245">
        <f ca="1">RAND()</f>
        <v>0.56197434475399721</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69046</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3300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3.8394817827650973E-2</v>
      </c>
      <c r="E246">
        <f ca="1">RAND()</f>
        <v>0.73124828180971579</v>
      </c>
      <c r="F246">
        <f ca="1">RAND()</f>
        <v>0.43672695914333648</v>
      </c>
      <c r="G246">
        <f ca="1">RAND()</f>
        <v>8.1171916373222519E-2</v>
      </c>
      <c r="H246">
        <f ca="1">RAND()</f>
        <v>0.85064413958894169</v>
      </c>
      <c r="I246">
        <f ca="1">RAND()</f>
        <v>0.6427142201222249</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73124</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0.58372788048185409</v>
      </c>
      <c r="E247">
        <f ca="1">RAND()</f>
        <v>0.97421337700876265</v>
      </c>
      <c r="F247">
        <f ca="1">RAND()</f>
        <v>0.83020121535233271</v>
      </c>
      <c r="G247">
        <f ca="1">RAND()</f>
        <v>6.0720888685644847E-2</v>
      </c>
      <c r="H247">
        <f ca="1">RAND()</f>
        <v>0.14144079573817681</v>
      </c>
      <c r="I247">
        <f ca="1">RAND()</f>
        <v>0.32063788794801351</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97421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14</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4200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0.34629366123482186</v>
      </c>
      <c r="E248">
        <f ca="1">RAND()</f>
        <v>0.10661369705300272</v>
      </c>
      <c r="F248">
        <f ca="1">RAND()</f>
        <v>0.58146462825452039</v>
      </c>
      <c r="G248">
        <f ca="1">RAND()</f>
        <v>0.12091740722700783</v>
      </c>
      <c r="H248">
        <f ca="1">RAND()</f>
        <v>2.9780977725411106E-2</v>
      </c>
      <c r="I248">
        <f ca="1">RAND()</f>
        <v>0.85543800704413431</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Equip1101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1500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0.6238067336426194</v>
      </c>
      <c r="E249">
        <f ca="1">RAND()</f>
        <v>0.59268545074333956</v>
      </c>
      <c r="F249">
        <f ca="1">RAND()</f>
        <v>0.43975845514447076</v>
      </c>
      <c r="G249">
        <f ca="1">RAND()</f>
        <v>0.2083157909747545</v>
      </c>
      <c r="H249">
        <f ca="1">RAND()</f>
        <v>0.13859069592039519</v>
      </c>
      <c r="I249">
        <f ca="1">RAND()</f>
        <v>0.86809755213581397</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Equip7001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0.603460715385988</v>
      </c>
      <c r="E250">
        <f ca="1">RAND()</f>
        <v>0.16675996743177135</v>
      </c>
      <c r="F250">
        <f ca="1">RAND()</f>
        <v>7.800658111414438E-2</v>
      </c>
      <c r="G250">
        <f ca="1">RAND()</f>
        <v>0.99749333154033604</v>
      </c>
      <c r="H250">
        <f ca="1">RAND()</f>
        <v>0.33410320188530029</v>
      </c>
      <c r="I250">
        <f ca="1">RAND()</f>
        <v>0.84479843515642317</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456</v>
      </c>
      <c r="AC250" t="s">
        <v>498</v>
      </c>
      <c r="AD250">
        <v>1</v>
      </c>
      <c r="AE250" t="s">
        <v>129</v>
      </c>
      <c r="AF250">
        <v>219</v>
      </c>
      <c r="AG250">
        <v>129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케이저</v>
      </c>
      <c r="AL250">
        <v>1</v>
      </c>
      <c r="AM250" t="str">
        <f ca="1">IF(ROW()=2,AN250,OFFSET(AM250,-1,0)&amp;IF(LEN(AN250)=0,"",","&amp;AN250))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{"dy":25,"sl":8,"tp":"fl1","vl":"Actor0113","cn":1,"pt":"DI","pp":219,"pr":129}</v>
      </c>
    </row>
    <row r="251" spans="1:40">
      <c r="A251">
        <v>25</v>
      </c>
      <c r="B251">
        <v>9</v>
      </c>
      <c r="C251">
        <f>IF(B251&lt;=9,0,
IF(B251=10,1,2))</f>
        <v>0</v>
      </c>
      <c r="D251">
        <f ca="1">RAND()</f>
        <v>0.2701841067676275</v>
      </c>
      <c r="E251">
        <f ca="1">RAND()</f>
        <v>0.88007764627525598</v>
      </c>
      <c r="F251">
        <f ca="1">RAND()</f>
        <v>0.27559013441744928</v>
      </c>
      <c r="G251">
        <f ca="1">RAND()</f>
        <v>0.1909312533231684</v>
      </c>
      <c r="H251">
        <f ca="1">RAND()</f>
        <v>0.49082631068716465</v>
      </c>
      <c r="I251">
        <f ca="1">RAND()</f>
        <v>0.20947530337055731</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fl1</v>
      </c>
      <c r="AB251" t="s">
        <v>456</v>
      </c>
      <c r="AC251" t="s">
        <v>496</v>
      </c>
      <c r="AD251">
        <v>1</v>
      </c>
      <c r="AE251" t="s">
        <v>129</v>
      </c>
      <c r="AF251">
        <v>230</v>
      </c>
      <c r="AG251">
        <v>139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원더</v>
      </c>
      <c r="AL251">
        <v>1</v>
      </c>
      <c r="AM251" t="str">
        <f ca="1">IF(ROW()=2,AN251,OFFSET(AM251,-1,0)&amp;IF(LEN(AN251)=0,"",","&amp;AN251))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{"dy":25,"sl":9,"tp":"fl1","vl":"Actor2128","cn":1,"pt":"DI","pp":230,"pr":139}</v>
      </c>
    </row>
    <row r="252" spans="1:40">
      <c r="A252">
        <v>26</v>
      </c>
      <c r="B252">
        <v>0</v>
      </c>
      <c r="C252">
        <f>IF(B252&lt;=9,0,
IF(B252=10,1,2))</f>
        <v>0</v>
      </c>
      <c r="D252">
        <f ca="1">RAND()</f>
        <v>0.57572187391014562</v>
      </c>
      <c r="E252">
        <f ca="1">RAND()</f>
        <v>0.1776690846217468</v>
      </c>
      <c r="F252">
        <f ca="1">RAND()</f>
        <v>0.46152854400322063</v>
      </c>
      <c r="G252">
        <f ca="1">RAND()</f>
        <v>0.17520123334372817</v>
      </c>
      <c r="H252">
        <f ca="1">RAND()</f>
        <v>2.399744531188075E-3</v>
      </c>
      <c r="I252">
        <f ca="1">RAND()</f>
        <v>0.7868731054713578</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Equip1201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5</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473</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0.26951342896868702</v>
      </c>
      <c r="E253">
        <f ca="1">RAND()</f>
        <v>0.47730286789140519</v>
      </c>
      <c r="F253">
        <f ca="1">RAND()</f>
        <v>0.96825956370357413</v>
      </c>
      <c r="G253">
        <f ca="1">RAND()</f>
        <v>0.82163649614911405</v>
      </c>
      <c r="H253">
        <f ca="1">RAND()</f>
        <v>0.77377698757763802</v>
      </c>
      <c r="I253">
        <f ca="1">RAND()</f>
        <v>0.64965089966379108</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Equip4101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1300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0.18100206406175534</v>
      </c>
      <c r="E254">
        <f ca="1">RAND()</f>
        <v>0.34404963500117514</v>
      </c>
      <c r="F254">
        <f ca="1">RAND()</f>
        <v>0.39873221966016592</v>
      </c>
      <c r="G254">
        <f ca="1">RAND()</f>
        <v>0.6084189421026025</v>
      </c>
      <c r="H254">
        <f ca="1">RAND()</f>
        <v>1.2619947243587393E-2</v>
      </c>
      <c r="I254">
        <f ca="1">RAND()</f>
        <v>0.46030528097184764</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34404</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7</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2100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0.79658635419549351</v>
      </c>
      <c r="E255">
        <f ca="1">RAND()</f>
        <v>0.74694350391778508</v>
      </c>
      <c r="F255">
        <f ca="1">RAND()</f>
        <v>0.72724092164907472</v>
      </c>
      <c r="G255">
        <f ca="1">RAND()</f>
        <v>0.69739371758497892</v>
      </c>
      <c r="H255">
        <f ca="1">RAND()</f>
        <v>0.31497196110919812</v>
      </c>
      <c r="I255">
        <f ca="1">RAND()</f>
        <v>1.8793642049460879E-2</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74694</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427</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0.21651655388044244</v>
      </c>
      <c r="E256">
        <f ca="1">RAND()</f>
        <v>0.94708680783984089</v>
      </c>
      <c r="F256">
        <f ca="1">RAND()</f>
        <v>0.40447282820186103</v>
      </c>
      <c r="G256">
        <f ca="1">RAND()</f>
        <v>0.76757607808944717</v>
      </c>
      <c r="H256">
        <f ca="1">RAND()</f>
        <v>0.49645558892971897</v>
      </c>
      <c r="I256">
        <f ca="1">RAND()</f>
        <v>0.2594750912383107</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94708</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453</v>
      </c>
      <c r="AD256">
        <v>1</v>
      </c>
      <c r="AE256" t="s">
        <v>129</v>
      </c>
      <c r="AF256">
        <v>189</v>
      </c>
      <c r="AG256">
        <v>109</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전설</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단단한 칼날 메이스</v>
      </c>
      <c r="AL256">
        <v>1</v>
      </c>
      <c r="AM256" t="str">
        <f ca="1">IF(ROW()=2,AN256,OFFSET(AM256,-1,0)&amp;IF(LEN(AN256)=0,"",","&amp;AN256))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{"dy":26,"sl":4,"tp":"fe","vl":"Equip4401","cn":1,"pt":"DI","pp":189,"pr":109}</v>
      </c>
    </row>
    <row r="257" spans="1:40">
      <c r="A257">
        <v>26</v>
      </c>
      <c r="B257">
        <v>5</v>
      </c>
      <c r="C257">
        <f>IF(B257&lt;=9,0,
IF(B257=10,1,2))</f>
        <v>0</v>
      </c>
      <c r="D257">
        <f ca="1">RAND()</f>
        <v>0.98034739034706919</v>
      </c>
      <c r="E257">
        <f ca="1">RAND()</f>
        <v>0.47835143683850179</v>
      </c>
      <c r="F257">
        <f ca="1">RAND()</f>
        <v>5.2679676834539668E-2</v>
      </c>
      <c r="G257">
        <f ca="1">RAND()</f>
        <v>0.74099183450227257</v>
      </c>
      <c r="H257">
        <f ca="1">RAND()</f>
        <v>0.79566855391031432</v>
      </c>
      <c r="I257">
        <f ca="1">RAND()</f>
        <v>0.32423174295089341</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47835</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8</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0.4167651613082004</v>
      </c>
      <c r="E258">
        <f ca="1">RAND()</f>
        <v>0.87422104873249395</v>
      </c>
      <c r="F258">
        <f ca="1">RAND()</f>
        <v>0.76571479927295927</v>
      </c>
      <c r="G258">
        <f ca="1">RAND()</f>
        <v>0.53893104223853738</v>
      </c>
      <c r="H258">
        <f ca="1">RAND()</f>
        <v>7.6891268213603814E-2</v>
      </c>
      <c r="I258">
        <f ca="1">RAND()</f>
        <v>0.22516089849561904</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Equip7301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22200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0.13118139020830399</v>
      </c>
      <c r="E259">
        <f ca="1">RAND()</f>
        <v>0.45552041376669383</v>
      </c>
      <c r="F259">
        <f ca="1">RAND()</f>
        <v>0.96770240069167757</v>
      </c>
      <c r="G259">
        <f ca="1">RAND()</f>
        <v>5.4944975387068773E-2</v>
      </c>
      <c r="H259">
        <f ca="1">RAND()</f>
        <v>0.24493522283490288</v>
      </c>
      <c r="I259">
        <f ca="1">RAND()</f>
        <v>0.83003672240257853</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Equip5102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1400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0.1100487787793627</v>
      </c>
      <c r="E260">
        <f ca="1">RAND()</f>
        <v>0.55990128306627485</v>
      </c>
      <c r="F260">
        <f ca="1">RAND()</f>
        <v>0.650308834660003</v>
      </c>
      <c r="G260">
        <f ca="1">RAND()</f>
        <v>0.2744028175857538</v>
      </c>
      <c r="H260">
        <f ca="1">RAND()</f>
        <v>0.89181598016135444</v>
      </c>
      <c r="I260">
        <f ca="1">RAND()</f>
        <v>0.53209647002738192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0.52292781119948406</v>
      </c>
      <c r="E261">
        <f ca="1">RAND()</f>
        <v>0.76761644539545704</v>
      </c>
      <c r="F261">
        <f ca="1">RAND()</f>
        <v>2.2644559158008781E-2</v>
      </c>
      <c r="G261">
        <f ca="1">RAND()</f>
        <v>0.99259553731888284</v>
      </c>
      <c r="H261">
        <f ca="1">RAND()</f>
        <v>0.83545136464872671</v>
      </c>
      <c r="I261">
        <f ca="1">RAND()</f>
        <v>0.48928419225280451</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0.33096992068707864</v>
      </c>
      <c r="E262">
        <f ca="1">RAND()</f>
        <v>0.8313278508060209</v>
      </c>
      <c r="F262">
        <f ca="1">RAND()</f>
        <v>0.10710117736932523</v>
      </c>
      <c r="G262">
        <f ca="1">RAND()</f>
        <v>0.436222097652195</v>
      </c>
      <c r="H262">
        <f ca="1">RAND()</f>
        <v>0.64293951309294317</v>
      </c>
      <c r="I262">
        <f ca="1">RAND()</f>
        <v>0.35639458461224593</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Equip7102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3400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479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0.14854942818212524</v>
      </c>
      <c r="E263">
        <f ca="1">RAND()</f>
        <v>0.89132647712210378</v>
      </c>
      <c r="F263">
        <f ca="1">RAND()</f>
        <v>5.7438322606878645E-2</v>
      </c>
      <c r="G263">
        <f ca="1">RAND()</f>
        <v>0.22131938620762537</v>
      </c>
      <c r="H263">
        <f ca="1">RAND()</f>
        <v>0.57074997257273874</v>
      </c>
      <c r="I263">
        <f ca="1">RAND()</f>
        <v>0.87485949065471746</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Equip8001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5400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2.9716200840192997E-3</v>
      </c>
      <c r="E264">
        <f ca="1">RAND()</f>
        <v>8.3801727006942106E-2</v>
      </c>
      <c r="F264">
        <f ca="1">RAND()</f>
        <v>0.17142268048123976</v>
      </c>
      <c r="G264">
        <f ca="1">RAND()</f>
        <v>0.74137814267780588</v>
      </c>
      <c r="H264">
        <f ca="1">RAND()</f>
        <v>8.0136285218728176E-2</v>
      </c>
      <c r="I264">
        <f ca="1">RAND()</f>
        <v>0.87406912009532789</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8380</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1200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428</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0.43098133652538118</v>
      </c>
      <c r="E265">
        <f ca="1">RAND()</f>
        <v>0.16334204809208253</v>
      </c>
      <c r="F265">
        <f ca="1">RAND()</f>
        <v>7.2617290356926101E-2</v>
      </c>
      <c r="G265">
        <f ca="1">RAND()</f>
        <v>0.58697459940621843</v>
      </c>
      <c r="H265">
        <f ca="1">RAND()</f>
        <v>0.71228414697966547</v>
      </c>
      <c r="I265">
        <f ca="1">RAND()</f>
        <v>0.62722394557482908</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16334</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467</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0.98582844696366456</v>
      </c>
      <c r="E266">
        <f ca="1">RAND()</f>
        <v>0.88829855813185843</v>
      </c>
      <c r="F266">
        <f ca="1">RAND()</f>
        <v>0.80917370354129303</v>
      </c>
      <c r="G266">
        <f ca="1">RAND()</f>
        <v>0.60743315645132978</v>
      </c>
      <c r="H266">
        <f ca="1">RAND()</f>
        <v>0.11979583392779924</v>
      </c>
      <c r="I266">
        <f ca="1">RAND()</f>
        <v>0.62511537512651039</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88829</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0.32856456177741489</v>
      </c>
      <c r="E267">
        <f ca="1">RAND()</f>
        <v>0.38735349833003652</v>
      </c>
      <c r="F267">
        <f ca="1">RAND()</f>
        <v>0.30196084161416636</v>
      </c>
      <c r="G267">
        <f ca="1">RAND()</f>
        <v>0.35427409762596129</v>
      </c>
      <c r="H267">
        <f ca="1">RAND()</f>
        <v>0.33445496188606971</v>
      </c>
      <c r="I267">
        <f ca="1">RAND()</f>
        <v>0.2123768994116132</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Equip3102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1100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429</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0.64749832993674805</v>
      </c>
      <c r="E268">
        <f ca="1">RAND()</f>
        <v>0.54541827374831897</v>
      </c>
      <c r="F268">
        <f ca="1">RAND()</f>
        <v>0.79713799267321406</v>
      </c>
      <c r="G268">
        <f ca="1">RAND()</f>
        <v>0.52616325628066818</v>
      </c>
      <c r="H268">
        <f ca="1">RAND()</f>
        <v>0.34975945172542389</v>
      </c>
      <c r="I268">
        <f ca="1">RAND()</f>
        <v>8.3053246318752216E-2</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Equip6101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3100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430</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0.2922068586797959</v>
      </c>
      <c r="E269">
        <f ca="1">RAND()</f>
        <v>0.41764661472205544</v>
      </c>
      <c r="F269">
        <f ca="1">RAND()</f>
        <v>0.14362440231510676</v>
      </c>
      <c r="G269">
        <f ca="1">RAND()</f>
        <v>3.8356742345626582E-3</v>
      </c>
      <c r="H269">
        <f ca="1">RAND()</f>
        <v>0.26499594306978047</v>
      </c>
      <c r="I269">
        <f ca="1">RAND()</f>
        <v>0.91082732571250036</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Equip4302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12</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422</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0.62989319209666583</v>
      </c>
      <c r="E270">
        <f ca="1">RAND()</f>
        <v>0.66289120992498995</v>
      </c>
      <c r="F270">
        <f ca="1">RAND()</f>
        <v>0.94091019562074896</v>
      </c>
      <c r="G270">
        <f ca="1">RAND()</f>
        <v>0.71903801871927953</v>
      </c>
      <c r="H270">
        <f ca="1">RAND()</f>
        <v>0.62258136247607487</v>
      </c>
      <c r="I270">
        <f ca="1">RAND()</f>
        <v>0.63448019589037896</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0.4580734036519809</v>
      </c>
      <c r="E271">
        <f ca="1">RAND()</f>
        <v>0.40102390646557629</v>
      </c>
      <c r="F271">
        <f ca="1">RAND()</f>
        <v>0.33324070876871725</v>
      </c>
      <c r="G271">
        <f ca="1">RAND()</f>
        <v>0.41114398171374522</v>
      </c>
      <c r="H271">
        <f ca="1">RAND()</f>
        <v>0.48878404744098114</v>
      </c>
      <c r="I271">
        <f ca="1">RAND()</f>
        <v>0.40485359301256607</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9.0206776061452443E-2</v>
      </c>
      <c r="E272">
        <f ca="1">RAND()</f>
        <v>5.4603401944109509E-2</v>
      </c>
      <c r="F272">
        <f ca="1">RAND()</f>
        <v>0.6446966347460874</v>
      </c>
      <c r="G272">
        <f ca="1">RAND()</f>
        <v>6.1617982277873184E-2</v>
      </c>
      <c r="H272">
        <f ca="1">RAND()</f>
        <v>0.37325541846101062</v>
      </c>
      <c r="I272">
        <f ca="1">RAND()</f>
        <v>0.5532480771213093</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Equip0201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5</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383</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0.32047292532623806</v>
      </c>
      <c r="E273">
        <f ca="1">RAND()</f>
        <v>0.35087458869803512</v>
      </c>
      <c r="F273">
        <f ca="1">RAND()</f>
        <v>0.10513931448218972</v>
      </c>
      <c r="G273">
        <f ca="1">RAND()</f>
        <v>0.11631225147014879</v>
      </c>
      <c r="H273">
        <f ca="1">RAND()</f>
        <v>0.40969011018700485</v>
      </c>
      <c r="I273">
        <f ca="1">RAND()</f>
        <v>0.17305055663088742</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Equip3002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600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431</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0.50324622419732057</v>
      </c>
      <c r="E274">
        <f ca="1">RAND()</f>
        <v>1.9638415805717457E-2</v>
      </c>
      <c r="F274">
        <f ca="1">RAND()</f>
        <v>0.38872761913330078</v>
      </c>
      <c r="G274">
        <f ca="1">RAND()</f>
        <v>0.45321286178791864</v>
      </c>
      <c r="H274">
        <f ca="1">RAND()</f>
        <v>0.47123149321719748</v>
      </c>
      <c r="I274">
        <f ca="1">RAND()</f>
        <v>0.10641973992259712</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1963</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432</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0.60196316567011687</v>
      </c>
      <c r="E275">
        <f ca="1">RAND()</f>
        <v>0.34370274069697526</v>
      </c>
      <c r="F275">
        <f ca="1">RAND()</f>
        <v>0.38098999746524664</v>
      </c>
      <c r="G275">
        <f ca="1">RAND()</f>
        <v>0.8400656016803284</v>
      </c>
      <c r="H275">
        <f ca="1">RAND()</f>
        <v>0.21954535842799827</v>
      </c>
      <c r="I275">
        <f ca="1">RAND()</f>
        <v>0.67343350640947686</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34370</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7</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521</v>
      </c>
      <c r="AD275">
        <v>1</v>
      </c>
      <c r="AE275" t="s">
        <v>125</v>
      </c>
      <c r="AG275">
        <v>900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용기의 도끼</v>
      </c>
      <c r="AL275">
        <v>1</v>
      </c>
      <c r="AM275" t="str">
        <f ca="1">IF(ROW()=2,AN275,OFFSET(AM275,-1,0)&amp;IF(LEN(AN275)=0,"",","&amp;AN275))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{"dy":28,"sl":3,"tp":"fe","vl":"Equip0001","cn":1,"pt":"GO","pr":900}</v>
      </c>
    </row>
    <row r="276" spans="1:40">
      <c r="A276">
        <v>28</v>
      </c>
      <c r="B276">
        <v>4</v>
      </c>
      <c r="C276">
        <f>IF(B276&lt;=9,0,
IF(B276=10,1,2))</f>
        <v>0</v>
      </c>
      <c r="D276">
        <f ca="1">RAND()</f>
        <v>0.30080173703033264</v>
      </c>
      <c r="E276">
        <f ca="1">RAND()</f>
        <v>0.18286842125345981</v>
      </c>
      <c r="F276">
        <f ca="1">RAND()</f>
        <v>0.87848329341499565</v>
      </c>
      <c r="G276">
        <f ca="1">RAND()</f>
        <v>0.14972347467387148</v>
      </c>
      <c r="H276">
        <f ca="1">RAND()</f>
        <v>0.43594272276871782</v>
      </c>
      <c r="I276">
        <f ca="1">RAND()</f>
        <v>0.35184873863425137</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18286</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5</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1500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434</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0.13239539139037937</v>
      </c>
      <c r="E277">
        <f ca="1">RAND()</f>
        <v>0.74560815619288667</v>
      </c>
      <c r="F277">
        <f ca="1">RAND()</f>
        <v>0.79703562135156569</v>
      </c>
      <c r="G277">
        <f ca="1">RAND()</f>
        <v>0.53362474290916395</v>
      </c>
      <c r="H277">
        <f ca="1">RAND()</f>
        <v>0.33047976240101273</v>
      </c>
      <c r="I277">
        <f ca="1">RAND()</f>
        <v>2.4475663909166223E-2</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Equip6202</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8900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0.27926579567082521</v>
      </c>
      <c r="E278">
        <f ca="1">RAND()</f>
        <v>0.37763495496856825</v>
      </c>
      <c r="F278">
        <f ca="1">RAND()</f>
        <v>0.20758076072760201</v>
      </c>
      <c r="G278">
        <f ca="1">RAND()</f>
        <v>0.61242829761924911</v>
      </c>
      <c r="H278">
        <f ca="1">RAND()</f>
        <v>0.90548871299881706</v>
      </c>
      <c r="I278">
        <f ca="1">RAND()</f>
        <v>0.84382816626522317</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Equip4301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7900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0.94341486963474364</v>
      </c>
      <c r="E279">
        <f ca="1">RAND()</f>
        <v>0.11335711324532138</v>
      </c>
      <c r="F279">
        <f ca="1">RAND()</f>
        <v>0.90029421190260606</v>
      </c>
      <c r="G279">
        <f ca="1">RAND()</f>
        <v>0.26502372714179401</v>
      </c>
      <c r="H279">
        <f ca="1">RAND()</f>
        <v>0.90424979150332385</v>
      </c>
      <c r="I279">
        <f ca="1">RAND()</f>
        <v>5.8228691924045561E-2</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Equip1101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1000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0.36546030914147642</v>
      </c>
      <c r="E280">
        <f ca="1">RAND()</f>
        <v>0.84585937788825671</v>
      </c>
      <c r="F280">
        <f ca="1">RAND()</f>
        <v>0.79078316156313966</v>
      </c>
      <c r="G280">
        <f ca="1">RAND()</f>
        <v>0.48110808046219311</v>
      </c>
      <c r="H280">
        <f ca="1">RAND()</f>
        <v>0.98412519406743015</v>
      </c>
      <c r="I280">
        <f ca="1">RAND()</f>
        <v>0.80022534208227036</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fl5</v>
      </c>
      <c r="AB280" t="s">
        <v>286</v>
      </c>
      <c r="AC280" t="s">
        <v>452</v>
      </c>
      <c r="AD280">
        <v>1</v>
      </c>
      <c r="AE280" t="s">
        <v>129</v>
      </c>
      <c r="AF280">
        <v>90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플랜도</v>
      </c>
      <c r="AL280">
        <v>1</v>
      </c>
      <c r="AM280" t="str">
        <f ca="1">IF(ROW()=2,AN280,OFFSET(AM280,-1,0)&amp;IF(LEN(AN280)=0,"",","&amp;AN280))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{"dy":28,"sl":8,"tp":"fl5","vl":"Actor1039","cn":1,"pt":"DI","pp":90,"pr":59}</v>
      </c>
    </row>
    <row r="281" spans="1:40">
      <c r="A281">
        <v>28</v>
      </c>
      <c r="B281">
        <v>9</v>
      </c>
      <c r="C281">
        <f>IF(B281&lt;=9,0,
IF(B281=10,1,2))</f>
        <v>0</v>
      </c>
      <c r="D281">
        <f ca="1">RAND()</f>
        <v>0.72866334872360028</v>
      </c>
      <c r="E281">
        <f ca="1">RAND()</f>
        <v>0.93392286083529674</v>
      </c>
      <c r="F281">
        <f ca="1">RAND()</f>
        <v>5.1118667905877491E-2</v>
      </c>
      <c r="G281">
        <f ca="1">RAND()</f>
        <v>0.30978952742876242</v>
      </c>
      <c r="H281">
        <f ca="1">RAND()</f>
        <v>0.5784467822133883</v>
      </c>
      <c r="I281">
        <f ca="1">RAND()</f>
        <v>0.98287649096755825</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fl6</v>
      </c>
      <c r="AB281" t="s">
        <v>287</v>
      </c>
      <c r="AC281" t="s">
        <v>452</v>
      </c>
      <c r="AD281">
        <v>1</v>
      </c>
      <c r="AE281" t="s">
        <v>129</v>
      </c>
      <c r="AF281">
        <v>90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플랜도</v>
      </c>
      <c r="AL281">
        <v>1</v>
      </c>
      <c r="AM281" t="str">
        <f ca="1">IF(ROW()=2,AN281,OFFSET(AM281,-1,0)&amp;IF(LEN(AN281)=0,"",","&amp;AN281))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{"dy":28,"sl":9,"tp":"fl6","vl":"Actor1039","cn":1,"pt":"DI","pp":90,"pr":59}</v>
      </c>
    </row>
    <row r="282" spans="1:40">
      <c r="A282">
        <v>29</v>
      </c>
      <c r="B282">
        <v>0</v>
      </c>
      <c r="C282">
        <f>IF(B282&lt;=9,0,
IF(B282=10,1,2))</f>
        <v>0</v>
      </c>
      <c r="D282">
        <f ca="1">RAND()</f>
        <v>0.1090401780368121</v>
      </c>
      <c r="E282">
        <f ca="1">RAND()</f>
        <v>3.8545345908478024E-2</v>
      </c>
      <c r="F282">
        <f ca="1">RAND()</f>
        <v>0.14982125361816012</v>
      </c>
      <c r="G282">
        <f ca="1">RAND()</f>
        <v>0.95891384142434122</v>
      </c>
      <c r="H282">
        <f ca="1">RAND()</f>
        <v>0.19772381497322289</v>
      </c>
      <c r="I282">
        <f ca="1">RAND()</f>
        <v>0.57211608272096248</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Equip0101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1300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0.56673912094889811</v>
      </c>
      <c r="E283">
        <f ca="1">RAND()</f>
        <v>0.31768698077793611</v>
      </c>
      <c r="F283">
        <f ca="1">RAND()</f>
        <v>0.90353248128523134</v>
      </c>
      <c r="G283">
        <f ca="1">RAND()</f>
        <v>4.6093562757231199E-3</v>
      </c>
      <c r="H283">
        <f ca="1">RAND()</f>
        <v>1.9995287798753925E-2</v>
      </c>
      <c r="I283">
        <f ca="1">RAND()</f>
        <v>0.82526266862379472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Equip2301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12</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507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석공의 망치</v>
      </c>
      <c r="AL283">
        <v>1</v>
      </c>
      <c r="AM283" t="str">
        <f ca="1">IF(ROW()=2,AN283,OFFSET(AM283,-1,0)&amp;IF(LEN(AN283)=0,"",","&amp;AN283))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{"dy":29,"sl":1,"tp":"fe","vl":"Equip4001","cn":1,"pt":"GO","pr":600}</v>
      </c>
    </row>
    <row r="284" spans="1:40">
      <c r="A284">
        <v>29</v>
      </c>
      <c r="B284">
        <v>2</v>
      </c>
      <c r="C284">
        <f>IF(B284&lt;=9,0,
IF(B284=10,1,2))</f>
        <v>0</v>
      </c>
      <c r="D284">
        <f ca="1">RAND()</f>
        <v>3.3011562057258637E-2</v>
      </c>
      <c r="E284">
        <f ca="1">RAND()</f>
        <v>0.38043202469081538</v>
      </c>
      <c r="F284">
        <f ca="1">RAND()</f>
        <v>0.99927428005416796</v>
      </c>
      <c r="G284">
        <f ca="1">RAND()</f>
        <v>0.5063917930377998</v>
      </c>
      <c r="H284">
        <f ca="1">RAND()</f>
        <v>0.67318600200062517</v>
      </c>
      <c r="I284">
        <f ca="1">RAND()</f>
        <v>0.56131419188611997</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38043</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8.2468374058261573E-2</v>
      </c>
      <c r="E285">
        <f ca="1">RAND()</f>
        <v>0.3424404461121463</v>
      </c>
      <c r="F285">
        <f ca="1">RAND()</f>
        <v>0.17018921974431578</v>
      </c>
      <c r="G285">
        <f ca="1">RAND()</f>
        <v>0.43280657746214846</v>
      </c>
      <c r="H285">
        <f ca="1">RAND()</f>
        <v>0.56124018680822507</v>
      </c>
      <c r="I285">
        <f ca="1">RAND()</f>
        <v>0.76637736098830256</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34244</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7</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2100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502</v>
      </c>
      <c r="AD285">
        <v>1</v>
      </c>
      <c r="AE285" t="s">
        <v>129</v>
      </c>
      <c r="AG285">
        <v>4</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ca="1">IF(ROW()=2,AN285,OFFSET(AM285,-1,0)&amp;IF(LEN(AN285)=0,"",","&amp;AN285))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{"dy":29,"sl":3,"tp":"fe","vl":"Equip2202","cn":1,"pt":"DI","pr":4}</v>
      </c>
    </row>
    <row r="286" spans="1:40">
      <c r="A286">
        <v>29</v>
      </c>
      <c r="B286">
        <v>4</v>
      </c>
      <c r="C286">
        <f>IF(B286&lt;=9,0,
IF(B286=10,1,2))</f>
        <v>0</v>
      </c>
      <c r="D286">
        <f ca="1">RAND()</f>
        <v>0.71424991720891906</v>
      </c>
      <c r="E286">
        <f ca="1">RAND()</f>
        <v>0.37880493645817181</v>
      </c>
      <c r="F286">
        <f ca="1">RAND()</f>
        <v>0.19101790943483055</v>
      </c>
      <c r="G286">
        <f ca="1">RAND()</f>
        <v>0.77756032366547045</v>
      </c>
      <c r="H286">
        <f ca="1">RAND()</f>
        <v>0.20614571561094031</v>
      </c>
      <c r="I286">
        <f ca="1">RAND()</f>
        <v>0.75477232144847239</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37880</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7</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2100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3.6462168108159942E-2</v>
      </c>
      <c r="E287">
        <f ca="1">RAND()</f>
        <v>0.94122443127161437</v>
      </c>
      <c r="F287">
        <f ca="1">RAND()</f>
        <v>0.87179690291459389</v>
      </c>
      <c r="G287">
        <f ca="1">RAND()</f>
        <v>0.49020836214116514</v>
      </c>
      <c r="H287">
        <f ca="1">RAND()</f>
        <v>0.96052254184650587</v>
      </c>
      <c r="I287">
        <f ca="1">RAND()</f>
        <v>0.24604807571310405</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Equip8102</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7700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465</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0.38698555001592649</v>
      </c>
      <c r="E288">
        <f ca="1">RAND()</f>
        <v>0.7066221856256637</v>
      </c>
      <c r="F288">
        <f ca="1">RAND()</f>
        <v>0.58091900690092235</v>
      </c>
      <c r="G288">
        <f ca="1">RAND()</f>
        <v>0.56826965759724224</v>
      </c>
      <c r="H288">
        <f ca="1">RAND()</f>
        <v>0.35388362160487963</v>
      </c>
      <c r="I288">
        <f ca="1">RAND()</f>
        <v>0.48047342815387795</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Equip7001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2000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468</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0.91880427628573547</v>
      </c>
      <c r="E289">
        <f ca="1">RAND()</f>
        <v>0.94946924241486796</v>
      </c>
      <c r="F289">
        <f ca="1">RAND()</f>
        <v>4.2081306295629006E-2</v>
      </c>
      <c r="G289">
        <f ca="1">RAND()</f>
        <v>8.7485203645614185E-2</v>
      </c>
      <c r="H289">
        <f ca="1">RAND()</f>
        <v>0.32563478760433329</v>
      </c>
      <c r="I289">
        <f ca="1">RAND()</f>
        <v>0.21576565310571638</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Equip8301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91</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435</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0.45890830220878021</v>
      </c>
      <c r="E290">
        <f ca="1">RAND()</f>
        <v>9.3444007739458379E-2</v>
      </c>
      <c r="F290">
        <f ca="1">RAND()</f>
        <v>2.4563322187304948E-2</v>
      </c>
      <c r="G290">
        <f ca="1">RAND()</f>
        <v>0.58397913540168533</v>
      </c>
      <c r="H290">
        <f ca="1">RAND()</f>
        <v>0.51759473615607354</v>
      </c>
      <c r="I290">
        <f ca="1">RAND()</f>
        <v>0.77371397625185734</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0.33643830163042676</v>
      </c>
      <c r="E291">
        <f ca="1">RAND()</f>
        <v>0.76406962580467019</v>
      </c>
      <c r="F291">
        <f ca="1">RAND()</f>
        <v>0.84425947937389156</v>
      </c>
      <c r="G291">
        <f ca="1">RAND()</f>
        <v>0.1935585604110508</v>
      </c>
      <c r="H291">
        <f ca="1">RAND()</f>
        <v>0.28987412127045531</v>
      </c>
      <c r="I291">
        <f ca="1">RAND()</f>
        <v>0.44116302894426396</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0.51028671422115646</v>
      </c>
      <c r="E292">
        <f ca="1">RAND()</f>
        <v>0.93855691605799096</v>
      </c>
      <c r="F292">
        <f ca="1">RAND()</f>
        <v>0.63903729882467764</v>
      </c>
      <c r="G292">
        <f ca="1">RAND()</f>
        <v>6.5015429536116942E-2</v>
      </c>
      <c r="H292">
        <f ca="1">RAND()</f>
        <v>0.5522915605138683</v>
      </c>
      <c r="I292">
        <f ca="1">RAND()</f>
        <v>0.46081154457666063</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Equip8102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8000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399</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0.4019163744214147</v>
      </c>
      <c r="E293">
        <f ca="1">RAND()</f>
        <v>0.3708514263964614</v>
      </c>
      <c r="F293">
        <f ca="1">RAND()</f>
        <v>0.94543655122983417</v>
      </c>
      <c r="G293">
        <f ca="1">RAND()</f>
        <v>0.22296234031060191</v>
      </c>
      <c r="H293">
        <f ca="1">RAND()</f>
        <v>0.64724994603358232</v>
      </c>
      <c r="I293">
        <f ca="1">RAND()</f>
        <v>0.52805623110300293</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Equip3101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1300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427</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0.10942584381316944</v>
      </c>
      <c r="E294">
        <f ca="1">RAND()</f>
        <v>0.61101036668043895</v>
      </c>
      <c r="F294">
        <f ca="1">RAND()</f>
        <v>0.33131560645831992</v>
      </c>
      <c r="G294">
        <f ca="1">RAND()</f>
        <v>0.59714167808749097</v>
      </c>
      <c r="H294">
        <f ca="1">RAND()</f>
        <v>0.21477257480564305</v>
      </c>
      <c r="I294">
        <f ca="1">RAND()</f>
        <v>0.75065380146588889</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61101</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10</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3000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473</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8.6419384367059537E-2</v>
      </c>
      <c r="E295">
        <f ca="1">RAND()</f>
        <v>0.39226438589234591</v>
      </c>
      <c r="F295">
        <f ca="1">RAND()</f>
        <v>0.78340546168593661</v>
      </c>
      <c r="G295">
        <f ca="1">RAND()</f>
        <v>2.2742561313748966E-2</v>
      </c>
      <c r="H295">
        <f ca="1">RAND()</f>
        <v>0.87366062249938159</v>
      </c>
      <c r="I295">
        <f ca="1">RAND()</f>
        <v>7.1406166369522239E-2</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39226</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0.14922727834363658</v>
      </c>
      <c r="E296">
        <f ca="1">RAND()</f>
        <v>0.65312659445640509</v>
      </c>
      <c r="F296">
        <f ca="1">RAND()</f>
        <v>0.23055168075786292</v>
      </c>
      <c r="G296">
        <f ca="1">RAND()</f>
        <v>0.7038606227961921</v>
      </c>
      <c r="H296">
        <f ca="1">RAND()</f>
        <v>0.74001673467861551</v>
      </c>
      <c r="I296">
        <f ca="1">RAND()</f>
        <v>3.2802388648352943E-2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65312</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10</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3000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437</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5.9392333633476402E-2</v>
      </c>
      <c r="E297">
        <f ca="1">RAND()</f>
        <v>0.93433440256701517</v>
      </c>
      <c r="F297">
        <f ca="1">RAND()</f>
        <v>0.44820907293829582</v>
      </c>
      <c r="G297">
        <f ca="1">RAND()</f>
        <v>0.9941135231225845</v>
      </c>
      <c r="H297">
        <f ca="1">RAND()</f>
        <v>0.31142195575005394</v>
      </c>
      <c r="I297">
        <f ca="1">RAND()</f>
        <v>0.28085456151793564</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Equip8102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0.62916156510250087</v>
      </c>
      <c r="E298">
        <f ca="1">RAND()</f>
        <v>0.5684773012691694</v>
      </c>
      <c r="F298">
        <f ca="1">RAND()</f>
        <v>0.66238316561444377</v>
      </c>
      <c r="G298">
        <f ca="1">RAND()</f>
        <v>7.2125842959686715E-2</v>
      </c>
      <c r="H298">
        <f ca="1">RAND()</f>
        <v>0.89432041753505942</v>
      </c>
      <c r="I298">
        <f ca="1">RAND()</f>
        <v>9.9816747611458645E-3</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Equip6102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3100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421</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0.61994451318525734</v>
      </c>
      <c r="E299">
        <f ca="1">RAND()</f>
        <v>8.0812467226428208E-2</v>
      </c>
      <c r="F299">
        <f ca="1">RAND()</f>
        <v>0.8400086104397525</v>
      </c>
      <c r="G299">
        <f ca="1">RAND()</f>
        <v>0.14204266006445532</v>
      </c>
      <c r="H299">
        <f ca="1">RAND()</f>
        <v>0.85259179941461927</v>
      </c>
      <c r="I299">
        <f ca="1">RAND()</f>
        <v>0.91727937269272697</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Equip0302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12</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0.30575873071019688</v>
      </c>
      <c r="E300">
        <f ca="1">RAND()</f>
        <v>0.28697516923522892</v>
      </c>
      <c r="F300">
        <f ca="1">RAND()</f>
        <v>0.9196829911443154</v>
      </c>
      <c r="G300">
        <f ca="1">RAND()</f>
        <v>0.8291290013727024</v>
      </c>
      <c r="H300">
        <f ca="1">RAND()</f>
        <v>0.49085494617940628</v>
      </c>
      <c r="I300">
        <f ca="1">RAND()</f>
        <v>0.26140872565185858</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0.3175995883015692</v>
      </c>
      <c r="E301">
        <f ca="1">RAND()</f>
        <v>0.78109377190635321</v>
      </c>
      <c r="F301">
        <f ca="1">RAND()</f>
        <v>0.44078474165937453</v>
      </c>
      <c r="G301">
        <f ca="1">RAND()</f>
        <v>0.54801566253944667</v>
      </c>
      <c r="H301">
        <f ca="1">RAND()</f>
        <v>0.97283475566711097</v>
      </c>
      <c r="I301">
        <f ca="1">RAND()</f>
        <v>0.64032126889038088</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0.32952020857014974</v>
      </c>
      <c r="E302">
        <f ca="1">RAND()</f>
        <v>0.6761394959765874</v>
      </c>
      <c r="F302">
        <f ca="1">RAND()</f>
        <v>0.57270947729462474</v>
      </c>
      <c r="G302">
        <f ca="1">RAND()</f>
        <v>0.7727073571120413</v>
      </c>
      <c r="H302">
        <f ca="1">RAND()</f>
        <v>0.92068258549418458</v>
      </c>
      <c r="I302">
        <f ca="1">RAND()</f>
        <v>5.93744031428457E-2</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Equip6001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1700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438</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0.81770651296174979</v>
      </c>
      <c r="E303">
        <f ca="1">RAND()</f>
        <v>0.18792756905875452</v>
      </c>
      <c r="F303">
        <f ca="1">RAND()</f>
        <v>0.17291627038318758</v>
      </c>
      <c r="G303">
        <f ca="1">RAND()</f>
        <v>0.77956600240536411</v>
      </c>
      <c r="H303">
        <f ca="1">RAND()</f>
        <v>0.34703521304905571</v>
      </c>
      <c r="I303">
        <f ca="1">RAND()</f>
        <v>0.55279631909783911</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Equip1202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3100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0.37400252038038628</v>
      </c>
      <c r="E304">
        <f ca="1">RAND()</f>
        <v>0.1328084396471314</v>
      </c>
      <c r="F304">
        <f ca="1">RAND()</f>
        <v>0.71702347833829017</v>
      </c>
      <c r="G304">
        <f ca="1">RAND()</f>
        <v>0.47410422566126076</v>
      </c>
      <c r="H304">
        <f ca="1">RAND()</f>
        <v>0.13317468489066164</v>
      </c>
      <c r="I304">
        <f ca="1">RAND()</f>
        <v>0.71850513209061839</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13280</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398</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0.64322108947538359</v>
      </c>
      <c r="E305">
        <f ca="1">RAND()</f>
        <v>0.51234783068670309</v>
      </c>
      <c r="F305">
        <f ca="1">RAND()</f>
        <v>0.66362633756006351</v>
      </c>
      <c r="G305">
        <f ca="1">RAND()</f>
        <v>0.76045510164026953</v>
      </c>
      <c r="H305">
        <f ca="1">RAND()</f>
        <v>8.0048300831123353E-2</v>
      </c>
      <c r="I305">
        <f ca="1">RAND()</f>
        <v>0.19297111887402996</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51234</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2700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431</v>
      </c>
      <c r="AD305">
        <v>1</v>
      </c>
      <c r="AE305" t="s">
        <v>129</v>
      </c>
      <c r="AG305">
        <v>5</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{"dy":31,"sl":3,"tp":"fe","vl":"Equip3202","cn":1,"pt":"DI","pr":5}</v>
      </c>
    </row>
    <row r="306" spans="1:40">
      <c r="A306">
        <v>31</v>
      </c>
      <c r="B306">
        <v>4</v>
      </c>
      <c r="C306">
        <f>IF(B306&lt;=9,0,
IF(B306=10,1,2))</f>
        <v>0</v>
      </c>
      <c r="D306">
        <f ca="1">RAND()</f>
        <v>0.29453359848058192</v>
      </c>
      <c r="E306">
        <f ca="1">RAND()</f>
        <v>0.65015026400025733</v>
      </c>
      <c r="F306">
        <f ca="1">RAND()</f>
        <v>0.41266138385791928</v>
      </c>
      <c r="G306">
        <f ca="1">RAND()</f>
        <v>0.76572923785494329</v>
      </c>
      <c r="H306">
        <f ca="1">RAND()</f>
        <v>4.1075596969493811E-2</v>
      </c>
      <c r="I306">
        <f ca="1">RAND()</f>
        <v>6.3898601514989162E-2</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65015</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10</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3000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465</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루비 장식 아밍 소드</v>
      </c>
      <c r="AL306">
        <v>1</v>
      </c>
      <c r="AM306" t="str">
        <f ca="1">IF(ROW()=2,AN306,OFFSET(AM306,-1,0)&amp;IF(LEN(AN306)=0,"",","&amp;AN306))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{"dy":31,"sl":4,"tp":"fe","vl":"Equip5001","cn":1,"pt":"GO","pr":700}</v>
      </c>
    </row>
    <row r="307" spans="1:40">
      <c r="A307">
        <v>31</v>
      </c>
      <c r="B307">
        <v>5</v>
      </c>
      <c r="C307">
        <f>IF(B307&lt;=9,0,
IF(B307=10,1,2))</f>
        <v>0</v>
      </c>
      <c r="D307">
        <f ca="1">RAND()</f>
        <v>0.7898897699759424</v>
      </c>
      <c r="E307">
        <f ca="1">RAND()</f>
        <v>0.2877382938293328</v>
      </c>
      <c r="F307">
        <f ca="1">RAND()</f>
        <v>0.36417414395246095</v>
      </c>
      <c r="G307">
        <f ca="1">RAND()</f>
        <v>0.90199463840536487</v>
      </c>
      <c r="H307">
        <f ca="1">RAND()</f>
        <v>0.75691671659794391</v>
      </c>
      <c r="I307">
        <f ca="1">RAND()</f>
        <v>0.81175172911014692</v>
      </c>
      <c r="M307" t="str">
        <f ca="1">IF(LEN(J307)&lt;&gt;0,J307,VLOOKUP(D307+$B307,$BJ:$BK,MATCH($BK$1,$BJ$1:$BK$1,0),1))</f>
        <v>안 지정 캐릭터 PP 일반등급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28773</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6</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0.69106934704300549</v>
      </c>
      <c r="E308">
        <f ca="1">RAND()</f>
        <v>0.50207293381832951</v>
      </c>
      <c r="F308">
        <f ca="1">RAND()</f>
        <v>0.97090065505774714</v>
      </c>
      <c r="G308">
        <f ca="1">RAND()</f>
        <v>3.9802624231277006E-2</v>
      </c>
      <c r="H308">
        <f ca="1">RAND()</f>
        <v>0.75402308995862732</v>
      </c>
      <c r="I308">
        <f ca="1">RAND()</f>
        <v>0.73225681668421283</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Equip6002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2200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468</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0.4154288247849427</v>
      </c>
      <c r="E309">
        <f ca="1">RAND()</f>
        <v>0.81660815827962874</v>
      </c>
      <c r="F309">
        <f ca="1">RAND()</f>
        <v>0.89480151469309999</v>
      </c>
      <c r="G309">
        <f ca="1">RAND()</f>
        <v>0.18290408758039389</v>
      </c>
      <c r="H309">
        <f ca="1">RAND()</f>
        <v>0.99771153542201196</v>
      </c>
      <c r="I309">
        <f ca="1">RAND()</f>
        <v>0.361266545381704</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Equip8102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0.43582307114244456</v>
      </c>
      <c r="E310">
        <f ca="1">RAND()</f>
        <v>0.16164580704229592</v>
      </c>
      <c r="F310">
        <f ca="1">RAND()</f>
        <v>0.60890104274206336</v>
      </c>
      <c r="G310">
        <f ca="1">RAND()</f>
        <v>0.55760084841794999</v>
      </c>
      <c r="H310">
        <f ca="1">RAND()</f>
        <v>0.34630442944537509</v>
      </c>
      <c r="I310">
        <f ca="1">RAND()</f>
        <v>0.63196019253970082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0.6679716979873328</v>
      </c>
      <c r="E311">
        <f ca="1">RAND()</f>
        <v>0.36248092197015103</v>
      </c>
      <c r="F311">
        <f ca="1">RAND()</f>
        <v>0.23933746667047062</v>
      </c>
      <c r="G311">
        <f ca="1">RAND()</f>
        <v>0.55755601697890167</v>
      </c>
      <c r="H311">
        <f ca="1">RAND()</f>
        <v>0.85887151043247767</v>
      </c>
      <c r="I311">
        <f ca="1">RAND()</f>
        <v>0.26970604958901767</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0.44132186152429431</v>
      </c>
      <c r="E312">
        <f ca="1">RAND()</f>
        <v>0.10465368717559687</v>
      </c>
      <c r="F312">
        <f ca="1">RAND()</f>
        <v>0.77672353725379994</v>
      </c>
      <c r="G312">
        <f ca="1">RAND()</f>
        <v>0.97293556865282316</v>
      </c>
      <c r="H312">
        <f ca="1">RAND()</f>
        <v>0.30850838853046603</v>
      </c>
      <c r="I312">
        <f ca="1">RAND()</f>
        <v>0.6098662382955139</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0.34828831182691333</v>
      </c>
      <c r="E313">
        <f ca="1">RAND()</f>
        <v>0.40606838556942515</v>
      </c>
      <c r="F313">
        <f ca="1">RAND()</f>
        <v>0.92433832428418894</v>
      </c>
      <c r="G313">
        <f ca="1">RAND()</f>
        <v>0.24764640441138053</v>
      </c>
      <c r="H313">
        <f ca="1">RAND()</f>
        <v>8.8678100454498088E-2</v>
      </c>
      <c r="I313">
        <f ca="1">RAND()</f>
        <v>0.97112976055386968</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8.394653165488497E-2</v>
      </c>
      <c r="E314">
        <f ca="1">RAND()</f>
        <v>0.32691854146447619</v>
      </c>
      <c r="F314">
        <f ca="1">RAND()</f>
        <v>0.42297477291233265</v>
      </c>
      <c r="G314">
        <f ca="1">RAND()</f>
        <v>0.73603420320603685</v>
      </c>
      <c r="H314">
        <f ca="1">RAND()</f>
        <v>0.25446567253160057</v>
      </c>
      <c r="I314">
        <f ca="1">RAND()</f>
        <v>0.20727251752193387</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5.9961179818383892E-2</v>
      </c>
      <c r="E315">
        <f ca="1">RAND()</f>
        <v>0.61870402436951222</v>
      </c>
      <c r="F315">
        <f ca="1">RAND()</f>
        <v>0.99318481053517116</v>
      </c>
      <c r="G315">
        <f ca="1">RAND()</f>
        <v>0.57822977113626561</v>
      </c>
      <c r="H315">
        <f ca="1">RAND()</f>
        <v>0.55263473611388958</v>
      </c>
      <c r="I315">
        <f ca="1">RAND()</f>
        <v>0.54462478482969079</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490</v>
      </c>
      <c r="AD315">
        <v>1</v>
      </c>
      <c r="AE315" t="s">
        <v>129</v>
      </c>
      <c r="AF315">
        <v>229</v>
      </c>
      <c r="AG315">
        <v>129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프리스</v>
      </c>
      <c r="AL315">
        <v>1</v>
      </c>
      <c r="AM315" t="str">
        <f ca="1">IF(ROW()=2,AN315,OFFSET(AM315,-1,0)&amp;IF(LEN(AN315)=0,"",","&amp;AN315))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{"dy":4,"sl":10,"tp":"fc","vl":"Actor0125","cn":1,"pt":"DI","pp":229,"pr":129}</v>
      </c>
    </row>
    <row r="316" spans="1:40">
      <c r="A316">
        <v>5</v>
      </c>
      <c r="B316">
        <v>10</v>
      </c>
      <c r="C316">
        <f>IF(B316&lt;=9,0,
IF(B316=10,1,2))</f>
        <v>1</v>
      </c>
      <c r="D316">
        <f ca="1">RAND()</f>
        <v>0.30415065595964708</v>
      </c>
      <c r="E316">
        <f ca="1">RAND()</f>
        <v>0.21428913023225826</v>
      </c>
      <c r="F316">
        <f ca="1">RAND()</f>
        <v>0.68880451622973171</v>
      </c>
      <c r="G316">
        <f ca="1">RAND()</f>
        <v>0.96859715958547243</v>
      </c>
      <c r="H316">
        <f ca="1">RAND()</f>
        <v>0.32224250173289182</v>
      </c>
      <c r="I316">
        <f ca="1">RAND()</f>
        <v>0.95526499800619558</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490</v>
      </c>
      <c r="AD316">
        <v>1</v>
      </c>
      <c r="AE316" t="s">
        <v>129</v>
      </c>
      <c r="AF316">
        <v>229</v>
      </c>
      <c r="AG316">
        <v>129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프리스</v>
      </c>
      <c r="AL316">
        <v>1</v>
      </c>
      <c r="AM316" t="str">
        <f ca="1">IF(ROW()=2,AN316,OFFSET(AM316,-1,0)&amp;IF(LEN(AN316)=0,"",","&amp;AN316))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{"dy":5,"sl":10,"tp":"fc","vl":"Actor0125","cn":1,"pt":"DI","pp":229,"pr":129}</v>
      </c>
    </row>
    <row r="317" spans="1:40">
      <c r="A317">
        <v>6</v>
      </c>
      <c r="B317">
        <v>10</v>
      </c>
      <c r="C317">
        <f>IF(B317&lt;=9,0,
IF(B317=10,1,2))</f>
        <v>1</v>
      </c>
      <c r="D317">
        <f ca="1">RAND()</f>
        <v>6.2685959640305655E-2</v>
      </c>
      <c r="E317">
        <f ca="1">RAND()</f>
        <v>0.87532368902127056</v>
      </c>
      <c r="F317">
        <f ca="1">RAND()</f>
        <v>0.80984603456352144</v>
      </c>
      <c r="G317">
        <f ca="1">RAND()</f>
        <v>0.50619207635985153</v>
      </c>
      <c r="H317">
        <f ca="1">RAND()</f>
        <v>3.8546564180472864E-2</v>
      </c>
      <c r="I317">
        <f ca="1">RAND()</f>
        <v>0.17360762117124662</v>
      </c>
      <c r="J317" t="s">
        <v>491</v>
      </c>
      <c r="K317" t="s">
        <v>493</v>
      </c>
      <c r="M317" t="str">
        <f>IF(LEN(J317)&lt;&gt;0,J317,VLOOKUP(D317+$B317,$BJ:$BK,MATCH($BK$1,$BJ$1:$BK$1,0),1))</f>
        <v>지정 캐릭터 LBP5</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Actor0125</v>
      </c>
      <c r="O317">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1</v>
      </c>
      <c r="P317" t="str">
        <f>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DI</v>
      </c>
      <c r="Q317">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200</v>
      </c>
      <c r="R317">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129</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0.88200619830575189</v>
      </c>
      <c r="E318">
        <f ca="1">RAND()</f>
        <v>0.8728374635325461</v>
      </c>
      <c r="F318">
        <f ca="1">RAND()</f>
        <v>0.95146086043856948</v>
      </c>
      <c r="G318">
        <f ca="1">RAND()</f>
        <v>0.27435871389555266</v>
      </c>
      <c r="H318">
        <f ca="1">RAND()</f>
        <v>0.3606949826688145</v>
      </c>
      <c r="I318">
        <f ca="1">RAND()</f>
        <v>0.17160084147217625</v>
      </c>
      <c r="J318" t="s">
        <v>491</v>
      </c>
      <c r="K318" t="s">
        <v>494</v>
      </c>
      <c r="M318" t="str">
        <f>IF(LEN(J318)&lt;&gt;0,J318,VLOOKUP(D318+$B318,$BJ:$BK,MATCH($BK$1,$BJ$1:$BK$1,0),1))</f>
        <v>지정 캐릭터 LBP5</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Actor0125</v>
      </c>
      <c r="O318">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DI</v>
      </c>
      <c r="Q318">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200</v>
      </c>
      <c r="R318">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129</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fl5</v>
      </c>
      <c r="AB318" t="s">
        <v>492</v>
      </c>
      <c r="AC318" t="s">
        <v>470</v>
      </c>
      <c r="AD318">
        <v>1</v>
      </c>
      <c r="AE318" t="s">
        <v>129</v>
      </c>
      <c r="AF318">
        <v>490</v>
      </c>
      <c r="AG318">
        <v>289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테이슨</v>
      </c>
      <c r="AL318">
        <v>1</v>
      </c>
      <c r="AM318" t="str">
        <f ca="1">IF(ROW()=2,AN318,OFFSET(AM318,-1,0)&amp;IF(LEN(AN318)=0,"",","&amp;AN318))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{"dy":7,"sl":10,"tp":"fl5","vl":"Actor1108","cn":1,"pt":"DI","pp":490,"pr":289}</v>
      </c>
    </row>
    <row r="319" spans="1:40">
      <c r="A319">
        <v>8</v>
      </c>
      <c r="B319">
        <v>10</v>
      </c>
      <c r="C319">
        <f>IF(B319&lt;=9,0,
IF(B319=10,1,2))</f>
        <v>1</v>
      </c>
      <c r="D319">
        <f ca="1">RAND()</f>
        <v>0.60073538845276453</v>
      </c>
      <c r="E319">
        <f ca="1">RAND()</f>
        <v>0.25117331742514803</v>
      </c>
      <c r="F319">
        <f ca="1">RAND()</f>
        <v>0.15032519161121827</v>
      </c>
      <c r="G319">
        <f ca="1">RAND()</f>
        <v>0.19346650871015547</v>
      </c>
      <c r="H319">
        <f ca="1">RAND()</f>
        <v>7.2029822059118676E-2</v>
      </c>
      <c r="I319">
        <f ca="1">RAND()</f>
        <v>0.41306509691491911</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fl5</v>
      </c>
      <c r="AB319" t="s">
        <v>286</v>
      </c>
      <c r="AC319" t="s">
        <v>470</v>
      </c>
      <c r="AD319">
        <v>1</v>
      </c>
      <c r="AE319" t="s">
        <v>129</v>
      </c>
      <c r="AF319">
        <v>490</v>
      </c>
      <c r="AG319">
        <v>289</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테이슨</v>
      </c>
      <c r="AL319">
        <v>1</v>
      </c>
      <c r="AM319" t="str">
        <f ca="1">IF(ROW()=2,AN319,OFFSET(AM319,-1,0)&amp;IF(LEN(AN319)=0,"",","&amp;AN319))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{"dy":8,"sl":10,"tp":"fl5","vl":"Actor1108","cn":1,"pt":"DI","pp":490,"pr":289}</v>
      </c>
    </row>
    <row r="320" spans="1:40">
      <c r="A320">
        <v>9</v>
      </c>
      <c r="B320">
        <v>10</v>
      </c>
      <c r="C320">
        <f>IF(B320&lt;=9,0,
IF(B320=10,1,2))</f>
        <v>1</v>
      </c>
      <c r="D320">
        <f ca="1">RAND()</f>
        <v>4.6992405500100753E-2</v>
      </c>
      <c r="E320">
        <f ca="1">RAND()</f>
        <v>3.7719623656551349E-2</v>
      </c>
      <c r="F320">
        <f ca="1">RAND()</f>
        <v>0.44195316325703848</v>
      </c>
      <c r="G320">
        <f ca="1">RAND()</f>
        <v>0.1994987787932857</v>
      </c>
      <c r="H320">
        <f ca="1">RAND()</f>
        <v>0.54543893398700904</v>
      </c>
      <c r="I320">
        <f ca="1">RAND()</f>
        <v>0.42335163582942104</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0.96074292901106884</v>
      </c>
      <c r="E321">
        <f ca="1">RAND()</f>
        <v>0.52052949884013033</v>
      </c>
      <c r="F321">
        <f ca="1">RAND()</f>
        <v>0.13850653794392476</v>
      </c>
      <c r="G321">
        <f ca="1">RAND()</f>
        <v>2.8840313181197952E-2</v>
      </c>
      <c r="H321">
        <f ca="1">RAND()</f>
        <v>0.50132974423734511</v>
      </c>
      <c r="I321">
        <f ca="1">RAND()</f>
        <v>0.7469357619239636</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7.4378720350722904E-3</v>
      </c>
      <c r="E322">
        <f ca="1">RAND()</f>
        <v>0.16219607757483545</v>
      </c>
      <c r="F322">
        <f ca="1">RAND()</f>
        <v>7.7471104189587803E-2</v>
      </c>
      <c r="G322">
        <f ca="1">RAND()</f>
        <v>0.20933591327610057</v>
      </c>
      <c r="H322">
        <f ca="1">RAND()</f>
        <v>0.99201183768682821</v>
      </c>
      <c r="I322">
        <f ca="1">RAND()</f>
        <v>0.81362326022266984</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fl2</v>
      </c>
      <c r="AB322" t="s">
        <v>88</v>
      </c>
      <c r="AC322" t="s">
        <v>471</v>
      </c>
      <c r="AD322">
        <v>1</v>
      </c>
      <c r="AE322" t="s">
        <v>129</v>
      </c>
      <c r="AF322">
        <v>190</v>
      </c>
      <c r="AG322">
        <v>89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미네락</v>
      </c>
      <c r="AL322">
        <v>1</v>
      </c>
      <c r="AM322" t="str">
        <f ca="1">IF(ROW()=2,AN322,OFFSET(AM322,-1,0)&amp;IF(LEN(AN322)=0,"",","&amp;AN322))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{"dy":11,"sl":10,"tp":"fl2","vl":"Actor2120","cn":1,"pt":"DI","pp":190,"pr":89}</v>
      </c>
    </row>
    <row r="323" spans="1:40">
      <c r="A323">
        <v>12</v>
      </c>
      <c r="B323">
        <v>10</v>
      </c>
      <c r="C323">
        <f>IF(B323&lt;=9,0,
IF(B323=10,1,2))</f>
        <v>1</v>
      </c>
      <c r="D323">
        <f ca="1">RAND()</f>
        <v>0.70967227259278476</v>
      </c>
      <c r="E323">
        <f ca="1">RAND()</f>
        <v>0.42949225280677095</v>
      </c>
      <c r="F323">
        <f ca="1">RAND()</f>
        <v>0.8604941361342977</v>
      </c>
      <c r="G323">
        <f ca="1">RAND()</f>
        <v>0.54696392755187473</v>
      </c>
      <c r="H323">
        <f ca="1">RAND()</f>
        <v>0.7502106493358528</v>
      </c>
      <c r="I323">
        <f ca="1">RAND()</f>
        <v>0.1397322980132164</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fl2</v>
      </c>
      <c r="AB323" t="s">
        <v>88</v>
      </c>
      <c r="AC323" t="s">
        <v>471</v>
      </c>
      <c r="AD323">
        <v>1</v>
      </c>
      <c r="AE323" t="s">
        <v>129</v>
      </c>
      <c r="AF323">
        <v>190</v>
      </c>
      <c r="AG323">
        <v>89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미네락</v>
      </c>
      <c r="AL323">
        <v>1</v>
      </c>
      <c r="AM323" t="str">
        <f ca="1">IF(ROW()=2,AN323,OFFSET(AM323,-1,0)&amp;IF(LEN(AN323)=0,"",","&amp;AN323))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{"dy":12,"sl":10,"tp":"fl2","vl":"Actor2120","cn":1,"pt":"DI","pp":190,"pr":89}</v>
      </c>
    </row>
    <row r="324" spans="1:40">
      <c r="A324">
        <v>13</v>
      </c>
      <c r="B324">
        <v>10</v>
      </c>
      <c r="C324">
        <f>IF(B324&lt;=9,0,
IF(B324=10,1,2))</f>
        <v>1</v>
      </c>
      <c r="D324">
        <f ca="1">RAND()</f>
        <v>0.35541985300106116</v>
      </c>
      <c r="E324">
        <f ca="1">RAND()</f>
        <v>0.66502390306450643</v>
      </c>
      <c r="F324">
        <f ca="1">RAND()</f>
        <v>0.10156972612294313</v>
      </c>
      <c r="G324">
        <f ca="1">RAND()</f>
        <v>0.81032006576919946</v>
      </c>
      <c r="H324">
        <f ca="1">RAND()</f>
        <v>0.31321426573105438</v>
      </c>
      <c r="I324">
        <f ca="1">RAND()</f>
        <v>0.49625004783077531</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0.65075197603799184</v>
      </c>
      <c r="E325">
        <f ca="1">RAND()</f>
        <v>0.28618622193553211</v>
      </c>
      <c r="F325">
        <f ca="1">RAND()</f>
        <v>0.5779447343297569</v>
      </c>
      <c r="G325">
        <f ca="1">RAND()</f>
        <v>0.91589765074328566</v>
      </c>
      <c r="H325">
        <f ca="1">RAND()</f>
        <v>0.30791869860205812</v>
      </c>
      <c r="I325">
        <f ca="1">RAND()</f>
        <v>0.30478281200376645</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0.7881619590606882</v>
      </c>
      <c r="E326">
        <f ca="1">RAND()</f>
        <v>0.80445157865376871</v>
      </c>
      <c r="F326">
        <f ca="1">RAND()</f>
        <v>0.94183319586441261</v>
      </c>
      <c r="G326">
        <f ca="1">RAND()</f>
        <v>0.3902405952606316</v>
      </c>
      <c r="H326">
        <f ca="1">RAND()</f>
        <v>0.91151470504866694</v>
      </c>
      <c r="I326">
        <f ca="1">RAND()</f>
        <v>0.44912800277389131</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0.41770991205792884</v>
      </c>
      <c r="E327">
        <f ca="1">RAND()</f>
        <v>0.22155660022976542</v>
      </c>
      <c r="F327">
        <f ca="1">RAND()</f>
        <v>0.1355131384739775</v>
      </c>
      <c r="G327">
        <f ca="1">RAND()</f>
        <v>4.3605008386219057E-2</v>
      </c>
      <c r="H327">
        <f ca="1">RAND()</f>
        <v>0.38324483719338009</v>
      </c>
      <c r="I327">
        <f ca="1">RAND()</f>
        <v>2.9067031130785903E-2</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0.5653120140546265</v>
      </c>
      <c r="E328">
        <f ca="1">RAND()</f>
        <v>0.8439314731099975</v>
      </c>
      <c r="F328">
        <f ca="1">RAND()</f>
        <v>0.7542178325781691</v>
      </c>
      <c r="G328">
        <f ca="1">RAND()</f>
        <v>0.4766030133858844</v>
      </c>
      <c r="H328">
        <f ca="1">RAND()</f>
        <v>0.61224847290332862</v>
      </c>
      <c r="I328">
        <f ca="1">RAND()</f>
        <v>2.6757225290937492E-2</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fc</v>
      </c>
      <c r="AB328" t="s">
        <v>85</v>
      </c>
      <c r="AC328" t="s">
        <v>513</v>
      </c>
      <c r="AD328">
        <v>1</v>
      </c>
      <c r="AE328" t="s">
        <v>129</v>
      </c>
      <c r="AF328">
        <v>790</v>
      </c>
      <c r="AG328">
        <v>399</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전설</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클레타</v>
      </c>
      <c r="AL328">
        <v>1</v>
      </c>
      <c r="AM328" t="str">
        <f ca="1">IF(ROW()=2,AN328,OFFSET(AM328,-1,0)&amp;IF(LEN(AN328)=0,"",","&amp;AN328))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{"dy":17,"sl":10,"tp":"fc","vl":"Actor0240","cn":1,"pt":"DI","pp":790,"pr":399}</v>
      </c>
    </row>
    <row r="329" spans="1:40">
      <c r="A329">
        <v>18</v>
      </c>
      <c r="B329">
        <v>10</v>
      </c>
      <c r="C329">
        <f>IF(B329&lt;=9,0,
IF(B329=10,1,2))</f>
        <v>1</v>
      </c>
      <c r="D329">
        <f ca="1">RAND()</f>
        <v>0.16466065393388263</v>
      </c>
      <c r="E329">
        <f ca="1">RAND()</f>
        <v>0.54459385382626346</v>
      </c>
      <c r="F329">
        <f ca="1">RAND()</f>
        <v>0.42648344911738068</v>
      </c>
      <c r="G329">
        <f ca="1">RAND()</f>
        <v>0.40542314544072755</v>
      </c>
      <c r="H329">
        <f ca="1">RAND()</f>
        <v>0.22366615413135504</v>
      </c>
      <c r="I329">
        <f ca="1">RAND()</f>
        <v>0.84163448111835748</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fc</v>
      </c>
      <c r="AB329" t="s">
        <v>85</v>
      </c>
      <c r="AC329" t="s">
        <v>513</v>
      </c>
      <c r="AD329">
        <v>1</v>
      </c>
      <c r="AE329" t="s">
        <v>129</v>
      </c>
      <c r="AF329">
        <v>790</v>
      </c>
      <c r="AG329">
        <v>399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전설</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클레타</v>
      </c>
      <c r="AL329">
        <v>1</v>
      </c>
      <c r="AM329" t="str">
        <f ca="1">IF(ROW()=2,AN329,OFFSET(AM329,-1,0)&amp;IF(LEN(AN329)=0,"",","&amp;AN329))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{"dy":18,"sl":10,"tp":"fc","vl":"Actor0240","cn":1,"pt":"DI","pp":790,"pr":399}</v>
      </c>
    </row>
    <row r="330" spans="1:40">
      <c r="A330">
        <v>19</v>
      </c>
      <c r="B330">
        <v>10</v>
      </c>
      <c r="C330">
        <f>IF(B330&lt;=9,0,
IF(B330=10,1,2))</f>
        <v>1</v>
      </c>
      <c r="D330">
        <f ca="1">RAND()</f>
        <v>0.28848944798398868</v>
      </c>
      <c r="E330">
        <f ca="1">RAND()</f>
        <v>0.10608665599641909</v>
      </c>
      <c r="F330">
        <f ca="1">RAND()</f>
        <v>0.24449466889679572</v>
      </c>
      <c r="G330">
        <f ca="1">RAND()</f>
        <v>0.1240605966654923</v>
      </c>
      <c r="H330">
        <f ca="1">RAND()</f>
        <v>0.9495702001737345</v>
      </c>
      <c r="I330">
        <f ca="1">RAND()</f>
        <v>0.74225243946004305</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fc</v>
      </c>
      <c r="AB330" t="s">
        <v>85</v>
      </c>
      <c r="AC330" t="s">
        <v>513</v>
      </c>
      <c r="AD330">
        <v>1</v>
      </c>
      <c r="AE330" t="s">
        <v>129</v>
      </c>
      <c r="AF330">
        <v>790</v>
      </c>
      <c r="AG330">
        <v>399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전설</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클레타</v>
      </c>
      <c r="AL330">
        <v>1</v>
      </c>
      <c r="AM330" t="str">
        <f ca="1">IF(ROW()=2,AN330,OFFSET(AM330,-1,0)&amp;IF(LEN(AN330)=0,"",","&amp;AN330))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{"dy":19,"sl":10,"tp":"fc","vl":"Actor0240","cn":1,"pt":"DI","pp":790,"pr":399}</v>
      </c>
    </row>
    <row r="331" spans="1:40">
      <c r="A331">
        <v>20</v>
      </c>
      <c r="B331">
        <v>10</v>
      </c>
      <c r="C331">
        <f>IF(B331&lt;=9,0,
IF(B331=10,1,2))</f>
        <v>1</v>
      </c>
      <c r="D331">
        <f ca="1">RAND()</f>
        <v>0.88504887208836236</v>
      </c>
      <c r="E331">
        <f ca="1">RAND()</f>
        <v>0.62435692974372714</v>
      </c>
      <c r="F331">
        <f ca="1">RAND()</f>
        <v>0.48469278847141295</v>
      </c>
      <c r="G331">
        <f ca="1">RAND()</f>
        <v>0.43261004425312799</v>
      </c>
      <c r="H331">
        <f ca="1">RAND()</f>
        <v>0.51525379667166571</v>
      </c>
      <c r="I331">
        <f ca="1">RAND()</f>
        <v>0.84698153888441596</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0.95551836497500864</v>
      </c>
      <c r="E332">
        <f ca="1">RAND()</f>
        <v>0.7027452983429282</v>
      </c>
      <c r="F332">
        <f ca="1">RAND()</f>
        <v>0.78237751694457081</v>
      </c>
      <c r="G332">
        <f ca="1">RAND()</f>
        <v>0.48025211895798414</v>
      </c>
      <c r="H332">
        <f ca="1">RAND()</f>
        <v>0.91179154613467739</v>
      </c>
      <c r="I332">
        <f ca="1">RAND()</f>
        <v>0.35161828196517197</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0.97637436297151237</v>
      </c>
      <c r="E333">
        <f ca="1">RAND()</f>
        <v>0.18582810490743018</v>
      </c>
      <c r="F333">
        <f ca="1">RAND()</f>
        <v>0.97997994257814647</v>
      </c>
      <c r="G333">
        <f ca="1">RAND()</f>
        <v>0.49465027135804474</v>
      </c>
      <c r="H333">
        <f ca="1">RAND()</f>
        <v>0.73790003545419425</v>
      </c>
      <c r="I333">
        <f ca="1">RAND()</f>
        <v>0.2009670028558399</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fc</v>
      </c>
      <c r="AB333" t="s">
        <v>85</v>
      </c>
      <c r="AC333" t="s">
        <v>472</v>
      </c>
      <c r="AD333">
        <v>1</v>
      </c>
      <c r="AE333" t="s">
        <v>129</v>
      </c>
      <c r="AF333">
        <v>239</v>
      </c>
      <c r="AG333">
        <v>159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오비우스</v>
      </c>
      <c r="AL333">
        <v>1</v>
      </c>
      <c r="AM333" t="str">
        <f ca="1">IF(ROW()=2,AN333,OFFSET(AM333,-1,0)&amp;IF(LEN(AN333)=0,"",","&amp;AN333))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{"dy":22,"sl":10,"tp":"fc","vl":"Actor1141","cn":1,"pt":"DI","pp":239,"pr":159}</v>
      </c>
    </row>
    <row r="334" spans="1:40">
      <c r="A334">
        <v>23</v>
      </c>
      <c r="B334">
        <v>10</v>
      </c>
      <c r="C334">
        <f>IF(B334&lt;=9,0,
IF(B334=10,1,2))</f>
        <v>1</v>
      </c>
      <c r="D334">
        <f ca="1">RAND()</f>
        <v>0.45331525447157761</v>
      </c>
      <c r="E334">
        <f ca="1">RAND()</f>
        <v>0.88470883138878853</v>
      </c>
      <c r="F334">
        <f ca="1">RAND()</f>
        <v>0.2713235967132559</v>
      </c>
      <c r="G334">
        <f ca="1">RAND()</f>
        <v>0.70613683540291428</v>
      </c>
      <c r="H334">
        <f ca="1">RAND()</f>
        <v>0.21573303626594176</v>
      </c>
      <c r="I334">
        <f ca="1">RAND()</f>
        <v>9.7857371219364775E-2</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fc</v>
      </c>
      <c r="AB334" t="s">
        <v>85</v>
      </c>
      <c r="AC334" t="s">
        <v>472</v>
      </c>
      <c r="AD334">
        <v>1</v>
      </c>
      <c r="AE334" t="s">
        <v>129</v>
      </c>
      <c r="AF334">
        <v>239</v>
      </c>
      <c r="AG334">
        <v>159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오비우스</v>
      </c>
      <c r="AL334">
        <v>1</v>
      </c>
      <c r="AM334" t="str">
        <f ca="1">IF(ROW()=2,AN334,OFFSET(AM334,-1,0)&amp;IF(LEN(AN334)=0,"",","&amp;AN334))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{"dy":23,"sl":10,"tp":"fc","vl":"Actor1141","cn":1,"pt":"DI","pp":239,"pr":159}</v>
      </c>
    </row>
    <row r="335" spans="1:40">
      <c r="A335">
        <v>24</v>
      </c>
      <c r="B335">
        <v>10</v>
      </c>
      <c r="C335">
        <f>IF(B335&lt;=9,0,
IF(B335=10,1,2))</f>
        <v>1</v>
      </c>
      <c r="D335">
        <f ca="1">RAND()</f>
        <v>0.62793212379027663</v>
      </c>
      <c r="E335">
        <f ca="1">RAND()</f>
        <v>0.20983214123779625</v>
      </c>
      <c r="F335">
        <f ca="1">RAND()</f>
        <v>0.90344462627136801</v>
      </c>
      <c r="G335">
        <f ca="1">RAND()</f>
        <v>0.86396393600037069</v>
      </c>
      <c r="H335">
        <f ca="1">RAND()</f>
        <v>0.90332782842544646</v>
      </c>
      <c r="I335">
        <f ca="1">RAND()</f>
        <v>0.26009815110979528</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0.68682226616566266</v>
      </c>
      <c r="E336">
        <f ca="1">RAND()</f>
        <v>0.28774132455484491</v>
      </c>
      <c r="F336">
        <f ca="1">RAND()</f>
        <v>0.54617295425282686</v>
      </c>
      <c r="G336">
        <f ca="1">RAND()</f>
        <v>0.11883277544826953</v>
      </c>
      <c r="H336">
        <f ca="1">RAND()</f>
        <v>0.37242166585423109</v>
      </c>
      <c r="I336">
        <f ca="1">RAND()</f>
        <v>0.49124354076375987</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0.37695504795508372</v>
      </c>
      <c r="E337">
        <f ca="1">RAND()</f>
        <v>0.17248001325147255</v>
      </c>
      <c r="F337">
        <f ca="1">RAND()</f>
        <v>0.41240733885207881</v>
      </c>
      <c r="G337">
        <f ca="1">RAND()</f>
        <v>0.49474021415990577</v>
      </c>
      <c r="H337">
        <f ca="1">RAND()</f>
        <v>0.48446944703905082</v>
      </c>
      <c r="I337">
        <f ca="1">RAND()</f>
        <v>0.8295739270953828</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0.1496224512141664</v>
      </c>
      <c r="E338">
        <f ca="1">RAND()</f>
        <v>0.20120861096027343</v>
      </c>
      <c r="F338">
        <f ca="1">RAND()</f>
        <v>0.80693467057646262</v>
      </c>
      <c r="G338">
        <f ca="1">RAND()</f>
        <v>0.5030193003369855</v>
      </c>
      <c r="H338">
        <f ca="1">RAND()</f>
        <v>0.36392779453458302</v>
      </c>
      <c r="I338">
        <f ca="1">RAND()</f>
        <v>0.34104120821627726</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fc</v>
      </c>
      <c r="AB338" t="s">
        <v>85</v>
      </c>
      <c r="AC338" t="s">
        <v>497</v>
      </c>
      <c r="AD338">
        <v>1</v>
      </c>
      <c r="AE338" t="s">
        <v>129</v>
      </c>
      <c r="AF338">
        <v>229</v>
      </c>
      <c r="AG338">
        <v>129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닉스</v>
      </c>
      <c r="AL338">
        <v>1</v>
      </c>
      <c r="AM338" t="str">
        <f ca="1">IF(ROW()=2,AN338,OFFSET(AM338,-1,0)&amp;IF(LEN(AN338)=0,"",","&amp;AN338))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{"dy":27,"sl":10,"tp":"fc","vl":"Actor1109","cn":1,"pt":"DI","pp":229,"pr":129}</v>
      </c>
    </row>
    <row r="339" spans="1:40">
      <c r="A339">
        <v>28</v>
      </c>
      <c r="B339">
        <v>10</v>
      </c>
      <c r="C339">
        <f>IF(B339&lt;=9,0,
IF(B339=10,1,2))</f>
        <v>1</v>
      </c>
      <c r="D339">
        <f ca="1">RAND()</f>
        <v>0.83589063976849454</v>
      </c>
      <c r="E339">
        <f ca="1">RAND()</f>
        <v>9.3643982511340318E-2</v>
      </c>
      <c r="F339">
        <f ca="1">RAND()</f>
        <v>0.9792972524000787</v>
      </c>
      <c r="G339">
        <f ca="1">RAND()</f>
        <v>0.9333950887061625</v>
      </c>
      <c r="H339">
        <f ca="1">RAND()</f>
        <v>0.17069442965958359</v>
      </c>
      <c r="I339">
        <f ca="1">RAND()</f>
        <v>0.88557403425424619</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0.71997960001176187</v>
      </c>
      <c r="E340">
        <f ca="1">RAND()</f>
        <v>0.72982898096264803</v>
      </c>
      <c r="F340">
        <f ca="1">RAND()</f>
        <v>0.27703184616225485</v>
      </c>
      <c r="G340">
        <f ca="1">RAND()</f>
        <v>0.38026573678517961</v>
      </c>
      <c r="H340">
        <f ca="1">RAND()</f>
        <v>0.79066014548612784</v>
      </c>
      <c r="I340">
        <f ca="1">RAND()</f>
        <v>0.87430124667465592</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fl2</v>
      </c>
      <c r="AB340" t="s">
        <v>88</v>
      </c>
      <c r="AC340" t="s">
        <v>501</v>
      </c>
      <c r="AD340">
        <v>1</v>
      </c>
      <c r="AE340" t="s">
        <v>129</v>
      </c>
      <c r="AF340">
        <v>190</v>
      </c>
      <c r="AG340">
        <v>89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카츄진</v>
      </c>
      <c r="AL340">
        <v>1</v>
      </c>
      <c r="AM340" t="str">
        <f ca="1">IF(ROW()=2,AN340,OFFSET(AM340,-1,0)&amp;IF(LEN(AN340)=0,"",","&amp;AN340))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{"dy":29,"sl":10,"tp":"fl2","vl":"Actor3117","cn":1,"pt":"DI","pp":190,"pr":89}</v>
      </c>
    </row>
    <row r="341" spans="1:40">
      <c r="A341">
        <v>30</v>
      </c>
      <c r="B341">
        <v>10</v>
      </c>
      <c r="C341">
        <f>IF(B341&lt;=9,0,
IF(B341=10,1,2))</f>
        <v>1</v>
      </c>
      <c r="D341">
        <f ca="1">RAND()</f>
        <v>0.9118047327797868</v>
      </c>
      <c r="E341">
        <f ca="1">RAND()</f>
        <v>0.50046851508752144</v>
      </c>
      <c r="F341">
        <f ca="1">RAND()</f>
        <v>7.1526774156837059E-2</v>
      </c>
      <c r="G341">
        <f ca="1">RAND()</f>
        <v>0.87776170520369379</v>
      </c>
      <c r="H341">
        <f ca="1">RAND()</f>
        <v>0.71430533427719611</v>
      </c>
      <c r="I341">
        <f ca="1">RAND()</f>
        <v>0.65698802985581717</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501</v>
      </c>
      <c r="AD341">
        <v>1</v>
      </c>
      <c r="AE341" t="s">
        <v>129</v>
      </c>
      <c r="AF341">
        <v>190</v>
      </c>
      <c r="AG341">
        <v>89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카츄진</v>
      </c>
      <c r="AL341">
        <v>1</v>
      </c>
      <c r="AM341" t="str">
        <f ca="1">IF(ROW()=2,AN341,OFFSET(AM341,-1,0)&amp;IF(LEN(AN341)=0,"",","&amp;AN341))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{"dy":30,"sl":10,"tp":"fl2","vl":"Actor3117","cn":1,"pt":"DI","pp":190,"pr":89}</v>
      </c>
    </row>
    <row r="342" spans="1:40">
      <c r="A342">
        <v>31</v>
      </c>
      <c r="B342">
        <v>10</v>
      </c>
      <c r="C342">
        <f>IF(B342&lt;=9,0,
IF(B342=10,1,2))</f>
        <v>1</v>
      </c>
      <c r="D342">
        <f ca="1">RAND()</f>
        <v>1.6955850270880313E-2</v>
      </c>
      <c r="E342">
        <f ca="1">RAND()</f>
        <v>0.60227083921405766</v>
      </c>
      <c r="F342">
        <f ca="1">RAND()</f>
        <v>0.3585773284955569</v>
      </c>
      <c r="G342">
        <f ca="1">RAND()</f>
        <v>0.90873219047057507</v>
      </c>
      <c r="H342">
        <f ca="1">RAND()</f>
        <v>0.97173235569163341</v>
      </c>
      <c r="I342">
        <f ca="1">RAND()</f>
        <v>0.6586144660494565</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0.73969634725298028</v>
      </c>
      <c r="E343">
        <f ca="1">RAND()</f>
        <v>0.73454756561709245</v>
      </c>
      <c r="F343">
        <f ca="1">RAND()</f>
        <v>0.63267867461932059</v>
      </c>
      <c r="G343">
        <f ca="1">RAND()</f>
        <v>0.34488458879933692</v>
      </c>
      <c r="H343">
        <f ca="1">RAND()</f>
        <v>0.3480860361971938</v>
      </c>
      <c r="I343">
        <f ca="1">RAND()</f>
        <v>0.7330771145428262</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8.5331307245020249E-2</v>
      </c>
      <c r="E344">
        <f ca="1">RAND()</f>
        <v>0.8021751925722781</v>
      </c>
      <c r="F344">
        <f ca="1">RAND()</f>
        <v>0.17293214926587963</v>
      </c>
      <c r="G344">
        <f ca="1">RAND()</f>
        <v>0.53400686618052462</v>
      </c>
      <c r="H344">
        <f ca="1">RAND()</f>
        <v>0.47066693729764153</v>
      </c>
      <c r="I344">
        <f ca="1">RAND()</f>
        <v>0.82816254553753266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0.32006741596050836</v>
      </c>
      <c r="E345">
        <f ca="1">RAND()</f>
        <v>0.92175229022938843</v>
      </c>
      <c r="F345">
        <f ca="1">RAND()</f>
        <v>0.1354835433473125</v>
      </c>
      <c r="G345">
        <f ca="1">RAND()</f>
        <v>0.67991586343100618</v>
      </c>
      <c r="H345">
        <f ca="1">RAND()</f>
        <v>0.86404723010242723</v>
      </c>
      <c r="I345">
        <f ca="1">RAND()</f>
        <v>4.1846284006460399E-2</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0.56501120519030323</v>
      </c>
      <c r="E346">
        <f ca="1">RAND()</f>
        <v>0.72266901473687173</v>
      </c>
      <c r="F346">
        <f ca="1">RAND()</f>
        <v>0.59123280901641795</v>
      </c>
      <c r="G346">
        <f ca="1">RAND()</f>
        <v>0.58429047232598175</v>
      </c>
      <c r="H346">
        <f ca="1">RAND()</f>
        <v>0.77197009292951335</v>
      </c>
      <c r="I346">
        <f ca="1">RAND()</f>
        <v>0.61973922567422457</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490</v>
      </c>
      <c r="AD346">
        <v>75</v>
      </c>
      <c r="AE346" t="s">
        <v>129</v>
      </c>
      <c r="AF346">
        <v>172</v>
      </c>
      <c r="AG346">
        <v>59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프리스</v>
      </c>
      <c r="AL346">
        <v>1</v>
      </c>
      <c r="AM346" t="str">
        <f ca="1">IF(ROW()=2,AN346,OFFSET(AM346,-1,0)&amp;IF(LEN(AN346)=0,"",","&amp;AN346))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{"dy":4,"sl":11,"tp":"fp","vl":"Actor0125","cn":75,"pt":"DI","pp":172,"pr":59}</v>
      </c>
    </row>
    <row r="347" spans="1:40">
      <c r="A347">
        <v>5</v>
      </c>
      <c r="B347">
        <v>11</v>
      </c>
      <c r="C347">
        <f>IF(B347&lt;=9,0,
IF(B347=10,1,2))</f>
        <v>2</v>
      </c>
      <c r="D347">
        <f ca="1">RAND()</f>
        <v>0.59094188446126661</v>
      </c>
      <c r="E347">
        <f ca="1">RAND()</f>
        <v>0.51023406151075146</v>
      </c>
      <c r="F347">
        <f ca="1">RAND()</f>
        <v>0.2646821590641919</v>
      </c>
      <c r="G347">
        <f ca="1">RAND()</f>
        <v>0.73153304983504086</v>
      </c>
      <c r="H347">
        <f ca="1">RAND()</f>
        <v>0.83184738515022683</v>
      </c>
      <c r="I347">
        <f ca="1">RAND()</f>
        <v>0.18426441021267925</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490</v>
      </c>
      <c r="AD347">
        <v>75</v>
      </c>
      <c r="AE347" t="s">
        <v>129</v>
      </c>
      <c r="AF347">
        <v>172</v>
      </c>
      <c r="AG347">
        <v>59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프리스</v>
      </c>
      <c r="AL347">
        <v>1</v>
      </c>
      <c r="AM347" t="str">
        <f ca="1">IF(ROW()=2,AN347,OFFSET(AM347,-1,0)&amp;IF(LEN(AN347)=0,"",","&amp;AN347))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{"dy":5,"sl":11,"tp":"fp","vl":"Actor0125","cn":75,"pt":"DI","pp":172,"pr":59}</v>
      </c>
    </row>
    <row r="348" spans="1:40">
      <c r="A348">
        <v>6</v>
      </c>
      <c r="B348">
        <v>11</v>
      </c>
      <c r="C348">
        <f>IF(B348&lt;=9,0,
IF(B348=10,1,2))</f>
        <v>2</v>
      </c>
      <c r="D348">
        <f ca="1">RAND()</f>
        <v>1.9698460311766697E-3</v>
      </c>
      <c r="E348">
        <f ca="1">RAND()</f>
        <v>0.69054742053881224</v>
      </c>
      <c r="F348">
        <f ca="1">RAND()</f>
        <v>0.23894384917123668</v>
      </c>
      <c r="G348">
        <f ca="1">RAND()</f>
        <v>0.66248977665053133</v>
      </c>
      <c r="H348">
        <f ca="1">RAND()</f>
        <v>0.76827797710182089</v>
      </c>
      <c r="I348">
        <f ca="1">RAND()</f>
        <v>0.63412221423625859</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0.21610658165259222</v>
      </c>
      <c r="E349">
        <f ca="1">RAND()</f>
        <v>0.13651181193711681</v>
      </c>
      <c r="F349">
        <f ca="1">RAND()</f>
        <v>0.48548541107840404</v>
      </c>
      <c r="G349">
        <f ca="1">RAND()</f>
        <v>0.32010475772358726</v>
      </c>
      <c r="H349">
        <f ca="1">RAND()</f>
        <v>0.71336866906853835</v>
      </c>
      <c r="I349">
        <f ca="1">RAND()</f>
        <v>0.86543679895768511</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fl6</v>
      </c>
      <c r="AB349" t="s">
        <v>489</v>
      </c>
      <c r="AC349" t="s">
        <v>470</v>
      </c>
      <c r="AD349">
        <v>1</v>
      </c>
      <c r="AE349" t="s">
        <v>129</v>
      </c>
      <c r="AF349">
        <v>580</v>
      </c>
      <c r="AG349">
        <v>379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테이슨</v>
      </c>
      <c r="AL349">
        <v>1</v>
      </c>
      <c r="AM349" t="str">
        <f ca="1">IF(ROW()=2,AN349,OFFSET(AM349,-1,0)&amp;IF(LEN(AN349)=0,"",","&amp;AN349))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{"dy":7,"sl":11,"tp":"fl6","vl":"Actor1108","cn":1,"pt":"DI","pp":580,"pr":379}</v>
      </c>
    </row>
    <row r="350" spans="1:40">
      <c r="A350">
        <v>8</v>
      </c>
      <c r="B350">
        <v>11</v>
      </c>
      <c r="C350">
        <f>IF(B350&lt;=9,0,
IF(B350=10,1,2))</f>
        <v>2</v>
      </c>
      <c r="D350">
        <f ca="1">RAND()</f>
        <v>0.1862892445257851</v>
      </c>
      <c r="E350">
        <f ca="1">RAND()</f>
        <v>0.84811067614471025</v>
      </c>
      <c r="F350">
        <f ca="1">RAND()</f>
        <v>0.20950541800778866</v>
      </c>
      <c r="G350">
        <f ca="1">RAND()</f>
        <v>0.52793162228965007</v>
      </c>
      <c r="H350">
        <f ca="1">RAND()</f>
        <v>0.85027677115239964</v>
      </c>
      <c r="I350">
        <f ca="1">RAND()</f>
        <v>9.8226894013040633E-2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fl6</v>
      </c>
      <c r="AB350" t="s">
        <v>287</v>
      </c>
      <c r="AC350" t="s">
        <v>470</v>
      </c>
      <c r="AD350">
        <v>1</v>
      </c>
      <c r="AE350" t="s">
        <v>129</v>
      </c>
      <c r="AF350">
        <v>580</v>
      </c>
      <c r="AG350">
        <v>379</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테이슨</v>
      </c>
      <c r="AL350">
        <v>1</v>
      </c>
      <c r="AM350" t="str">
        <f ca="1">IF(ROW()=2,AN350,OFFSET(AM350,-1,0)&amp;IF(LEN(AN350)=0,"",","&amp;AN350))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{"dy":8,"sl":11,"tp":"fl6","vl":"Actor1108","cn":1,"pt":"DI","pp":580,"pr":379}</v>
      </c>
    </row>
    <row r="351" spans="1:40">
      <c r="A351">
        <v>9</v>
      </c>
      <c r="B351">
        <v>11</v>
      </c>
      <c r="C351">
        <f>IF(B351&lt;=9,0,
IF(B351=10,1,2))</f>
        <v>2</v>
      </c>
      <c r="D351">
        <f ca="1">RAND()</f>
        <v>0.74894084630461966</v>
      </c>
      <c r="E351">
        <f ca="1">RAND()</f>
        <v>0.27043729654569637</v>
      </c>
      <c r="F351">
        <f ca="1">RAND()</f>
        <v>0.59709304623672121</v>
      </c>
      <c r="G351">
        <f ca="1">RAND()</f>
        <v>0.12823111843776902</v>
      </c>
      <c r="H351">
        <f ca="1">RAND()</f>
        <v>9.532366309698237E-2</v>
      </c>
      <c r="I351">
        <f ca="1">RAND()</f>
        <v>0.44081527128388442</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0.28346770086535167</v>
      </c>
      <c r="E352">
        <f ca="1">RAND()</f>
        <v>0.41061494638672436</v>
      </c>
      <c r="F352">
        <f ca="1">RAND()</f>
        <v>0.9732138174538234</v>
      </c>
      <c r="G352">
        <f ca="1">RAND()</f>
        <v>0.20140840357168277</v>
      </c>
      <c r="H352">
        <f ca="1">RAND()</f>
        <v>0.83544514305200779</v>
      </c>
      <c r="I352">
        <f ca="1">RAND()</f>
        <v>0.8670152033953118</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0.37244787200377727</v>
      </c>
      <c r="E353">
        <f ca="1">RAND()</f>
        <v>0.98410283497196749</v>
      </c>
      <c r="F353">
        <f ca="1">RAND()</f>
        <v>0.63734316149815373</v>
      </c>
      <c r="G353">
        <f ca="1">RAND()</f>
        <v>0.88905017888427984</v>
      </c>
      <c r="H353">
        <f ca="1">RAND()</f>
        <v>0.52478707960377025</v>
      </c>
      <c r="I353">
        <f ca="1">RAND()</f>
        <v>4.2532565830067259E-2</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fl3</v>
      </c>
      <c r="AB353" t="s">
        <v>89</v>
      </c>
      <c r="AC353" t="s">
        <v>471</v>
      </c>
      <c r="AD353">
        <v>1</v>
      </c>
      <c r="AE353" t="s">
        <v>129</v>
      </c>
      <c r="AF353">
        <v>250</v>
      </c>
      <c r="AG353">
        <v>129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미네락</v>
      </c>
      <c r="AL353">
        <v>1</v>
      </c>
      <c r="AM353" t="str">
        <f ca="1">IF(ROW()=2,AN353,OFFSET(AM353,-1,0)&amp;IF(LEN(AN353)=0,"",","&amp;AN353))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{"dy":11,"sl":11,"tp":"fl3","vl":"Actor2120","cn":1,"pt":"DI","pp":250,"pr":129}</v>
      </c>
    </row>
    <row r="354" spans="1:40">
      <c r="A354">
        <v>12</v>
      </c>
      <c r="B354">
        <v>11</v>
      </c>
      <c r="C354">
        <f>IF(B354&lt;=9,0,
IF(B354=10,1,2))</f>
        <v>2</v>
      </c>
      <c r="D354">
        <f ca="1">RAND()</f>
        <v>0.27530610784164555</v>
      </c>
      <c r="E354">
        <f ca="1">RAND()</f>
        <v>0.70919166932375788</v>
      </c>
      <c r="F354">
        <f ca="1">RAND()</f>
        <v>0.40692742358050271</v>
      </c>
      <c r="G354">
        <f ca="1">RAND()</f>
        <v>0.28605900815497975</v>
      </c>
      <c r="H354">
        <f ca="1">RAND()</f>
        <v>0.11451546790507228</v>
      </c>
      <c r="I354">
        <f ca="1">RAND()</f>
        <v>0.98667406293498328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fl3</v>
      </c>
      <c r="AB354" t="s">
        <v>89</v>
      </c>
      <c r="AC354" t="s">
        <v>471</v>
      </c>
      <c r="AD354">
        <v>1</v>
      </c>
      <c r="AE354" t="s">
        <v>129</v>
      </c>
      <c r="AF354">
        <v>250</v>
      </c>
      <c r="AG354">
        <v>129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미네락</v>
      </c>
      <c r="AL354">
        <v>1</v>
      </c>
      <c r="AM354" t="str">
        <f ca="1">IF(ROW()=2,AN354,OFFSET(AM354,-1,0)&amp;IF(LEN(AN354)=0,"",","&amp;AN354))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{"dy":12,"sl":11,"tp":"fl3","vl":"Actor2120","cn":1,"pt":"DI","pp":250,"pr":129}</v>
      </c>
    </row>
    <row r="355" spans="1:40">
      <c r="A355">
        <v>13</v>
      </c>
      <c r="B355">
        <v>11</v>
      </c>
      <c r="C355">
        <f>IF(B355&lt;=9,0,
IF(B355=10,1,2))</f>
        <v>2</v>
      </c>
      <c r="D355">
        <f ca="1">RAND()</f>
        <v>0.86096517589198984</v>
      </c>
      <c r="E355">
        <f ca="1">RAND()</f>
        <v>0.18036898480781194</v>
      </c>
      <c r="F355">
        <f ca="1">RAND()</f>
        <v>0.18095939836666231</v>
      </c>
      <c r="G355">
        <f ca="1">RAND()</f>
        <v>0.67235244474183253</v>
      </c>
      <c r="H355">
        <f ca="1">RAND()</f>
        <v>0.16493643124664203</v>
      </c>
      <c r="I355">
        <f ca="1">RAND()</f>
        <v>0.12420795456368583</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0.47809166204546993</v>
      </c>
      <c r="E356">
        <f ca="1">RAND()</f>
        <v>0.3431114302255589</v>
      </c>
      <c r="F356">
        <f ca="1">RAND()</f>
        <v>0.58318120193569245</v>
      </c>
      <c r="G356">
        <f ca="1">RAND()</f>
        <v>0.95170250023874614</v>
      </c>
      <c r="H356">
        <f ca="1">RAND()</f>
        <v>0.75313940205523933</v>
      </c>
      <c r="I356">
        <f ca="1">RAND()</f>
        <v>0.20057245156786307</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0.79355675683610061</v>
      </c>
      <c r="E357">
        <f ca="1">RAND()</f>
        <v>0.50397991726355018</v>
      </c>
      <c r="F357">
        <f ca="1">RAND()</f>
        <v>0.34548264991495092</v>
      </c>
      <c r="G357">
        <f ca="1">RAND()</f>
        <v>0.36518374485266991</v>
      </c>
      <c r="H357">
        <f ca="1">RAND()</f>
        <v>0.78450852060903109</v>
      </c>
      <c r="I357">
        <f ca="1">RAND()</f>
        <v>0.43459156825401968</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0.85526925005599808</v>
      </c>
      <c r="E358">
        <f ca="1">RAND()</f>
        <v>0.54766824319728447</v>
      </c>
      <c r="F358">
        <f ca="1">RAND()</f>
        <v>0.72423917899060275</v>
      </c>
      <c r="G358">
        <f ca="1">RAND()</f>
        <v>0.71731582443584896</v>
      </c>
      <c r="H358">
        <f ca="1">RAND()</f>
        <v>0.23597374555610273</v>
      </c>
      <c r="I358">
        <f ca="1">RAND()</f>
        <v>0.20291466046704387</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0.53904862637447049</v>
      </c>
      <c r="E359">
        <f ca="1">RAND()</f>
        <v>0.21119337477901345</v>
      </c>
      <c r="F359">
        <f ca="1">RAND()</f>
        <v>0.92973950587256693</v>
      </c>
      <c r="G359">
        <f ca="1">RAND()</f>
        <v>0.41589056225095433</v>
      </c>
      <c r="H359">
        <f ca="1">RAND()</f>
        <v>0.95883882739795723</v>
      </c>
      <c r="I359">
        <f ca="1">RAND()</f>
        <v>7.2727461427616547E-2</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fp</v>
      </c>
      <c r="AB359" t="s">
        <v>86</v>
      </c>
      <c r="AC359" t="s">
        <v>513</v>
      </c>
      <c r="AD359">
        <v>75</v>
      </c>
      <c r="AE359" t="s">
        <v>129</v>
      </c>
      <c r="AF359">
        <v>172</v>
      </c>
      <c r="AG359">
        <v>99</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전설</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클레타</v>
      </c>
      <c r="AL359">
        <v>1</v>
      </c>
      <c r="AM359" t="str">
        <f ca="1">IF(ROW()=2,AN359,OFFSET(AM359,-1,0)&amp;IF(LEN(AN359)=0,"",","&amp;AN359))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{"dy":17,"sl":11,"tp":"fp","vl":"Actor0240","cn":75,"pt":"DI","pp":172,"pr":99}</v>
      </c>
    </row>
    <row r="360" spans="1:40">
      <c r="A360">
        <v>18</v>
      </c>
      <c r="B360">
        <v>11</v>
      </c>
      <c r="C360">
        <f>IF(B360&lt;=9,0,
IF(B360=10,1,2))</f>
        <v>2</v>
      </c>
      <c r="D360">
        <f ca="1">RAND()</f>
        <v>0.33875437164248101</v>
      </c>
      <c r="E360">
        <f ca="1">RAND()</f>
        <v>0.4779405106946103</v>
      </c>
      <c r="F360">
        <f ca="1">RAND()</f>
        <v>0.76908605205702041</v>
      </c>
      <c r="G360">
        <f ca="1">RAND()</f>
        <v>0.42713496616332558</v>
      </c>
      <c r="H360">
        <f ca="1">RAND()</f>
        <v>0.86415057237122128</v>
      </c>
      <c r="I360">
        <f ca="1">RAND()</f>
        <v>0.89863848568857119</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fp</v>
      </c>
      <c r="AB360" t="s">
        <v>86</v>
      </c>
      <c r="AC360" t="s">
        <v>513</v>
      </c>
      <c r="AD360">
        <v>75</v>
      </c>
      <c r="AE360" t="s">
        <v>129</v>
      </c>
      <c r="AF360">
        <v>172</v>
      </c>
      <c r="AG360">
        <v>99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전설</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클레타</v>
      </c>
      <c r="AL360">
        <v>1</v>
      </c>
      <c r="AM360" t="str">
        <f ca="1">IF(ROW()=2,AN360,OFFSET(AM360,-1,0)&amp;IF(LEN(AN360)=0,"",","&amp;AN360))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{"dy":18,"sl":11,"tp":"fp","vl":"Actor0240","cn":75,"pt":"DI","pp":172,"pr":99}</v>
      </c>
    </row>
    <row r="361" spans="1:40">
      <c r="A361">
        <v>19</v>
      </c>
      <c r="B361">
        <v>11</v>
      </c>
      <c r="C361">
        <f>IF(B361&lt;=9,0,
IF(B361=10,1,2))</f>
        <v>2</v>
      </c>
      <c r="D361">
        <f ca="1">RAND()</f>
        <v>0.7775907728427609</v>
      </c>
      <c r="E361">
        <f ca="1">RAND()</f>
        <v>0.57873602713984584</v>
      </c>
      <c r="F361">
        <f ca="1">RAND()</f>
        <v>0.19610160076873306</v>
      </c>
      <c r="G361">
        <f ca="1">RAND()</f>
        <v>0.87039219781360966</v>
      </c>
      <c r="H361">
        <f ca="1">RAND()</f>
        <v>0.88274608987216407</v>
      </c>
      <c r="I361">
        <f ca="1">RAND()</f>
        <v>0.73107583567704104</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fp</v>
      </c>
      <c r="AB361" t="s">
        <v>86</v>
      </c>
      <c r="AC361" t="s">
        <v>513</v>
      </c>
      <c r="AD361">
        <v>75</v>
      </c>
      <c r="AE361" t="s">
        <v>129</v>
      </c>
      <c r="AF361">
        <v>172</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전설</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클레타</v>
      </c>
      <c r="AL361">
        <v>1</v>
      </c>
      <c r="AM361" t="str">
        <f ca="1">IF(ROW()=2,AN361,OFFSET(AM361,-1,0)&amp;IF(LEN(AN361)=0,"",","&amp;AN361))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{"dy":19,"sl":11,"tp":"fp","vl":"Actor0240","cn":75,"pt":"DI","pp":172,"pr":99}</v>
      </c>
    </row>
    <row r="362" spans="1:40">
      <c r="A362">
        <v>20</v>
      </c>
      <c r="B362">
        <v>11</v>
      </c>
      <c r="C362">
        <f>IF(B362&lt;=9,0,
IF(B362=10,1,2))</f>
        <v>2</v>
      </c>
      <c r="D362">
        <f ca="1">RAND()</f>
        <v>0.67557676191522542</v>
      </c>
      <c r="E362">
        <f ca="1">RAND()</f>
        <v>0.8825900912546718</v>
      </c>
      <c r="F362">
        <f ca="1">RAND()</f>
        <v>0.95149664345960772</v>
      </c>
      <c r="G362">
        <f ca="1">RAND()</f>
        <v>0.51483087409784323</v>
      </c>
      <c r="H362">
        <f ca="1">RAND()</f>
        <v>0.4616393660053113</v>
      </c>
      <c r="I362">
        <f ca="1">RAND()</f>
        <v>0.2786010556346934</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0.7896013552795389</v>
      </c>
      <c r="E363">
        <f ca="1">RAND()</f>
        <v>4.7863839559076249E-2</v>
      </c>
      <c r="F363">
        <f ca="1">RAND()</f>
        <v>0.58963418246960364</v>
      </c>
      <c r="G363">
        <f ca="1">RAND()</f>
        <v>0.78790491894639048</v>
      </c>
      <c r="H363">
        <f ca="1">RAND()</f>
        <v>0.14589416433628966</v>
      </c>
      <c r="I363">
        <f ca="1">RAND()</f>
        <v>0.94960586351593612</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0.98162001253522968</v>
      </c>
      <c r="E364">
        <f ca="1">RAND()</f>
        <v>0.47477716881549648</v>
      </c>
      <c r="F364">
        <f ca="1">RAND()</f>
        <v>0.67135445904115387</v>
      </c>
      <c r="G364">
        <f ca="1">RAND()</f>
        <v>4.6526203467822325E-2</v>
      </c>
      <c r="H364">
        <f ca="1">RAND()</f>
        <v>0.91917320633940303</v>
      </c>
      <c r="I364">
        <f ca="1">RAND()</f>
        <v>0.31577001425514295</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fp</v>
      </c>
      <c r="AB364" t="s">
        <v>86</v>
      </c>
      <c r="AC364" t="s">
        <v>472</v>
      </c>
      <c r="AD364">
        <v>70</v>
      </c>
      <c r="AE364" t="s">
        <v>129</v>
      </c>
      <c r="AF364">
        <v>158</v>
      </c>
      <c r="AG364">
        <v>69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오비우스</v>
      </c>
      <c r="AL364">
        <v>1</v>
      </c>
      <c r="AM364" t="str">
        <f ca="1">IF(ROW()=2,AN364,OFFSET(AM364,-1,0)&amp;IF(LEN(AN364)=0,"",","&amp;AN364))</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{"dy":22,"sl":11,"tp":"fp","vl":"Actor1141","cn":70,"pt":"DI","pp":158,"pr":69}</v>
      </c>
    </row>
    <row r="365" spans="1:40">
      <c r="A365">
        <v>23</v>
      </c>
      <c r="B365">
        <v>11</v>
      </c>
      <c r="C365">
        <f>IF(B365&lt;=9,0,
IF(B365=10,1,2))</f>
        <v>2</v>
      </c>
      <c r="D365">
        <f ca="1">RAND()</f>
        <v>0.40792684365651688</v>
      </c>
      <c r="E365">
        <f ca="1">RAND()</f>
        <v>0.85488351610319235</v>
      </c>
      <c r="F365">
        <f ca="1">RAND()</f>
        <v>0.33549699903894781</v>
      </c>
      <c r="G365">
        <f ca="1">RAND()</f>
        <v>0.50081216842756948</v>
      </c>
      <c r="H365">
        <f ca="1">RAND()</f>
        <v>3.3327699882861772E-2</v>
      </c>
      <c r="I365">
        <f ca="1">RAND()</f>
        <v>0.60640822331201472</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fp</v>
      </c>
      <c r="AB365" t="s">
        <v>86</v>
      </c>
      <c r="AC365" t="s">
        <v>472</v>
      </c>
      <c r="AD365">
        <v>70</v>
      </c>
      <c r="AE365" t="s">
        <v>129</v>
      </c>
      <c r="AF365">
        <v>158</v>
      </c>
      <c r="AG365">
        <v>69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오비우스</v>
      </c>
      <c r="AL365">
        <v>1</v>
      </c>
      <c r="AM365" t="str">
        <f ca="1">IF(ROW()=2,AN365,OFFSET(AM365,-1,0)&amp;IF(LEN(AN365)=0,"",","&amp;AN365))</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{"dy":23,"sl":11,"tp":"fp","vl":"Actor1141","cn":70,"pt":"DI","pp":158,"pr":69}</v>
      </c>
    </row>
    <row r="366" spans="1:40">
      <c r="A366">
        <v>24</v>
      </c>
      <c r="B366">
        <v>11</v>
      </c>
      <c r="C366">
        <f>IF(B366&lt;=9,0,
IF(B366=10,1,2))</f>
        <v>2</v>
      </c>
      <c r="D366">
        <f ca="1">RAND()</f>
        <v>0.28657184713795314</v>
      </c>
      <c r="E366">
        <f ca="1">RAND()</f>
        <v>0.29478679859841905</v>
      </c>
      <c r="F366">
        <f ca="1">RAND()</f>
        <v>0.34558155668638779</v>
      </c>
      <c r="G366">
        <f ca="1">RAND()</f>
        <v>0.11225805073865625</v>
      </c>
      <c r="H366">
        <f ca="1">RAND()</f>
        <v>0.81585668442154191</v>
      </c>
      <c r="I366">
        <f ca="1">RAND()</f>
        <v>0.48783085090213074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0.82101637170476705</v>
      </c>
      <c r="E367">
        <f ca="1">RAND()</f>
        <v>0.26767326394702728</v>
      </c>
      <c r="F367">
        <f ca="1">RAND()</f>
        <v>0.1166610533979574</v>
      </c>
      <c r="G367">
        <f ca="1">RAND()</f>
        <v>0.63451023234981196</v>
      </c>
      <c r="H367">
        <f ca="1">RAND()</f>
        <v>0.63779708007214941</v>
      </c>
      <c r="I367">
        <f ca="1">RAND()</f>
        <v>0.13709701208209613</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0.88117761621170509</v>
      </c>
      <c r="E368">
        <f ca="1">RAND()</f>
        <v>0.71449372284472945</v>
      </c>
      <c r="F368">
        <f ca="1">RAND()</f>
        <v>0.2773454822596807</v>
      </c>
      <c r="G368">
        <f ca="1">RAND()</f>
        <v>0.65788036919167125</v>
      </c>
      <c r="H368">
        <f ca="1">RAND()</f>
        <v>0.52572455937104312</v>
      </c>
      <c r="I368">
        <f ca="1">RAND()</f>
        <v>0.61524121246384567</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0.20927505839177896</v>
      </c>
      <c r="E369">
        <f ca="1">RAND()</f>
        <v>0.46705835419505581</v>
      </c>
      <c r="F369">
        <f ca="1">RAND()</f>
        <v>0.2920466753319958</v>
      </c>
      <c r="G369">
        <f ca="1">RAND()</f>
        <v>0.78745868155664211</v>
      </c>
      <c r="H369">
        <f ca="1">RAND()</f>
        <v>0.31894521681739185</v>
      </c>
      <c r="I369">
        <f ca="1">RAND()</f>
        <v>0.54774823091825042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fp</v>
      </c>
      <c r="AB369" t="s">
        <v>86</v>
      </c>
      <c r="AC369" t="s">
        <v>497</v>
      </c>
      <c r="AD369">
        <v>75</v>
      </c>
      <c r="AE369" t="s">
        <v>129</v>
      </c>
      <c r="AF369">
        <v>172</v>
      </c>
      <c r="AG369">
        <v>79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닉스</v>
      </c>
      <c r="AL369">
        <v>1</v>
      </c>
      <c r="AM369" t="str">
        <f ca="1">IF(ROW()=2,AN369,OFFSET(AM369,-1,0)&amp;IF(LEN(AN369)=0,"",","&amp;AN369))</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{"dy":27,"sl":11,"tp":"fp","vl":"Actor1109","cn":75,"pt":"DI","pp":172,"pr":79}</v>
      </c>
    </row>
    <row r="370" spans="1:40">
      <c r="A370">
        <v>28</v>
      </c>
      <c r="B370">
        <v>11</v>
      </c>
      <c r="C370">
        <f>IF(B370&lt;=9,0,
IF(B370=10,1,2))</f>
        <v>2</v>
      </c>
      <c r="D370">
        <f ca="1">RAND()</f>
        <v>0.28288614817026991</v>
      </c>
      <c r="E370">
        <f ca="1">RAND()</f>
        <v>0.33643943211922489</v>
      </c>
      <c r="F370">
        <f ca="1">RAND()</f>
        <v>6.7575598260640968E-2</v>
      </c>
      <c r="G370">
        <f ca="1">RAND()</f>
        <v>0.54282337655858304</v>
      </c>
      <c r="H370">
        <f ca="1">RAND()</f>
        <v>2.2238239789673986E-2</v>
      </c>
      <c r="I370">
        <f ca="1">RAND()</f>
        <v>0.64949499784288789</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0.7863207629719432</v>
      </c>
      <c r="E371">
        <f ca="1">RAND()</f>
        <v>0.77460978059422747</v>
      </c>
      <c r="F371">
        <f ca="1">RAND()</f>
        <v>0.55744485682964284</v>
      </c>
      <c r="G371">
        <f ca="1">RAND()</f>
        <v>0.53859089972768492</v>
      </c>
      <c r="H371">
        <f ca="1">RAND()</f>
        <v>0.43522660612139508</v>
      </c>
      <c r="I371">
        <f ca="1">RAND()</f>
        <v>0.57044101108180634</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fl3</v>
      </c>
      <c r="AB371" t="s">
        <v>89</v>
      </c>
      <c r="AC371" t="s">
        <v>501</v>
      </c>
      <c r="AD371">
        <v>1</v>
      </c>
      <c r="AE371" t="s">
        <v>129</v>
      </c>
      <c r="AF371">
        <v>230</v>
      </c>
      <c r="AG371">
        <v>129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카츄진</v>
      </c>
      <c r="AL371">
        <v>1</v>
      </c>
      <c r="AM371" t="str">
        <f ca="1">IF(ROW()=2,AN371,OFFSET(AM371,-1,0)&amp;IF(LEN(AN371)=0,"",","&amp;AN371))</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dy":28,"sl":11},{"dy":29,"sl":11,"tp":"fl3","vl":"Actor3117","cn":1,"pt":"DI","pp":230,"pr":129}</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{"dy":29,"sl":11,"tp":"fl3","vl":"Actor3117","cn":1,"pt":"DI","pp":230,"pr":129}</v>
      </c>
    </row>
    <row r="372" spans="1:40">
      <c r="A372">
        <v>30</v>
      </c>
      <c r="B372">
        <v>11</v>
      </c>
      <c r="C372">
        <f>IF(B372&lt;=9,0,
IF(B372=10,1,2))</f>
        <v>2</v>
      </c>
      <c r="D372">
        <f ca="1">RAND()</f>
        <v>0.65032150274726841</v>
      </c>
      <c r="E372">
        <f ca="1">RAND()</f>
        <v>0.12955256330784803</v>
      </c>
      <c r="F372">
        <f ca="1">RAND()</f>
        <v>0.84710429498028139</v>
      </c>
      <c r="G372">
        <f ca="1">RAND()</f>
        <v>0.77045359348625475</v>
      </c>
      <c r="H372">
        <f ca="1">RAND()</f>
        <v>0.13406695205274266</v>
      </c>
      <c r="I372">
        <f ca="1">RAND()</f>
        <v>4.5909930263841825E-2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501</v>
      </c>
      <c r="AD372">
        <v>1</v>
      </c>
      <c r="AE372" t="s">
        <v>129</v>
      </c>
      <c r="AF372">
        <v>230</v>
      </c>
      <c r="AG372">
        <v>129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카츄진</v>
      </c>
      <c r="AL372">
        <v>1</v>
      </c>
      <c r="AM372" t="str">
        <f ca="1">IF(ROW()=2,AN372,OFFSET(AM372,-1,0)&amp;IF(LEN(AN372)=0,"",","&amp;AN372))</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dy":28,"sl":11},{"dy":29,"sl":11,"tp":"fl3","vl":"Actor3117","cn":1,"pt":"DI","pp":230,"pr":129},{"dy":30,"sl":11,"tp":"fl3","vl":"Actor3117","cn":1,"pt":"DI","pp":230,"pr":129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{"dy":30,"sl":11,"tp":"fl3","vl":"Actor3117","cn":1,"pt":"DI","pp":230,"pr":129}</v>
      </c>
    </row>
    <row r="373" spans="1:40">
      <c r="A373">
        <v>31</v>
      </c>
      <c r="B373">
        <v>11</v>
      </c>
      <c r="C373">
        <f>IF(B373&lt;=9,0,
IF(B373=10,1,2))</f>
        <v>2</v>
      </c>
      <c r="D373">
        <f ca="1">RAND()</f>
        <v>0.15091193139261583</v>
      </c>
      <c r="E373">
        <f ca="1">RAND()</f>
        <v>0.94837137087651058</v>
      </c>
      <c r="F373">
        <f ca="1">RAND()</f>
        <v>0.60820967164011275</v>
      </c>
      <c r="G373">
        <f ca="1">RAND()</f>
        <v>0.75196243059440215</v>
      </c>
      <c r="H373">
        <f ca="1">RAND()</f>
        <v>4.3622817440070127E-2</v>
      </c>
      <c r="I373">
        <f ca="1">RAND()</f>
        <v>0.87034314022370973</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2101","cn":1,"pt":"GO","pr":1100},{"dy":1,"sl":2,"tp":"upn","vl":"56326","cn":5,"pt":"GO","pr":1500},{"dy":1,"sl":3,"tp":"fe","vl":"Equip3401","cn":1,"pt":"DI","pp":179,"pr":69},{"dy":1,"sl":4,"tp":"uph","vl":"71037","cn":10,"pt":"GO","pr":3000},{"dy":1,"sl":5,"tp":"fe","vl":"Equip6001","cn":1,"pt":"GO","pr":2200},{"dy":1,"sl":6,"tp":"fe","vl":"Equip7002","cn":1,"pt":"GO","pr":1900},{"dy":1,"sl":7,"tp":"fe","vl":"Equip3102","cn":1,"pt":"GO","pr":1300},{"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1","vl":"Actor3114","cn":1,"pt":"DI","pp":219,"pr":119},{"dy":2,"sl":9,"tp":"fl1","vl":"Actor1109","cn":1,"pt":"DI","pp":229,"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4302","cn":1,"pt":"GO","pr":7600},{"dy":5,"sl":4,"tp":"fe","vl":"Equip0301","cn":1,"pt":"GO","pr":800},{"dy":5,"sl":5,"tp":"uph","vl":"78860","cn":5,"pt":"GO","pr":1500},{"dy":5,"sl":6,"tp":"uph","vl":"68754","cn":13,"pt":"DI","pr":3},{"dy":5,"sl":7,"tp":"fe","vl":"Equip6102","cn":1,"pt":"GO","pr":3800},{"dy":5,"sl":8,"tp":"fl5","vl":"Actor3019","cn":1,"pt":"DI","pp":90,"pr":59},{"dy":5,"sl":9,"tp":"fl6","vl":"Actor3019","cn":1,"pt":"DI","pp":90,"pr":59},{"dy":6,"sl":0,"tp":"upn","vl":"24549","cn":6,"pt":"GO","pr":1800},{"dy":6,"sl":1,"tp":"fe","vl":"Equip1402","cn":1,"pt":"DI","pp":199,"pr":69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dy":7,"sl":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1301","cn":1,"pt":"DI","pr":11},{"dy":9,"sl":5,"tp":"upn","vl":"64661","cn":6,"pt":"GO","pr":1800},{"dy":9,"sl":6,"tp":"fe","vl":"Equip8202","cn":1,"pt":"GO","pr":29300},{"dy":9,"sl":7,"tp":"uph","vl":"80489","cn":14,"pt":"GO","pr":4200},{"dy":9,"sl":8,"tp":"fl5","vl":"Actor2011","cn":1,"pt":"DI","pp":90,"pr":59},{"dy":9,"sl":9,"tp":"fl6","vl":"Actor2011","cn":1,"pt":"DI","pp":90,"pr":59},{"dy":10,"sl":0,"tp":"fe","vl":"Equip2002","cn":1,"pt":"GO","pr":900},{"dy":10,"sl":1,"tp":"fe","vl":"Equip4101","cn":1,"pt":"GO","pr":1200},{"dy":10,"sl":2,"tp":"upn","vl":"25208","cn":10,"pt":"GO","pr":3000},{"dy":10,"sl":3,"tp":"fe","vl":"Equip0401","cn":1,"pt":"DI","pp":139,"pr":49},{"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dy":12,"sl":9},{"dy":13,"sl":0,"tp":"fe","vl":"Equip3001","cn":1,"pt":"GO","pr":800},{"dy":13,"sl":1,"tp":"fe","vl":"Equip5101","cn":1,"pt":"GO","pr":1100},{"dy":13,"sl":2,"tp":"fe","vl":"Equip0302","cn":1,"pt":"DI","pr":10},{"dy":13,"sl":3,"tp":"upn","vl":"19794","cn":5,"pt":"GO","pr":1500},{"dy":13,"sl":4,"tp":"fe","vl":"Equip7102","cn":1,"pt":"GO","pr":3300},{"dy":13,"sl":5,"tp":"uph","vl":"22663","cn":7,"pt":"GO","pr":2100},{"dy":13,"sl":6,"tp":"upn","vl":"38454","cn":10,"pt":"GO","pr":3000},{"dy":13,"sl":7,"tp":"uph","vl":"85071","cn":12,"pt":"GO","pr":3600},{"dy":13,"sl":8,"tp":"fl2","vl":"Actor0104","cn":1,"pt":"DI","pp":190,"pr":99},{"dy":13,"sl":9,"tp":"fl3","vl":"Actor0104","cn":1,"pt":"DI","pp":250,"pr":139},{"dy":14,"sl":0,"tp":"uph","vl":"84704","cn":5,"pt":"GO","pr":1500},{"dy":14,"sl":1,"tp":"fe","vl":"Equip1001","cn":1,"pt":"GO","pr":800},{"dy":14,"sl":2,"tp":"upn","vl":"33450","cn":11,"pt":"GO","pr":3300},{"dy":14,"sl":3,"tp":"fe","vl":"Equip2402","cn":1,"pt":"DI","pp":209,"pr":119},{"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2","vl":"Actor2120","cn":1,"pt":"DI","pp":200,"pr":109},{"dy":15,"sl":9,"tp":"fl3","vl":"Actor2120","cn":1,"pt":"DI","pp":250,"pr":149},{"dy":16,"sl":0,"tp":"fe","vl":"Equip2201","cn":1,"pt":"GO","pr":3400},{"dy":16,"sl":1,"tp":"fe","vl":"Equip3101","cn":1,"pt":"GO","pr":1200},{"dy":16,"sl":2,"tp":"upn","vl":"11315","cn":11,"pt":"DI","pr":3},{"dy":16,"sl":3,"tp":"fe","vl":"Equip1102","cn":1,"pt":"GO","pr":1100},{"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1101","cn":1,"pt":"GO","pr":1100},{"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3402","cn":1,"pt":"DI","pp":229,"pr":149},{"dy":21,"sl":4,"tp":"fe","vl":"Equip4002","cn":1,"pt":"GO","pr":700},{"dy":21,"sl":5,"tp":"upn","vl":"33155","cn":11,"pt":"GO","pr":3300},{"dy":21,"sl":6,"tp":"fe","vl":"Equip7101","cn":1,"pt":"GO","pr":3900},{"dy":21,"sl":7,"tp":"fe","vl":"Equip1302","cn":1,"pt":"GO","pr":7800},{"dy":21,"sl":8,"tp":"fl5","vl":"Actor0037","cn":1,"pt":"DI","pp":90,"pr":59},{"dy":21,"sl":9,"tp":"fl6","vl":"Actor0037","cn":1,"pt":"DI","pp":90,"pr":59},{"dy":22,"sl":0,"tp":"upn","vl":"82746","cn":12,"pt":"GO","pr":3600},{"dy":22,"sl":1,"tp":"fe","vl":"Equip4301","cn":1,"pt":"DI","pr":10},{"dy":22,"sl":2,"tp":"fe","vl":"Equip1001","cn":1,"pt":"GO","pr":800},{"dy":22,"sl":3,"tp":"fe","vl":"Equip2202","cn":1,"pt":"GO","pr":3300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tp":"fl1","vl":"Actor0113","cn":1,"pt":"DI","pp":219,"pr":129},{"dy":25,"sl":9,"tp":"fl1","vl":"Actor2128","cn":1,"pt":"DI","pp":230,"pr":139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0001","cn":1,"pt":"GO","pr":900},{"dy":28,"sl":4,"tp":"fe","vl":"Equip7201","cn":1,"pt":"GO","pr":9600},{"dy":28,"sl":5,"tp":"uph","vl":"85730","cn":7,"pt":"GO","pr":2100},{"dy":28,"sl":6,"tp":"upn","vl":"13144","cn":14,"pt":"GO","pr":4200},{"dy":28,"sl":7,"tp":"upn","vl":"41165","cn":11,"pt":"GO","pr":3300},{"dy":28,"sl":8,"tp":"fl5","vl":"Actor1039","cn":1,"pt":"DI","pp":90,"pr":59},{"dy":28,"sl":9,"tp":"fl6","vl":"Actor1039","cn":1,"pt":"DI","pp":90,"pr":59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0125","cn":1,"pt":"DI","pp":229,"pr":129},{"dy":5,"sl":10,"tp":"fc","vl":"Actor0125","cn":1,"pt":"DI","pp":229,"pr":129},{"dy":6,"sl":10},{"dy":7,"sl":10,"tp":"fl5","vl":"Actor1108","cn":1,"pt":"DI","pp":490,"pr":289},{"dy":8,"sl":10,"tp":"fl5","vl":"Actor1108","cn":1,"pt":"DI","pp":490,"pr":289},{"dy":9,"sl":10},{"dy":10,"sl":10},{"dy":11,"sl":10,"tp":"fl2","vl":"Actor2120","cn":1,"pt":"DI","pp":190,"pr":89},{"dy":12,"sl":10,"tp":"fl2","vl":"Actor2120","cn":1,"pt":"DI","pp":190,"pr":89},{"dy":13,"sl":10},{"dy":14,"sl":10},{"dy":15,"sl":10},{"dy":16,"sl":10},{"dy":17,"sl":10,"tp":"fc","vl":"Actor0240","cn":1,"pt":"DI","pp":790,"pr":399},{"dy":18,"sl":10,"tp":"fc","vl":"Actor0240","cn":1,"pt":"DI","pp":790,"pr":399},{"dy":19,"sl":10,"tp":"fc","vl":"Actor0240","cn":1,"pt":"DI","pp":790,"pr":399},{"dy":20,"sl":10},{"dy":21,"sl":10},{"dy":22,"sl":10,"tp":"fc","vl":"Actor1141","cn":1,"pt":"DI","pp":239,"pr":159},{"dy":23,"sl":10,"tp":"fc","vl":"Actor1141","cn":1,"pt":"DI","pp":239,"pr":159},{"dy":24,"sl":10},{"dy":25,"sl":10},{"dy":26,"sl":10},{"dy":27,"sl":10,"tp":"fc","vl":"Actor1109","cn":1,"pt":"DI","pp":229,"pr":129},{"dy":28,"sl":10},{"dy":29,"sl":10,"tp":"fl2","vl":"Actor3117","cn":1,"pt":"DI","pp":190,"pr":89},{"dy":30,"sl":10,"tp":"fl2","vl":"Actor3117","cn":1,"pt":"DI","pp":190,"pr":89},{"dy":31,"sl":10},{"dy":1,"sl":11},{"dy":2,"sl":11},{"dy":3,"sl":11},{"dy":4,"sl":11,"tp":"fp","vl":"Actor0125","cn":75,"pt":"DI","pp":172,"pr":59},{"dy":5,"sl":11,"tp":"fp","vl":"Actor0125","cn":75,"pt":"DI","pp":172,"pr":59},{"dy":6,"sl":11},{"dy":7,"sl":11,"tp":"fl6","vl":"Actor1108","cn":1,"pt":"DI","pp":580,"pr":379},{"dy":8,"sl":11,"tp":"fl6","vl":"Actor1108","cn":1,"pt":"DI","pp":580,"pr":379},{"dy":9,"sl":11},{"dy":10,"sl":11},{"dy":11,"sl":11,"tp":"fl3","vl":"Actor2120","cn":1,"pt":"DI","pp":250,"pr":129},{"dy":12,"sl":11,"tp":"fl3","vl":"Actor2120","cn":1,"pt":"DI","pp":250,"pr":129},{"dy":13,"sl":11},{"dy":14,"sl":11},{"dy":15,"sl":11},{"dy":16,"sl":11},{"dy":17,"sl":11,"tp":"fp","vl":"Actor0240","cn":75,"pt":"DI","pp":172,"pr":99},{"dy":18,"sl":11,"tp":"fp","vl":"Actor0240","cn":75,"pt":"DI","pp":172,"pr":99},{"dy":19,"sl":11,"tp":"fp","vl":"Actor0240","cn":75,"pt":"DI","pp":172,"pr":99},{"dy":20,"sl":11},{"dy":21,"sl":11},{"dy":22,"sl":11,"tp":"fp","vl":"Actor1141","cn":70,"pt":"DI","pp":158,"pr":69},{"dy":23,"sl":11,"tp":"fp","vl":"Actor1141","cn":70,"pt":"DI","pp":158,"pr":69},{"dy":24,"sl":11},{"dy":25,"sl":11},{"dy":26,"sl":11},{"dy":27,"sl":11,"tp":"fp","vl":"Actor1109","cn":75,"pt":"DI","pp":172,"pr":79},{"dy":28,"sl":11},{"dy":29,"sl":11,"tp":"fl3","vl":"Actor3117","cn":1,"pt":"DI","pp":230,"pr":129},{"dy":30,"sl":11,"tp":"fl3","vl":"Actor3117","cn":1,"pt":"DI","pp":230,"pr":129},{"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76:AB373 AB2:AB274"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2" activePane="bottomLeft" state="frozen"/>
      <selection pane="bottomLeft" activeCell="AD2" sqref="AD2"/>
    </sheetView>
    <sheetView topLeftCell="I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5" ca="1" si="0">VLOOKUP(RANDBETWEEN(1,COUNTA(Z:Z)-1),Z:AA,2,0)</f>
        <v>Actor2015m</v>
      </c>
      <c r="D2" t="str">
        <f>IF(ISBLANK(F2),"",
IFERROR(VLOOKUP(F2,[2]ActorTable!$A:$H,MATCH("이름참고",[2]ActorTable!$1:$1,0),0),"캐릭터없음"))</f>
        <v>메디아</v>
      </c>
      <c r="E2" t="str">
        <f t="shared" ref="E2:E34" ca="1" si="1">IF(AND(B2&lt;=OFFSET(B2,1,0),NOT(ISBLANK(F2))),
IF(F2=OFFSET(F2,1,0),"같음",""),"")</f>
        <v/>
      </c>
      <c r="F2" t="s">
        <v>454</v>
      </c>
      <c r="G2">
        <v>3</v>
      </c>
      <c r="H2">
        <v>6</v>
      </c>
      <c r="I2">
        <v>0</v>
      </c>
      <c r="J2">
        <v>0</v>
      </c>
      <c r="K2">
        <v>15</v>
      </c>
      <c r="L2">
        <v>0</v>
      </c>
      <c r="M2">
        <v>0</v>
      </c>
      <c r="N2">
        <v>0</v>
      </c>
      <c r="O2">
        <v>0</v>
      </c>
      <c r="P2">
        <v>0</v>
      </c>
      <c r="Q2">
        <v>18</v>
      </c>
      <c r="R2">
        <v>169</v>
      </c>
      <c r="S2" t="str">
        <f>IFERROR(VLOOKUP(R2,[2]WingLookTable!$A:$B,2,0),"캐릭터없음")</f>
        <v>Wing_DustMultiOtherOtherFullFast</v>
      </c>
      <c r="T2">
        <f t="shared" ref="T2:T35" ca="1" si="2">VLOOKUP(RANDBETWEEN(1,COUNTA(AD:AD)-1),AD:AE,2,0)</f>
        <v>268</v>
      </c>
      <c r="U2" t="str">
        <f t="shared" ref="U2:U68" ca="1" si="3">IF(ROW()=2,V2,OFFSET(U2,-1,0)&amp;IF(LEN(V2)=0,"",","&amp;V2))</f>
        <v>{"dy":1,"sl":1,"id":"Actor1218m","stats":{"tr":3,"trp":6,"str":0,"dex":0,"int":15,"vit":0,"train":0,"wgGr0":0,"wgGr1":0,"wgGr2":0,"wgGr3":18,"wgLk":169}}</v>
      </c>
      <c r="V2" t="str">
        <f t="shared" ref="V2:V36"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{"dy":1,"sl":1,"id":"Actor1218m","stats":{"tr":3,"trp":6,"str":0,"dex":0,"int":15,"vit":0,"train":0,"wgGr0":0,"wgGr1":0,"wgGr2":0,"wgGr3":18,"wgLk":169}}</v>
      </c>
      <c r="X2" t="str">
        <f ca="1">"["&amp;
IF(LEFT(OFFSET(U1,COUNTA(U:U)-1,0),1)=",",SUBSTITUTE(OFFSET(U1,COUNTA(U:U)-1,0),",","",1),OFFSET(U1,COUNTA(U:U)-1,0))
&amp;"]"</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dy":31,"sl":2,"id":"Actor0030m","stats":{"tr":3,"trp":6,"str":0,"dex":7,"int":8,"vit":0,"train":0,"wgGr0":0,"wgGr1":0,"wgGr2":0,"wgGr3":18,"wgLk":101}}]</v>
      </c>
      <c r="Z2">
        <v>1</v>
      </c>
      <c r="AA2" t="s">
        <v>312</v>
      </c>
      <c r="AB2">
        <f t="shared" ref="AB2:AB33" si="5">COUNTIF(F:F,AA2)</f>
        <v>1</v>
      </c>
      <c r="AD2">
        <v>1</v>
      </c>
      <c r="AE2">
        <v>101</v>
      </c>
      <c r="AF2">
        <f t="shared" ref="AF2:AF33" si="6">COUNTIF(R:R,AE2)</f>
        <v>1</v>
      </c>
    </row>
    <row r="3" spans="1:32">
      <c r="A3">
        <v>1</v>
      </c>
      <c r="B3">
        <f t="shared" ref="B3:B66" ca="1" si="7">IF(A3&lt;&gt;OFFSET(A3,-1,0),1,OFFSET(B3,-1,0)+1)</f>
        <v>2</v>
      </c>
      <c r="C3" t="str">
        <f t="shared" ca="1" si="0"/>
        <v>Actor0037m</v>
      </c>
      <c r="D3" t="str">
        <f>IF(ISBLANK(F3),"",
IFERROR(VLOOKUP(F3,[2]ActorTable!$A:$H,MATCH("이름참고",[2]ActorTable!$1:$1,0),0),"캐릭터없음"))</f>
        <v>미네락</v>
      </c>
      <c r="E3" t="str">
        <f t="shared" ca="1" si="1"/>
        <v/>
      </c>
      <c r="F3" t="s">
        <v>392</v>
      </c>
      <c r="G3">
        <v>3</v>
      </c>
      <c r="H3">
        <v>6</v>
      </c>
      <c r="I3">
        <v>7</v>
      </c>
      <c r="J3">
        <v>8</v>
      </c>
      <c r="K3">
        <v>0</v>
      </c>
      <c r="L3">
        <v>0</v>
      </c>
      <c r="M3">
        <v>0</v>
      </c>
      <c r="N3">
        <v>0</v>
      </c>
      <c r="O3">
        <v>0</v>
      </c>
      <c r="P3">
        <v>0</v>
      </c>
      <c r="Q3">
        <v>18</v>
      </c>
      <c r="R3">
        <v>157</v>
      </c>
      <c r="S3" t="str">
        <f>IFERROR(VLOOKUP(R3,[2]WingLookTable!$A:$B,2,0),"캐릭터없음")</f>
        <v>Wing_DustGreenPatternPatternStripeSlow</v>
      </c>
      <c r="T3">
        <f t="shared" ca="1" si="2"/>
        <v>297</v>
      </c>
      <c r="U3" t="str">
        <f t="shared" ca="1" si="3"/>
        <v>{"dy":1,"sl":1,"id":"Actor1218m","stats":{"tr":3,"trp":6,"str":0,"dex":0,"int":15,"vit":0,"train":0,"wgGr0":0,"wgGr1":0,"wgGr2":0,"wgGr3":18,"wgLk":169}},{"dy":1,"sl":2,"id":"Actor2120m","stats":{"tr":3,"trp":6,"str":7,"dex":8,"int":0,"vit":0,"train":0,"wgGr0":0,"wgGr1":0,"wgGr2":0,"wgGr3":18,"wgLk":157}}</v>
      </c>
      <c r="V3" t="str">
        <f t="shared" ca="1" si="4"/>
        <v>{"dy":1,"sl":2,"id":"Actor2120m","stats":{"tr":3,"trp":6,"str":7,"dex":8,"int":0,"vit":0,"train":0,"wgGr0":0,"wgGr1":0,"wgGr2":0,"wgGr3":18,"wgLk":157}}</v>
      </c>
      <c r="Z3">
        <v>2</v>
      </c>
      <c r="AA3" t="s">
        <v>313</v>
      </c>
      <c r="AB3">
        <f t="shared" si="5"/>
        <v>1</v>
      </c>
      <c r="AD3">
        <v>2</v>
      </c>
      <c r="AE3">
        <v>105</v>
      </c>
      <c r="AF3">
        <f t="shared" si="6"/>
        <v>0</v>
      </c>
    </row>
    <row r="4" spans="1:32">
      <c r="A4">
        <v>2</v>
      </c>
      <c r="B4">
        <f t="shared" ca="1" si="7"/>
        <v>1</v>
      </c>
      <c r="C4" t="str">
        <f t="shared" ca="1" si="0"/>
        <v>Actor2103m</v>
      </c>
      <c r="D4" t="str">
        <f>IF(ISBLANK(F4),"",
IFERROR(VLOOKUP(F4,[2]ActorTable!$A:$H,MATCH("이름참고",[2]ActorTable!$1:$1,0),0),"캐릭터없음"))</f>
        <v>원더</v>
      </c>
      <c r="E4" t="str">
        <f t="shared" ca="1" si="1"/>
        <v/>
      </c>
      <c r="F4" t="s">
        <v>363</v>
      </c>
      <c r="G4">
        <v>3</v>
      </c>
      <c r="H4">
        <v>6</v>
      </c>
      <c r="I4">
        <v>8</v>
      </c>
      <c r="J4">
        <v>7</v>
      </c>
      <c r="K4">
        <v>0</v>
      </c>
      <c r="L4">
        <v>0</v>
      </c>
      <c r="M4">
        <v>0</v>
      </c>
      <c r="N4">
        <v>0</v>
      </c>
      <c r="O4">
        <v>0</v>
      </c>
      <c r="P4">
        <v>0</v>
      </c>
      <c r="Q4">
        <v>18</v>
      </c>
      <c r="R4">
        <v>372</v>
      </c>
      <c r="S4" t="str">
        <f>IFERROR(VLOOKUP(R4,[2]WingLookTable!$A:$B,2,0),"캐릭터없음")</f>
        <v>Wing_WhiteFullNoiseOtherFast</v>
      </c>
      <c r="T4">
        <f t="shared" ca="1" si="2"/>
        <v>315</v>
      </c>
      <c r="U4" t="str">
        <f t="shared" ca="1" si="3"/>
        <v>{"dy":1,"sl":1,"id":"Actor1218m","stats":{"tr":3,"trp":6,"str":0,"dex":0,"int":15,"vit":0,"train":0,"wgGr0":0,"wgGr1":0,"wgGr2":0,"wgGr3":18,"wgLk":169}},{"dy":1,"sl":2,"id":"Actor2120m","stats":{"tr":3,"trp":6,"str":7,"dex":8,"int":0,"vit":0,"train":0,"wgGr0":0,"wgGr1":0,"wgGr2":0,"wgGr3":18,"wgLk":157}},{"dy":2,"sl":1,"id":"Actor2128m","stats":{"tr":3,"trp":6,"str":8,"dex":7,"int":0,"vit":0,"train":0,"wgGr0":0,"wgGr1":0,"wgGr2":0,"wgGr3":18,"wgLk":372}}</v>
      </c>
      <c r="V4" t="str">
        <f t="shared" ca="1" si="4"/>
        <v>{"dy":2,"sl":1,"id":"Actor2128m","stats":{"tr":3,"trp":6,"str":8,"dex":7,"int":0,"vit":0,"train":0,"wgGr0":0,"wgGr1":0,"wgGr2":0,"wgGr3":18,"wgLk":372}}</v>
      </c>
      <c r="Z4">
        <v>3</v>
      </c>
      <c r="AA4" t="s">
        <v>314</v>
      </c>
      <c r="AB4">
        <f t="shared" si="5"/>
        <v>1</v>
      </c>
      <c r="AD4">
        <v>3</v>
      </c>
      <c r="AE4">
        <v>109</v>
      </c>
      <c r="AF4">
        <f t="shared" si="6"/>
        <v>1</v>
      </c>
    </row>
    <row r="5" spans="1:32">
      <c r="A5">
        <v>2</v>
      </c>
      <c r="B5">
        <f t="shared" ca="1" si="7"/>
        <v>2</v>
      </c>
      <c r="C5" t="str">
        <f t="shared" ca="1" si="0"/>
        <v>Actor0030m</v>
      </c>
      <c r="D5" t="str">
        <f>IF(ISBLANK(F5),"",
IFERROR(VLOOKUP(F5,[2]ActorTable!$A:$H,MATCH("이름참고",[2]ActorTable!$1:$1,0),0),"캐릭터없음"))</f>
        <v>소하</v>
      </c>
      <c r="E5" t="str">
        <f t="shared" ca="1" si="1"/>
        <v/>
      </c>
      <c r="F5" t="s">
        <v>469</v>
      </c>
      <c r="G5">
        <v>3</v>
      </c>
      <c r="H5">
        <v>6</v>
      </c>
      <c r="I5">
        <v>8</v>
      </c>
      <c r="J5">
        <v>0</v>
      </c>
      <c r="K5">
        <v>7</v>
      </c>
      <c r="L5">
        <v>0</v>
      </c>
      <c r="M5">
        <v>0</v>
      </c>
      <c r="N5">
        <v>0</v>
      </c>
      <c r="O5">
        <v>0</v>
      </c>
      <c r="P5">
        <v>0</v>
      </c>
      <c r="Q5">
        <v>18</v>
      </c>
      <c r="R5">
        <v>121</v>
      </c>
      <c r="S5" t="str">
        <f>IFERROR(VLOOKUP(R5,[2]WingLookTable!$A:$B,2,0),"캐릭터없음")</f>
        <v>Wing_BlueSinePatternFullSlow</v>
      </c>
      <c r="T5">
        <f t="shared" ca="1" si="2"/>
        <v>369</v>
      </c>
      <c r="U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v>
      </c>
      <c r="V5" t="str">
        <f t="shared" ca="1" si="4"/>
        <v>{"dy":2,"sl":2,"id":"Actor1002m","stats":{"tr":3,"trp":6,"str":8,"dex":0,"int":7,"vit":0,"train":0,"wgGr0":0,"wgGr1":0,"wgGr2":0,"wgGr3":18,"wgLk":121}}</v>
      </c>
      <c r="Z5">
        <v>4</v>
      </c>
      <c r="AA5" t="s">
        <v>315</v>
      </c>
      <c r="AB5">
        <f t="shared" si="5"/>
        <v>2</v>
      </c>
      <c r="AD5">
        <v>4</v>
      </c>
      <c r="AE5">
        <v>113</v>
      </c>
      <c r="AF5">
        <f t="shared" si="6"/>
        <v>1</v>
      </c>
    </row>
    <row r="6" spans="1:32">
      <c r="A6">
        <v>3</v>
      </c>
      <c r="B6">
        <f t="shared" ca="1" si="7"/>
        <v>1</v>
      </c>
      <c r="C6" t="str">
        <f t="shared" ca="1" si="0"/>
        <v>Actor0007m</v>
      </c>
      <c r="D6" t="str">
        <f>IF(ISBLANK(F6),"",
IFERROR(VLOOKUP(F6,[2]ActorTable!$A:$H,MATCH("이름참고",[2]ActorTable!$1:$1,0),0),"캐릭터없음"))</f>
        <v>테이슨</v>
      </c>
      <c r="E6" t="str">
        <f t="shared" ca="1" si="1"/>
        <v/>
      </c>
      <c r="F6" t="s">
        <v>318</v>
      </c>
      <c r="G6">
        <v>3</v>
      </c>
      <c r="H6">
        <v>6</v>
      </c>
      <c r="I6">
        <v>0</v>
      </c>
      <c r="J6">
        <v>15</v>
      </c>
      <c r="K6">
        <v>0</v>
      </c>
      <c r="L6">
        <v>0</v>
      </c>
      <c r="M6">
        <v>0</v>
      </c>
      <c r="N6">
        <v>0</v>
      </c>
      <c r="O6">
        <v>0</v>
      </c>
      <c r="P6">
        <v>0</v>
      </c>
      <c r="Q6">
        <v>18</v>
      </c>
      <c r="R6">
        <v>336</v>
      </c>
      <c r="S6" t="str">
        <f>IFERROR(VLOOKUP(R6,[2]WingLookTable!$A:$B,2,0),"캐릭터없음")</f>
        <v>Wing_DustRedSineNoiseOtherSlow</v>
      </c>
      <c r="T6">
        <f t="shared" ca="1" si="2"/>
        <v>264</v>
      </c>
      <c r="U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v>
      </c>
      <c r="V6" t="str">
        <f t="shared" ca="1" si="4"/>
        <v>{"dy":3,"sl":1,"id":"Actor1108m","stats":{"tr":3,"trp":6,"str":0,"dex":15,"int":0,"vit":0,"train":0,"wgGr0":0,"wgGr1":0,"wgGr2":0,"wgGr3":18,"wgLk":336}}</v>
      </c>
      <c r="Z6">
        <v>5</v>
      </c>
      <c r="AA6" t="s">
        <v>316</v>
      </c>
      <c r="AB6">
        <f t="shared" si="5"/>
        <v>2</v>
      </c>
      <c r="AD6">
        <v>5</v>
      </c>
      <c r="AE6">
        <v>117</v>
      </c>
      <c r="AF6">
        <f t="shared" si="6"/>
        <v>1</v>
      </c>
    </row>
    <row r="7" spans="1:32">
      <c r="A7">
        <v>3</v>
      </c>
      <c r="B7">
        <f t="shared" ca="1" si="7"/>
        <v>2</v>
      </c>
      <c r="C7" t="str">
        <f t="shared" ca="1" si="0"/>
        <v>Actor0104m</v>
      </c>
      <c r="D7" t="str">
        <f>IF(ISBLANK(F7),"",
IFERROR(VLOOKUP(F7,[2]ActorTable!$A:$H,MATCH("이름참고",[2]ActorTable!$1:$1,0),0),"캐릭터없음"))</f>
        <v>도스로프</v>
      </c>
      <c r="E7" t="str">
        <f t="shared" ca="1" si="1"/>
        <v/>
      </c>
      <c r="F7" t="s">
        <v>335</v>
      </c>
      <c r="G7">
        <v>3</v>
      </c>
      <c r="H7">
        <v>6</v>
      </c>
      <c r="I7">
        <v>0</v>
      </c>
      <c r="J7">
        <v>0</v>
      </c>
      <c r="K7">
        <v>15</v>
      </c>
      <c r="L7">
        <v>0</v>
      </c>
      <c r="M7">
        <v>0</v>
      </c>
      <c r="N7">
        <v>0</v>
      </c>
      <c r="O7">
        <v>0</v>
      </c>
      <c r="P7">
        <v>0</v>
      </c>
      <c r="Q7">
        <v>18</v>
      </c>
      <c r="R7">
        <v>205</v>
      </c>
      <c r="S7" t="str">
        <f>IFERROR(VLOOKUP(R7,[2]WingLookTable!$A:$B,2,0),"캐릭터없음")</f>
        <v>Wing_FirePatternPatternFullFast</v>
      </c>
      <c r="T7">
        <f t="shared" ca="1" si="2"/>
        <v>312</v>
      </c>
      <c r="U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v>
      </c>
      <c r="V7" t="str">
        <f t="shared" ca="1" si="4"/>
        <v>{"dy":3,"sl":2,"id":"Actor0030m","stats":{"tr":3,"trp":6,"str":0,"dex":0,"int":15,"vit":0,"train":0,"wgGr0":0,"wgGr1":0,"wgGr2":0,"wgGr3":18,"wgLk":205}}</v>
      </c>
      <c r="Z7">
        <v>6</v>
      </c>
      <c r="AA7" t="s">
        <v>317</v>
      </c>
      <c r="AB7">
        <f t="shared" si="5"/>
        <v>3</v>
      </c>
      <c r="AD7">
        <v>6</v>
      </c>
      <c r="AE7">
        <v>121</v>
      </c>
      <c r="AF7">
        <f t="shared" si="6"/>
        <v>1</v>
      </c>
    </row>
    <row r="8" spans="1:32">
      <c r="A8">
        <v>4</v>
      </c>
      <c r="B8">
        <f t="shared" ca="1" si="7"/>
        <v>1</v>
      </c>
      <c r="C8" t="str">
        <f t="shared" ca="1" si="0"/>
        <v>Actor2128m</v>
      </c>
      <c r="D8" t="str">
        <f>IF(ISBLANK(F8),"",
IFERROR(VLOOKUP(F8,[2]ActorTable!$A:$H,MATCH("이름참고",[2]ActorTable!$1:$1,0),0),"캐릭터없음"))</f>
        <v>프리스</v>
      </c>
      <c r="E8" t="str">
        <f t="shared" ca="1" si="1"/>
        <v/>
      </c>
      <c r="F8" t="s">
        <v>367</v>
      </c>
      <c r="G8">
        <v>3</v>
      </c>
      <c r="H8">
        <v>6</v>
      </c>
      <c r="I8">
        <v>15</v>
      </c>
      <c r="J8">
        <v>0</v>
      </c>
      <c r="K8">
        <v>0</v>
      </c>
      <c r="L8">
        <v>0</v>
      </c>
      <c r="M8">
        <v>0</v>
      </c>
      <c r="N8">
        <v>0</v>
      </c>
      <c r="O8">
        <v>0</v>
      </c>
      <c r="P8">
        <v>0</v>
      </c>
      <c r="Q8">
        <v>18</v>
      </c>
      <c r="R8">
        <v>178</v>
      </c>
      <c r="S8" t="str">
        <f>IFERROR(VLOOKUP(R8,[2]WingLookTable!$A:$B,2,0),"캐릭터없음")</f>
        <v>Wing_DustMultiSineSineFullFast</v>
      </c>
      <c r="T8">
        <f t="shared" ca="1" si="2"/>
        <v>154</v>
      </c>
      <c r="U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v>
      </c>
      <c r="V8" t="str">
        <f t="shared" ca="1" si="4"/>
        <v>{"dy":4,"sl":1,"id":"Actor0125m","stats":{"tr":3,"trp":6,"str":15,"dex":0,"int":0,"vit":0,"train":0,"wgGr0":0,"wgGr1":0,"wgGr2":0,"wgGr3":18,"wgLk":178}}</v>
      </c>
      <c r="Z8">
        <v>7</v>
      </c>
      <c r="AA8" t="s">
        <v>318</v>
      </c>
      <c r="AB8">
        <f t="shared" si="5"/>
        <v>3</v>
      </c>
      <c r="AD8">
        <v>7</v>
      </c>
      <c r="AE8">
        <v>125</v>
      </c>
      <c r="AF8">
        <f t="shared" si="6"/>
        <v>1</v>
      </c>
    </row>
    <row r="9" spans="1:32">
      <c r="A9">
        <v>4</v>
      </c>
      <c r="B9">
        <f t="shared" ca="1" si="7"/>
        <v>2</v>
      </c>
      <c r="C9" t="str">
        <f t="shared" ca="1" si="0"/>
        <v>Actor2128m</v>
      </c>
      <c r="D9" t="str">
        <f>IF(ISBLANK(F9),"",
IFERROR(VLOOKUP(F9,[2]ActorTable!$A:$H,MATCH("이름참고",[2]ActorTable!$1:$1,0),0),"캐릭터없음"))</f>
        <v>젤리아</v>
      </c>
      <c r="E9" t="str">
        <f t="shared" ca="1" si="1"/>
        <v/>
      </c>
      <c r="F9" t="s">
        <v>387</v>
      </c>
      <c r="G9">
        <v>3</v>
      </c>
      <c r="H9">
        <v>6</v>
      </c>
      <c r="I9">
        <v>7</v>
      </c>
      <c r="J9">
        <v>8</v>
      </c>
      <c r="K9">
        <v>0</v>
      </c>
      <c r="L9">
        <v>0</v>
      </c>
      <c r="M9">
        <v>0</v>
      </c>
      <c r="N9">
        <v>0</v>
      </c>
      <c r="O9">
        <v>0</v>
      </c>
      <c r="P9">
        <v>0</v>
      </c>
      <c r="Q9">
        <v>18</v>
      </c>
      <c r="R9">
        <v>214</v>
      </c>
      <c r="S9" t="str">
        <f>IFERROR(VLOOKUP(R9,[2]WingLookTable!$A:$B,2,0),"캐릭터없음")</f>
        <v>Wing_GrayStripeSineFullFast</v>
      </c>
      <c r="T9">
        <f t="shared" ca="1" si="2"/>
        <v>348</v>
      </c>
      <c r="U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v>
      </c>
      <c r="V9" t="str">
        <f t="shared" ca="1" si="4"/>
        <v>{"dy":4,"sl":2,"id":"Actor1005m","stats":{"tr":3,"trp":6,"str":7,"dex":8,"int":0,"vit":0,"train":0,"wgGr0":0,"wgGr1":0,"wgGr2":0,"wgGr3":18,"wgLk":214}}</v>
      </c>
      <c r="Z9">
        <v>8</v>
      </c>
      <c r="AA9" t="s">
        <v>319</v>
      </c>
      <c r="AB9">
        <f t="shared" si="5"/>
        <v>3</v>
      </c>
      <c r="AD9">
        <v>8</v>
      </c>
      <c r="AE9">
        <v>129</v>
      </c>
      <c r="AF9">
        <f t="shared" si="6"/>
        <v>1</v>
      </c>
    </row>
    <row r="10" spans="1:32">
      <c r="A10">
        <v>5</v>
      </c>
      <c r="B10">
        <f t="shared" ca="1" si="7"/>
        <v>1</v>
      </c>
      <c r="C10" t="str">
        <f t="shared" ref="C10" ca="1" si="8">VLOOKUP(RANDBETWEEN(1,COUNTA(Z:Z)-1),Z:AA,2,0)</f>
        <v>Actor0125m</v>
      </c>
      <c r="D10" t="str">
        <f>IF(ISBLANK(F10),"",
IFERROR(VLOOKUP(F10,[2]ActorTable!$A:$H,MATCH("이름참고",[2]ActorTable!$1:$1,0),0),"캐릭터없음"))</f>
        <v>클레타</v>
      </c>
      <c r="E10" t="str">
        <f t="shared" ref="E10" ca="1" si="9">IF(AND(B10&lt;=OFFSET(B10,1,0),NOT(ISBLANK(F10))),
IF(F10=OFFSET(F10,1,0),"같음",""),"")</f>
        <v/>
      </c>
      <c r="F10" t="s">
        <v>358</v>
      </c>
      <c r="G10">
        <v>3</v>
      </c>
      <c r="H10">
        <v>6</v>
      </c>
      <c r="I10">
        <v>0</v>
      </c>
      <c r="J10">
        <v>0</v>
      </c>
      <c r="K10">
        <v>0</v>
      </c>
      <c r="L10">
        <v>15</v>
      </c>
      <c r="M10">
        <v>0</v>
      </c>
      <c r="N10">
        <v>0</v>
      </c>
      <c r="O10">
        <v>0</v>
      </c>
      <c r="P10">
        <v>0</v>
      </c>
      <c r="Q10">
        <v>18</v>
      </c>
      <c r="R10">
        <v>117</v>
      </c>
      <c r="S10" t="str">
        <f>IFERROR(VLOOKUP(R10,[2]WingLookTable!$A:$B,2,0),"캐릭터없음")</f>
        <v>Wing_BlueSineNoiseFullSlow</v>
      </c>
      <c r="T10">
        <f t="shared" ref="T10" ca="1" si="10">VLOOKUP(RANDBETWEEN(1,COUNTA(AD:AD)-1),AD:AE,2,0)</f>
        <v>315</v>
      </c>
      <c r="U10" t="str">
        <f t="shared" ref="U10" ca="1" si="11">IF(ROW()=2,V10,OFFSET(U10,-1,0)&amp;IF(LEN(V10)=0,"",","&amp;V10))</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v>
      </c>
      <c r="V10" t="str">
        <f t="shared" ref="V10" ca="1" si="12">"{"""&amp;A$1&amp;""":"&amp;A10
&amp;","""&amp;B$1&amp;""":"&amp;B10
&amp;IF(LEN(F10)=0,"",","""&amp;F$1&amp;""":"""&amp;F10&amp;"""")
&amp;IF(LEN(F10)=0,"",",""stats"":{")
&amp;IF(LEN(F10)=0,"",""""&amp;G$1&amp;""":"&amp;G10)
&amp;IF(LEN(F10)=0,"",","""&amp;H$1&amp;""":"&amp;H10)
&amp;IF(LEN(F10)=0,"",","""&amp;I$1&amp;""":"&amp;I10)
&amp;IF(LEN(F10)=0,"",","""&amp;J$1&amp;""":"&amp;J10)
&amp;IF(LEN(F10)=0,"",","""&amp;K$1&amp;""":"&amp;K10)
&amp;IF(LEN(F10)=0,"",","""&amp;L$1&amp;""":"&amp;L10)
&amp;IF(LEN(F10)=0,"",","""&amp;M$1&amp;""":"&amp;M10)
&amp;IF(LEN(F10)=0,"",","""&amp;N$1&amp;""":"&amp;N10)
&amp;IF(LEN(F10)=0,"",","""&amp;O$1&amp;""":"&amp;O10)
&amp;IF(LEN(F10)=0,"",","""&amp;P$1&amp;""":"&amp;P10)
&amp;IF(LEN(F10)=0,"",","""&amp;Q$1&amp;""":"&amp;Q10)
&amp;IF(LEN(F10)=0,"",","""&amp;R$1&amp;""":"&amp;R10)
&amp;IF(LEN(F10)=0,"","}")&amp;"}"</f>
        <v>{"dy":5,"sl":1,"id":"Actor0240m","stats":{"tr":3,"trp":6,"str":0,"dex":0,"int":0,"vit":15,"train":0,"wgGr0":0,"wgGr1":0,"wgGr2":0,"wgGr3":18,"wgLk":117}}</v>
      </c>
      <c r="Z10">
        <v>9</v>
      </c>
      <c r="AA10" t="s">
        <v>320</v>
      </c>
      <c r="AB10">
        <f t="shared" si="5"/>
        <v>2</v>
      </c>
      <c r="AD10">
        <v>9</v>
      </c>
      <c r="AE10">
        <v>133</v>
      </c>
      <c r="AF10">
        <f t="shared" si="6"/>
        <v>1</v>
      </c>
    </row>
    <row r="11" spans="1:32">
      <c r="A11">
        <v>5</v>
      </c>
      <c r="B11">
        <f t="shared" ca="1" si="7"/>
        <v>2</v>
      </c>
      <c r="C11" t="str">
        <f t="shared" ref="C11" ca="1" si="13">VLOOKUP(RANDBETWEEN(1,COUNTA(Z:Z)-1),Z:AA,2,0)</f>
        <v>Actor3019m</v>
      </c>
      <c r="D11" t="str">
        <f>IF(ISBLANK(F11),"",
IFERROR(VLOOKUP(F11,[2]ActorTable!$A:$H,MATCH("이름참고",[2]ActorTable!$1:$1,0),0),"캐릭터없음"))</f>
        <v>데브샤</v>
      </c>
      <c r="E11" t="str">
        <f t="shared" ref="E11" ca="1" si="14">IF(AND(B11&lt;=OFFSET(B11,1,0),NOT(ISBLANK(F11))),
IF(F11=OFFSET(F11,1,0),"같음",""),"")</f>
        <v/>
      </c>
      <c r="F11" t="s">
        <v>417</v>
      </c>
      <c r="G11">
        <v>3</v>
      </c>
      <c r="H11">
        <v>6</v>
      </c>
      <c r="I11">
        <v>0</v>
      </c>
      <c r="J11">
        <v>8</v>
      </c>
      <c r="K11">
        <v>7</v>
      </c>
      <c r="L11">
        <v>0</v>
      </c>
      <c r="M11">
        <v>0</v>
      </c>
      <c r="N11">
        <v>0</v>
      </c>
      <c r="O11">
        <v>0</v>
      </c>
      <c r="P11">
        <v>0</v>
      </c>
      <c r="Q11">
        <v>18</v>
      </c>
      <c r="R11">
        <v>315</v>
      </c>
      <c r="S11" t="str">
        <f>IFERROR(VLOOKUP(R11,[2]WingLookTable!$A:$B,2,0),"캐릭터없음")</f>
        <v>Wing_DustMultiNoiseOtherOtherSlow</v>
      </c>
      <c r="T11">
        <f t="shared" ref="T11" ca="1" si="15">VLOOKUP(RANDBETWEEN(1,COUNTA(AD:AD)-1),AD:AE,2,0)</f>
        <v>256</v>
      </c>
      <c r="U11" t="str">
        <f t="shared" ref="U11" ca="1" si="16">IF(ROW()=2,V11,OFFSET(U11,-1,0)&amp;IF(LEN(V11)=0,"",","&amp;V11))</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v>
      </c>
      <c r="V11" t="str">
        <f t="shared" ref="V11" ca="1" si="17">"{"""&amp;A$1&amp;""":"&amp;A11
&amp;","""&amp;B$1&amp;""":"&amp;B11
&amp;IF(LEN(F11)=0,"",","""&amp;F$1&amp;""":"""&amp;F11&amp;"""")
&amp;IF(LEN(F11)=0,"",",""stats"":{")
&amp;IF(LEN(F11)=0,"",""""&amp;G$1&amp;""":"&amp;G11)
&amp;IF(LEN(F11)=0,"",","""&amp;H$1&amp;""":"&amp;H11)
&amp;IF(LEN(F11)=0,"",","""&amp;I$1&amp;""":"&amp;I11)
&amp;IF(LEN(F11)=0,"",","""&amp;J$1&amp;""":"&amp;J11)
&amp;IF(LEN(F11)=0,"",","""&amp;K$1&amp;""":"&amp;K11)
&amp;IF(LEN(F11)=0,"",","""&amp;L$1&amp;""":"&amp;L11)
&amp;IF(LEN(F11)=0,"",","""&amp;M$1&amp;""":"&amp;M11)
&amp;IF(LEN(F11)=0,"",","""&amp;N$1&amp;""":"&amp;N11)
&amp;IF(LEN(F11)=0,"",","""&amp;O$1&amp;""":"&amp;O11)
&amp;IF(LEN(F11)=0,"",","""&amp;P$1&amp;""":"&amp;P11)
&amp;IF(LEN(F11)=0,"",","""&amp;Q$1&amp;""":"&amp;Q11)
&amp;IF(LEN(F11)=0,"",","""&amp;R$1&amp;""":"&amp;R11)
&amp;IF(LEN(F11)=0,"","}")&amp;"}"</f>
        <v>{"dy":5,"sl":2,"id":"Actor2103m","stats":{"tr":3,"trp":6,"str":0,"dex":8,"int":7,"vit":0,"train":0,"wgGr0":0,"wgGr1":0,"wgGr2":0,"wgGr3":18,"wgLk":315}}</v>
      </c>
      <c r="Z11">
        <v>10</v>
      </c>
      <c r="AA11" t="s">
        <v>321</v>
      </c>
      <c r="AB11">
        <f t="shared" si="5"/>
        <v>2</v>
      </c>
      <c r="AD11">
        <v>10</v>
      </c>
      <c r="AE11">
        <v>137</v>
      </c>
      <c r="AF11">
        <f t="shared" si="6"/>
        <v>0</v>
      </c>
    </row>
    <row r="12" spans="1:32">
      <c r="A12">
        <v>5</v>
      </c>
      <c r="B12">
        <f t="shared" ref="B12" ca="1" si="18">IF(A12&lt;&gt;OFFSET(A12,-1,0),1,OFFSET(B12,-1,0)+1)</f>
        <v>3</v>
      </c>
      <c r="C12" t="str">
        <f t="shared" ref="C12" ca="1" si="19">VLOOKUP(RANDBETWEEN(1,COUNTA(Z:Z)-1),Z:AA,2,0)</f>
        <v>Actor3117m</v>
      </c>
      <c r="D12" t="str">
        <f>IF(ISBLANK(F12),"",
IFERROR(VLOOKUP(F12,[2]ActorTable!$A:$H,MATCH("이름참고",[2]ActorTable!$1:$1,0),0),"캐릭터없음"))</f>
        <v>롤라</v>
      </c>
      <c r="E12" t="str">
        <f t="shared" ref="E12" ca="1" si="20">IF(AND(B12&lt;=OFFSET(B12,1,0),NOT(ISBLANK(F12))),
IF(F12=OFFSET(F12,1,0),"같음",""),"")</f>
        <v/>
      </c>
      <c r="F12" t="s">
        <v>393</v>
      </c>
      <c r="G12">
        <v>3</v>
      </c>
      <c r="H12">
        <v>6</v>
      </c>
      <c r="I12">
        <v>8</v>
      </c>
      <c r="J12">
        <v>7</v>
      </c>
      <c r="K12">
        <v>0</v>
      </c>
      <c r="L12">
        <v>0</v>
      </c>
      <c r="M12">
        <v>0</v>
      </c>
      <c r="N12">
        <v>0</v>
      </c>
      <c r="O12">
        <v>0</v>
      </c>
      <c r="P12">
        <v>0</v>
      </c>
      <c r="Q12">
        <v>18</v>
      </c>
      <c r="R12">
        <v>321</v>
      </c>
      <c r="S12" t="str">
        <f>IFERROR(VLOOKUP(R12,[2]WingLookTable!$A:$B,2,0),"캐릭터없음")</f>
        <v>Wing_DustMultiOtherOtherOtherSlow</v>
      </c>
      <c r="T12">
        <f t="shared" ref="T12" ca="1" si="21">VLOOKUP(RANDBETWEEN(1,COUNTA(AD:AD)-1),AD:AE,2,0)</f>
        <v>109</v>
      </c>
      <c r="U12" t="str">
        <f t="shared" ref="U12" ca="1" si="22">IF(ROW()=2,V12,OFFSET(U12,-1,0)&amp;IF(LEN(V12)=0,"",","&amp;V12))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v>
      </c>
      <c r="V12" t="str">
        <f t="shared" ref="V12" ca="1" si="23">"{"""&amp;A$1&amp;""":"&amp;A12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{"dy":5,"sl":3,"id":"Actor3019m","stats":{"tr":3,"trp":6,"str":8,"dex":7,"int":0,"vit":0,"train":0,"wgGr0":0,"wgGr1":0,"wgGr2":0,"wgGr3":18,"wgLk":321}}</v>
      </c>
      <c r="Z12">
        <v>11</v>
      </c>
      <c r="AA12" t="s">
        <v>322</v>
      </c>
      <c r="AB12">
        <f t="shared" si="5"/>
        <v>3</v>
      </c>
      <c r="AD12">
        <v>11</v>
      </c>
      <c r="AE12">
        <v>141</v>
      </c>
      <c r="AF12">
        <f t="shared" si="6"/>
        <v>1</v>
      </c>
    </row>
    <row r="13" spans="1:32">
      <c r="A13">
        <v>6</v>
      </c>
      <c r="B13">
        <f t="shared" ca="1" si="7"/>
        <v>1</v>
      </c>
      <c r="C13" t="str">
        <f t="shared" ca="1" si="0"/>
        <v>Actor1141m</v>
      </c>
      <c r="D13" t="str">
        <f>IF(ISBLANK(F13),"",
IFERROR(VLOOKUP(F13,[2]ActorTable!$A:$H,MATCH("이름참고",[2]ActorTable!$1:$1,0),0),"캐릭터없음"))</f>
        <v>오비우스</v>
      </c>
      <c r="E13" t="str">
        <f t="shared" ca="1" si="1"/>
        <v/>
      </c>
      <c r="F13" t="s">
        <v>512</v>
      </c>
      <c r="G13">
        <v>3</v>
      </c>
      <c r="H13">
        <v>6</v>
      </c>
      <c r="I13">
        <v>0</v>
      </c>
      <c r="J13">
        <v>0</v>
      </c>
      <c r="K13">
        <v>15</v>
      </c>
      <c r="L13">
        <v>0</v>
      </c>
      <c r="M13">
        <v>0</v>
      </c>
      <c r="N13">
        <v>0</v>
      </c>
      <c r="O13">
        <v>0</v>
      </c>
      <c r="P13">
        <v>0</v>
      </c>
      <c r="Q13">
        <v>18</v>
      </c>
      <c r="R13">
        <v>328</v>
      </c>
      <c r="S13" t="str">
        <f>IFERROR(VLOOKUP(R13,[2]WingLookTable!$A:$B,2,0),"캐릭터없음")</f>
        <v>Wing_DustRedFullBeeOtherSlow</v>
      </c>
      <c r="T13">
        <f t="shared" ca="1" si="2"/>
        <v>190</v>
      </c>
      <c r="U1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v>
      </c>
      <c r="V13" t="str">
        <f t="shared" ca="1" si="4"/>
        <v>{"dy":6,"sl":1,"id":"Actor1141m","stats":{"tr":3,"trp":6,"str":0,"dex":0,"int":15,"vit":0,"train":0,"wgGr0":0,"wgGr1":0,"wgGr2":0,"wgGr3":18,"wgLk":328}}</v>
      </c>
      <c r="Z13">
        <v>12</v>
      </c>
      <c r="AA13" t="s">
        <v>323</v>
      </c>
      <c r="AB13">
        <f t="shared" si="5"/>
        <v>3</v>
      </c>
      <c r="AD13">
        <v>12</v>
      </c>
      <c r="AE13">
        <v>145</v>
      </c>
      <c r="AF13">
        <f t="shared" si="6"/>
        <v>1</v>
      </c>
    </row>
    <row r="14" spans="1:32">
      <c r="A14">
        <v>6</v>
      </c>
      <c r="B14">
        <f t="shared" ca="1" si="7"/>
        <v>2</v>
      </c>
      <c r="C14" t="str">
        <f t="shared" ca="1" si="0"/>
        <v>Actor0104m</v>
      </c>
      <c r="D14" t="str">
        <f>IF(ISBLANK(F14),"",
IFERROR(VLOOKUP(F14,[2]ActorTable!$A:$H,MATCH("이름참고",[2]ActorTable!$1:$1,0),0),"캐릭터없음"))</f>
        <v>러센트</v>
      </c>
      <c r="E14" t="str">
        <f t="shared" ca="1" si="1"/>
        <v/>
      </c>
      <c r="F14" t="s">
        <v>388</v>
      </c>
      <c r="G14">
        <v>3</v>
      </c>
      <c r="H14">
        <v>6</v>
      </c>
      <c r="I14">
        <v>0</v>
      </c>
      <c r="J14">
        <v>0</v>
      </c>
      <c r="K14">
        <v>0</v>
      </c>
      <c r="L14">
        <v>15</v>
      </c>
      <c r="M14">
        <v>0</v>
      </c>
      <c r="N14">
        <v>0</v>
      </c>
      <c r="O14">
        <v>0</v>
      </c>
      <c r="P14">
        <v>0</v>
      </c>
      <c r="Q14">
        <v>18</v>
      </c>
      <c r="R14">
        <v>109</v>
      </c>
      <c r="S14" t="str">
        <f>IFERROR(VLOOKUP(R14,[2]WingLookTable!$A:$B,2,0),"캐릭터없음")</f>
        <v>Wing_BlueOtherNoiseFullFast</v>
      </c>
      <c r="T14">
        <f t="shared" ca="1" si="2"/>
        <v>284</v>
      </c>
      <c r="U1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v>
      </c>
      <c r="V14" t="str">
        <f t="shared" ca="1" si="4"/>
        <v>{"dy":6,"sl":2,"id":"Actor0024m","stats":{"tr":3,"trp":6,"str":0,"dex":0,"int":0,"vit":15,"train":0,"wgGr0":0,"wgGr1":0,"wgGr2":0,"wgGr3":18,"wgLk":109}}</v>
      </c>
      <c r="Z14">
        <v>13</v>
      </c>
      <c r="AA14" t="s">
        <v>324</v>
      </c>
      <c r="AB14">
        <f t="shared" si="5"/>
        <v>2</v>
      </c>
      <c r="AD14">
        <v>13</v>
      </c>
      <c r="AE14">
        <v>148</v>
      </c>
      <c r="AF14">
        <f t="shared" si="6"/>
        <v>1</v>
      </c>
    </row>
    <row r="15" spans="1:32">
      <c r="A15">
        <v>7</v>
      </c>
      <c r="B15">
        <f t="shared" ca="1" si="7"/>
        <v>1</v>
      </c>
      <c r="C15" t="str">
        <f t="shared" ca="1" si="0"/>
        <v>Actor1005m</v>
      </c>
      <c r="D15" t="str">
        <f>IF(ISBLANK(F15),"",
IFERROR(VLOOKUP(F15,[2]ActorTable!$A:$H,MATCH("이름참고",[2]ActorTable!$1:$1,0),0),"캐릭터없음"))</f>
        <v>테이슨</v>
      </c>
      <c r="E15" t="str">
        <f t="shared" ca="1" si="1"/>
        <v/>
      </c>
      <c r="F15" t="s">
        <v>360</v>
      </c>
      <c r="G15">
        <v>3</v>
      </c>
      <c r="H15">
        <v>6</v>
      </c>
      <c r="I15">
        <v>7</v>
      </c>
      <c r="J15">
        <v>0</v>
      </c>
      <c r="K15">
        <v>8</v>
      </c>
      <c r="L15">
        <v>0</v>
      </c>
      <c r="M15">
        <v>0</v>
      </c>
      <c r="N15">
        <v>0</v>
      </c>
      <c r="O15">
        <v>0</v>
      </c>
      <c r="P15">
        <v>0</v>
      </c>
      <c r="Q15">
        <v>18</v>
      </c>
      <c r="R15">
        <v>332</v>
      </c>
      <c r="S15" t="str">
        <f>IFERROR(VLOOKUP(R15,[2]WingLookTable!$A:$B,2,0),"캐릭터없음")</f>
        <v>Wing_DustRedMultiNoiseOtherFast</v>
      </c>
      <c r="T15">
        <f t="shared" ca="1" si="2"/>
        <v>294</v>
      </c>
      <c r="U1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v>
      </c>
      <c r="V15" t="str">
        <f t="shared" ca="1" si="4"/>
        <v>{"dy":7,"sl":1,"id":"Actor1108m","stats":{"tr":3,"trp":6,"str":7,"dex":0,"int":8,"vit":0,"train":0,"wgGr0":0,"wgGr1":0,"wgGr2":0,"wgGr3":18,"wgLk":332}}</v>
      </c>
      <c r="Z15">
        <v>14</v>
      </c>
      <c r="AA15" t="s">
        <v>325</v>
      </c>
      <c r="AB15">
        <f t="shared" si="5"/>
        <v>2</v>
      </c>
      <c r="AD15">
        <v>14</v>
      </c>
      <c r="AE15">
        <v>151</v>
      </c>
      <c r="AF15">
        <f t="shared" si="6"/>
        <v>1</v>
      </c>
    </row>
    <row r="16" spans="1:32">
      <c r="A16">
        <v>7</v>
      </c>
      <c r="B16">
        <f t="shared" ca="1" si="7"/>
        <v>2</v>
      </c>
      <c r="C16" t="str">
        <f t="shared" ca="1" si="0"/>
        <v>Actor0104m</v>
      </c>
      <c r="D16" t="str">
        <f>IF(ISBLANK(F16),"",
IFERROR(VLOOKUP(F16,[2]ActorTable!$A:$H,MATCH("이름참고",[2]ActorTable!$1:$1,0),0),"캐릭터없음"))</f>
        <v>헤르윈</v>
      </c>
      <c r="E16" t="str">
        <f t="shared" ca="1" si="1"/>
        <v/>
      </c>
      <c r="F16" t="s">
        <v>365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280</v>
      </c>
      <c r="U1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v>
      </c>
      <c r="V16" t="str">
        <f t="shared" ca="1" si="4"/>
        <v>{"dy":7,"sl":2,"id":"Actor0007m","stats":{"tr":3,"trp":6,"str":15,"dex":0,"int":0,"vit":0,"train":0,"wgGr0":0,"wgGr1":0,"wgGr2":0,"wgGr3":18,"wgLk":318}}</v>
      </c>
      <c r="Z16">
        <v>15</v>
      </c>
      <c r="AA16" t="s">
        <v>326</v>
      </c>
      <c r="AB16">
        <f t="shared" si="5"/>
        <v>2</v>
      </c>
      <c r="AD16">
        <v>15</v>
      </c>
      <c r="AE16">
        <v>154</v>
      </c>
      <c r="AF16">
        <f t="shared" si="6"/>
        <v>1</v>
      </c>
    </row>
    <row r="17" spans="1:32">
      <c r="A17">
        <v>8</v>
      </c>
      <c r="B17">
        <f t="shared" ca="1" si="7"/>
        <v>1</v>
      </c>
      <c r="C17" t="str">
        <f t="shared" ca="1" si="0"/>
        <v>Actor1002m</v>
      </c>
      <c r="D17" t="str">
        <f>IF(ISBLANK(F17),"",
IFERROR(VLOOKUP(F17,[2]ActorTable!$A:$H,MATCH("이름참고",[2]ActorTable!$1:$1,0),0),"캐릭터없음"))</f>
        <v>니엘</v>
      </c>
      <c r="E17" t="str">
        <f t="shared" ca="1" si="1"/>
        <v/>
      </c>
      <c r="F17" t="s">
        <v>359</v>
      </c>
      <c r="G17">
        <v>3</v>
      </c>
      <c r="H17">
        <v>6</v>
      </c>
      <c r="I17">
        <v>0</v>
      </c>
      <c r="J17">
        <v>0</v>
      </c>
      <c r="K17">
        <v>15</v>
      </c>
      <c r="L17">
        <v>0</v>
      </c>
      <c r="M17">
        <v>0</v>
      </c>
      <c r="N17">
        <v>0</v>
      </c>
      <c r="O17">
        <v>0</v>
      </c>
      <c r="P17">
        <v>0</v>
      </c>
      <c r="Q17">
        <v>18</v>
      </c>
      <c r="R17">
        <v>190</v>
      </c>
      <c r="S17" t="str">
        <f>IFERROR(VLOOKUP(R17,[2]WingLookTable!$A:$B,2,0),"캐릭터없음")</f>
        <v>Wing_DustYellowNoisePatternStripeSlow</v>
      </c>
      <c r="T17">
        <f t="shared" ca="1" si="2"/>
        <v>348</v>
      </c>
      <c r="U1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v>
      </c>
      <c r="V17" t="str">
        <f t="shared" ca="1" si="4"/>
        <v>{"dy":8,"sl":1,"id":"Actor2238m","stats":{"tr":3,"trp":6,"str":0,"dex":0,"int":15,"vit":0,"train":0,"wgGr0":0,"wgGr1":0,"wgGr2":0,"wgGr3":18,"wgLk":190}}</v>
      </c>
      <c r="Z17">
        <v>16</v>
      </c>
      <c r="AA17" t="s">
        <v>327</v>
      </c>
      <c r="AB17">
        <f t="shared" si="5"/>
        <v>2</v>
      </c>
      <c r="AD17">
        <v>16</v>
      </c>
      <c r="AE17">
        <v>157</v>
      </c>
      <c r="AF17">
        <f t="shared" si="6"/>
        <v>1</v>
      </c>
    </row>
    <row r="18" spans="1:32">
      <c r="A18">
        <v>8</v>
      </c>
      <c r="B18">
        <f t="shared" ca="1" si="7"/>
        <v>2</v>
      </c>
      <c r="C18" t="str">
        <f t="shared" ca="1" si="0"/>
        <v>Actor0240m</v>
      </c>
      <c r="D18" t="str">
        <f>IF(ISBLANK(F18),"",
IFERROR(VLOOKUP(F18,[2]ActorTable!$A:$H,MATCH("이름참고",[2]ActorTable!$1:$1,0),0),"캐릭터없음"))</f>
        <v>슬로니카</v>
      </c>
      <c r="E18" t="str">
        <f t="shared" ca="1" si="1"/>
        <v/>
      </c>
      <c r="F18" t="s">
        <v>361</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344</v>
      </c>
      <c r="U1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v>
      </c>
      <c r="V18" t="str">
        <f t="shared" ca="1" si="4"/>
        <v>{"dy":8,"sl":2,"id":"Actor3114m","stats":{"tr":3,"trp":6,"str":0,"dex":15,"int":0,"vit":0,"train":0,"wgGr0":0,"wgGr1":0,"wgGr2":0,"wgGr3":18,"wgLk":208}}</v>
      </c>
      <c r="Z18">
        <v>17</v>
      </c>
      <c r="AA18" t="s">
        <v>328</v>
      </c>
      <c r="AB18">
        <f t="shared" si="5"/>
        <v>3</v>
      </c>
      <c r="AD18">
        <v>17</v>
      </c>
      <c r="AE18">
        <v>160</v>
      </c>
      <c r="AF18">
        <f t="shared" si="6"/>
        <v>1</v>
      </c>
    </row>
    <row r="19" spans="1:32">
      <c r="A19">
        <v>9</v>
      </c>
      <c r="B19">
        <f t="shared" ca="1" si="7"/>
        <v>1</v>
      </c>
      <c r="C19" t="str">
        <f t="shared" ca="1" si="0"/>
        <v>Actor1002m</v>
      </c>
      <c r="D19" t="str">
        <f>IF(ISBLANK(F19),"",
IFERROR(VLOOKUP(F19,[2]ActorTable!$A:$H,MATCH("이름참고",[2]ActorTable!$1:$1,0),0),"캐릭터없음"))</f>
        <v>테이슨</v>
      </c>
      <c r="E19" t="str">
        <f t="shared" ca="1" si="1"/>
        <v/>
      </c>
      <c r="F19" t="s">
        <v>360</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232</v>
      </c>
      <c r="U1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v>
      </c>
      <c r="V19" t="str">
        <f t="shared" ca="1" si="4"/>
        <v>{"dy":9,"sl":1,"id":"Actor1108m","stats":{"tr":3,"trp":6,"str":0,"dex":8,"int":7,"vit":0,"train":0,"wgGr0":0,"wgGr1":0,"wgGr2":0,"wgGr3":18,"wgLk":272}}</v>
      </c>
      <c r="Z19">
        <v>18</v>
      </c>
      <c r="AA19" t="s">
        <v>329</v>
      </c>
      <c r="AB19">
        <f t="shared" si="5"/>
        <v>1</v>
      </c>
      <c r="AD19">
        <v>18</v>
      </c>
      <c r="AE19">
        <v>163</v>
      </c>
      <c r="AF19">
        <f t="shared" si="6"/>
        <v>1</v>
      </c>
    </row>
    <row r="20" spans="1:32">
      <c r="A20">
        <v>9</v>
      </c>
      <c r="B20">
        <f t="shared" ca="1" si="7"/>
        <v>2</v>
      </c>
      <c r="C20" t="str">
        <f t="shared" ca="1" si="0"/>
        <v>Actor2015m</v>
      </c>
      <c r="D20" t="str">
        <f>IF(ISBLANK(F20),"",
IFERROR(VLOOKUP(F20,[2]ActorTable!$A:$H,MATCH("이름참고",[2]ActorTable!$1:$1,0),0),"캐릭터없음"))</f>
        <v>젤리아</v>
      </c>
      <c r="E20" t="str">
        <f t="shared" ca="1" si="1"/>
        <v/>
      </c>
      <c r="F20" t="s">
        <v>387</v>
      </c>
      <c r="G20">
        <v>3</v>
      </c>
      <c r="H20">
        <v>6</v>
      </c>
      <c r="I20">
        <v>15</v>
      </c>
      <c r="J20">
        <v>0</v>
      </c>
      <c r="K20">
        <v>0</v>
      </c>
      <c r="L20">
        <v>0</v>
      </c>
      <c r="M20">
        <v>0</v>
      </c>
      <c r="N20">
        <v>0</v>
      </c>
      <c r="O20">
        <v>0</v>
      </c>
      <c r="P20">
        <v>0</v>
      </c>
      <c r="Q20">
        <v>18</v>
      </c>
      <c r="R20">
        <v>223</v>
      </c>
      <c r="S20" t="str">
        <f>IFERROR(VLOOKUP(R20,[2]WingLookTable!$A:$B,2,0),"캐릭터없음")</f>
        <v>Wing_MultiFullOtherFullFast</v>
      </c>
      <c r="T20">
        <f t="shared" ca="1" si="2"/>
        <v>268</v>
      </c>
      <c r="U2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v>
      </c>
      <c r="V20" t="str">
        <f t="shared" ca="1" si="4"/>
        <v>{"dy":9,"sl":2,"id":"Actor1005m","stats":{"tr":3,"trp":6,"str":15,"dex":0,"int":0,"vit":0,"train":0,"wgGr0":0,"wgGr1":0,"wgGr2":0,"wgGr3":18,"wgLk":223}}</v>
      </c>
      <c r="Z20">
        <v>19</v>
      </c>
      <c r="AA20" t="s">
        <v>330</v>
      </c>
      <c r="AB20">
        <f t="shared" si="5"/>
        <v>2</v>
      </c>
      <c r="AD20">
        <v>19</v>
      </c>
      <c r="AE20">
        <v>166</v>
      </c>
      <c r="AF20">
        <f t="shared" si="6"/>
        <v>0</v>
      </c>
    </row>
    <row r="21" spans="1:32">
      <c r="A21">
        <v>10</v>
      </c>
      <c r="B21">
        <f t="shared" ca="1" si="7"/>
        <v>1</v>
      </c>
      <c r="C21" t="str">
        <f t="shared" ca="1" si="0"/>
        <v>Actor1218m</v>
      </c>
      <c r="D21" t="str">
        <f>IF(ISBLANK(F21),"",
IFERROR(VLOOKUP(F21,[2]ActorTable!$A:$H,MATCH("이름참고",[2]ActorTable!$1:$1,0),0),"캐릭터없음"))</f>
        <v>오비우스</v>
      </c>
      <c r="E21" t="str">
        <f t="shared" ca="1" si="1"/>
        <v/>
      </c>
      <c r="F21" t="s">
        <v>349</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226</v>
      </c>
      <c r="U2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v>
      </c>
      <c r="V21" t="str">
        <f t="shared" ca="1" si="4"/>
        <v>{"dy":10,"sl":1,"id":"Actor1141m","stats":{"tr":3,"trp":6,"str":0,"dex":8,"int":7,"vit":0,"train":0,"wgGr0":0,"wgGr1":0,"wgGr2":0,"wgGr3":18,"wgLk":260}}</v>
      </c>
      <c r="Z21">
        <v>20</v>
      </c>
      <c r="AA21" t="s">
        <v>331</v>
      </c>
      <c r="AB21">
        <f t="shared" si="5"/>
        <v>2</v>
      </c>
      <c r="AD21">
        <v>20</v>
      </c>
      <c r="AE21">
        <v>169</v>
      </c>
      <c r="AF21">
        <f t="shared" si="6"/>
        <v>1</v>
      </c>
    </row>
    <row r="22" spans="1:32">
      <c r="A22">
        <v>10</v>
      </c>
      <c r="B22">
        <f t="shared" ca="1" si="7"/>
        <v>2</v>
      </c>
      <c r="C22" t="str">
        <f t="shared" ca="1" si="0"/>
        <v>Actor3021m</v>
      </c>
      <c r="D22" t="str">
        <f>IF(ISBLANK(F22),"",
IFERROR(VLOOKUP(F22,[2]ActorTable!$A:$H,MATCH("이름참고",[2]ActorTable!$1:$1,0),0),"캐릭터없음"))</f>
        <v>클라크</v>
      </c>
      <c r="E22" t="str">
        <f t="shared" ca="1" si="1"/>
        <v/>
      </c>
      <c r="F22" t="s">
        <v>370</v>
      </c>
      <c r="G22">
        <v>3</v>
      </c>
      <c r="H22">
        <v>6</v>
      </c>
      <c r="I22">
        <v>8</v>
      </c>
      <c r="J22">
        <v>0</v>
      </c>
      <c r="K22">
        <v>7</v>
      </c>
      <c r="L22">
        <v>0</v>
      </c>
      <c r="M22">
        <v>0</v>
      </c>
      <c r="N22">
        <v>0</v>
      </c>
      <c r="O22">
        <v>0</v>
      </c>
      <c r="P22">
        <v>0</v>
      </c>
      <c r="Q22">
        <v>18</v>
      </c>
      <c r="R22">
        <v>300</v>
      </c>
      <c r="S22" t="str">
        <f>IFERROR(VLOOKUP(R22,[2]WingLookTable!$A:$B,2,0),"캐릭터없음")</f>
        <v>Wing_DustBlueOtherOtherStripeSlow</v>
      </c>
      <c r="T22">
        <f t="shared" ca="1" si="2"/>
        <v>202</v>
      </c>
      <c r="U2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v>
      </c>
      <c r="V22" t="str">
        <f t="shared" ca="1" si="4"/>
        <v>{"dy":10,"sl":2,"id":"Actor2011m","stats":{"tr":3,"trp":6,"str":8,"dex":0,"int":7,"vit":0,"train":0,"wgGr0":0,"wgGr1":0,"wgGr2":0,"wgGr3":18,"wgLk":300}}</v>
      </c>
      <c r="Z22">
        <v>21</v>
      </c>
      <c r="AA22" t="s">
        <v>332</v>
      </c>
      <c r="AB22">
        <f t="shared" si="5"/>
        <v>3</v>
      </c>
      <c r="AD22">
        <v>21</v>
      </c>
      <c r="AE22">
        <v>172</v>
      </c>
      <c r="AF22">
        <f t="shared" si="6"/>
        <v>1</v>
      </c>
    </row>
    <row r="23" spans="1:32">
      <c r="A23">
        <v>11</v>
      </c>
      <c r="B23">
        <f t="shared" ca="1" si="7"/>
        <v>1</v>
      </c>
      <c r="C23" t="str">
        <f t="shared" ref="C23:C26" ca="1" si="24">VLOOKUP(RANDBETWEEN(1,COUNTA(Z:Z)-1),Z:AA,2,0)</f>
        <v>Actor2238m</v>
      </c>
      <c r="D23" t="str">
        <f>IF(ISBLANK(F23),"",
IFERROR(VLOOKUP(F23,[2]ActorTable!$A:$H,MATCH("이름참고",[2]ActorTable!$1:$1,0),0),"캐릭터없음"))</f>
        <v>메릴</v>
      </c>
      <c r="E23" t="str">
        <f t="shared" ref="E23:E26" ca="1" si="25">IF(AND(B23&lt;=OFFSET(B23,1,0),NOT(ISBLANK(F23))),
IF(F23=OFFSET(F23,1,0),"같음",""),"")</f>
        <v/>
      </c>
      <c r="F23" t="s">
        <v>485</v>
      </c>
      <c r="G23">
        <v>3</v>
      </c>
      <c r="H23">
        <v>6</v>
      </c>
      <c r="I23">
        <v>8</v>
      </c>
      <c r="J23">
        <v>7</v>
      </c>
      <c r="K23">
        <v>0</v>
      </c>
      <c r="L23">
        <v>0</v>
      </c>
      <c r="M23">
        <v>0</v>
      </c>
      <c r="N23">
        <v>0</v>
      </c>
      <c r="O23">
        <v>0</v>
      </c>
      <c r="P23">
        <v>0</v>
      </c>
      <c r="Q23">
        <v>18</v>
      </c>
      <c r="R23">
        <v>284</v>
      </c>
      <c r="S23" t="str">
        <f>IFERROR(VLOOKUP(R23,[2]WingLookTable!$A:$B,2,0),"캐릭터없음")</f>
        <v>Wing_YellowOtherNoiseStripeFast</v>
      </c>
      <c r="T23">
        <f t="shared" ref="T23:T26" ca="1" si="26">VLOOKUP(RANDBETWEEN(1,COUNTA(AD:AD)-1),AD:AE,2,0)</f>
        <v>244</v>
      </c>
      <c r="U23" t="str">
        <f t="shared" ref="U23:U26" ca="1" si="27">IF(ROW()=2,V23,OFFSET(U23,-1,0)&amp;IF(LEN(V23)=0,"",","&amp;V23))</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v>
      </c>
      <c r="V23" t="str">
        <f t="shared" ref="V23:V26" ca="1" si="28">"{"""&amp;A$1&amp;""":"&amp;A23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{"dy":11,"sl":1,"id":"Actor3212m","stats":{"tr":3,"trp":6,"str":8,"dex":7,"int":0,"vit":0,"train":0,"wgGr0":0,"wgGr1":0,"wgGr2":0,"wgGr3":18,"wgLk":284}}</v>
      </c>
      <c r="Z23">
        <v>22</v>
      </c>
      <c r="AA23" t="s">
        <v>333</v>
      </c>
      <c r="AB23">
        <f t="shared" si="5"/>
        <v>3</v>
      </c>
      <c r="AD23">
        <v>22</v>
      </c>
      <c r="AE23">
        <v>175</v>
      </c>
      <c r="AF23">
        <f t="shared" si="6"/>
        <v>1</v>
      </c>
    </row>
    <row r="24" spans="1:32">
      <c r="A24">
        <v>11</v>
      </c>
      <c r="B24">
        <f t="shared" ref="B24" ca="1" si="29">IF(A24&lt;&gt;OFFSET(A24,-1,0),1,OFFSET(B24,-1,0)+1)</f>
        <v>2</v>
      </c>
      <c r="C24" t="str">
        <f t="shared" ref="C24:C25" ca="1" si="30">VLOOKUP(RANDBETWEEN(1,COUNTA(Z:Z)-1),Z:AA,2,0)</f>
        <v>Actor1108m</v>
      </c>
      <c r="D24" t="str">
        <f>IF(ISBLANK(F24),"",
IFERROR(VLOOKUP(F24,[2]ActorTable!$A:$H,MATCH("이름참고",[2]ActorTable!$1:$1,0),0),"캐릭터없음"))</f>
        <v>닉스</v>
      </c>
      <c r="E24" t="str">
        <f t="shared" ref="E24:E25" ca="1" si="31">IF(AND(B24&lt;=OFFSET(B24,1,0),NOT(ISBLANK(F24))),
IF(F24=OFFSET(F24,1,0),"같음",""),"")</f>
        <v/>
      </c>
      <c r="F24" t="s">
        <v>362</v>
      </c>
      <c r="G24">
        <v>3</v>
      </c>
      <c r="H24">
        <v>6</v>
      </c>
      <c r="I24">
        <v>8</v>
      </c>
      <c r="J24">
        <v>7</v>
      </c>
      <c r="K24">
        <v>0</v>
      </c>
      <c r="L24">
        <v>0</v>
      </c>
      <c r="M24">
        <v>0</v>
      </c>
      <c r="N24">
        <v>0</v>
      </c>
      <c r="O24">
        <v>0</v>
      </c>
      <c r="P24">
        <v>0</v>
      </c>
      <c r="Q24">
        <v>18</v>
      </c>
      <c r="R24">
        <v>232</v>
      </c>
      <c r="S24" t="str">
        <f>IFERROR(VLOOKUP(R24,[2]WingLookTable!$A:$B,2,0),"캐릭터없음")</f>
        <v>Wing_MultiOtherOtherStripeSlow</v>
      </c>
      <c r="T24">
        <f t="shared" ref="T24:T25" ca="1" si="32">VLOOKUP(RANDBETWEEN(1,COUNTA(AD:AD)-1),AD:AE,2,0)</f>
        <v>244</v>
      </c>
      <c r="U24" t="str">
        <f t="shared" ref="U24:U25" ca="1" si="33">IF(ROW()=2,V24,OFFSET(U24,-1,0)&amp;IF(LEN(V24)=0,"",","&amp;V24))</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v>
      </c>
      <c r="V24" t="str">
        <f t="shared" ref="V24:V25" ca="1" si="34">"{"""&amp;A$1&amp;""":"&amp;A24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{"dy":11,"sl":2,"id":"Actor1109m","stats":{"tr":3,"trp":6,"str":8,"dex":7,"int":0,"vit":0,"train":0,"wgGr0":0,"wgGr1":0,"wgGr2":0,"wgGr3":18,"wgLk":232}}</v>
      </c>
      <c r="Z24">
        <v>23</v>
      </c>
      <c r="AA24" t="s">
        <v>334</v>
      </c>
      <c r="AB24">
        <f t="shared" si="5"/>
        <v>2</v>
      </c>
      <c r="AD24">
        <v>23</v>
      </c>
      <c r="AE24">
        <v>178</v>
      </c>
      <c r="AF24">
        <f t="shared" si="6"/>
        <v>1</v>
      </c>
    </row>
    <row r="25" spans="1:32">
      <c r="A25">
        <v>11</v>
      </c>
      <c r="B25">
        <f t="shared" ref="B25" ca="1" si="35">IF(A25&lt;&gt;OFFSET(A25,-1,0),1,OFFSET(B25,-1,0)+1)</f>
        <v>3</v>
      </c>
      <c r="C25" t="str">
        <f t="shared" ca="1" si="30"/>
        <v>Actor3231m</v>
      </c>
      <c r="D25" t="str">
        <f>IF(ISBLANK(F25),"",
IFERROR(VLOOKUP(F25,[2]ActorTable!$A:$H,MATCH("이름참고",[2]ActorTable!$1:$1,0),0),"캐릭터없음"))</f>
        <v>클라크</v>
      </c>
      <c r="E25" t="str">
        <f t="shared" ca="1" si="31"/>
        <v/>
      </c>
      <c r="F25" t="s">
        <v>370</v>
      </c>
      <c r="G25">
        <v>3</v>
      </c>
      <c r="H25">
        <v>6</v>
      </c>
      <c r="I25">
        <v>0</v>
      </c>
      <c r="J25">
        <v>7</v>
      </c>
      <c r="K25">
        <v>8</v>
      </c>
      <c r="L25">
        <v>0</v>
      </c>
      <c r="M25">
        <v>0</v>
      </c>
      <c r="N25">
        <v>0</v>
      </c>
      <c r="O25">
        <v>0</v>
      </c>
      <c r="P25">
        <v>0</v>
      </c>
      <c r="Q25">
        <v>18</v>
      </c>
      <c r="R25">
        <v>240</v>
      </c>
      <c r="S25" t="str">
        <f>IFERROR(VLOOKUP(R25,[2]WingLookTable!$A:$B,2,0),"캐릭터없음")</f>
        <v>Wing_MultiStripeOtherOtherSlow</v>
      </c>
      <c r="T25">
        <f t="shared" ca="1" si="32"/>
        <v>348</v>
      </c>
      <c r="U25" t="str">
        <f t="shared" ca="1" si="3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v>
      </c>
      <c r="V25" t="str">
        <f t="shared" ca="1" si="34"/>
        <v>{"dy":11,"sl":3,"id":"Actor2011m","stats":{"tr":3,"trp":6,"str":0,"dex":7,"int":8,"vit":0,"train":0,"wgGr0":0,"wgGr1":0,"wgGr2":0,"wgGr3":18,"wgLk":240}}</v>
      </c>
      <c r="Z25">
        <v>24</v>
      </c>
      <c r="AA25" t="s">
        <v>335</v>
      </c>
      <c r="AB25">
        <f t="shared" si="5"/>
        <v>2</v>
      </c>
      <c r="AD25">
        <v>24</v>
      </c>
      <c r="AE25">
        <v>181</v>
      </c>
      <c r="AF25">
        <f t="shared" si="6"/>
        <v>1</v>
      </c>
    </row>
    <row r="26" spans="1:32">
      <c r="A26">
        <v>12</v>
      </c>
      <c r="B26">
        <f t="shared" ca="1" si="7"/>
        <v>1</v>
      </c>
      <c r="C26" t="str">
        <f t="shared" ca="1" si="24"/>
        <v>Actor1005m</v>
      </c>
      <c r="D26" t="str">
        <f>IF(ISBLANK(F26),"",
IFERROR(VLOOKUP(F26,[2]ActorTable!$A:$H,MATCH("이름참고",[2]ActorTable!$1:$1,0),0),"캐릭터없음"))</f>
        <v>메디아</v>
      </c>
      <c r="E26" t="str">
        <f t="shared" ca="1" si="25"/>
        <v/>
      </c>
      <c r="F26" t="s">
        <v>454</v>
      </c>
      <c r="G26">
        <v>3</v>
      </c>
      <c r="H26">
        <v>6</v>
      </c>
      <c r="I26">
        <v>7</v>
      </c>
      <c r="J26">
        <v>0</v>
      </c>
      <c r="K26">
        <v>8</v>
      </c>
      <c r="L26">
        <v>0</v>
      </c>
      <c r="M26">
        <v>0</v>
      </c>
      <c r="N26">
        <v>0</v>
      </c>
      <c r="O26">
        <v>0</v>
      </c>
      <c r="P26">
        <v>0</v>
      </c>
      <c r="Q26">
        <v>18</v>
      </c>
      <c r="R26">
        <v>312</v>
      </c>
      <c r="S26" t="str">
        <f>IFERROR(VLOOKUP(R26,[2]WingLookTable!$A:$B,2,0),"캐릭터없음")</f>
        <v>Wing_DustMultiNoiseOtherFullFast</v>
      </c>
      <c r="T26">
        <f t="shared" ca="1" si="26"/>
        <v>117</v>
      </c>
      <c r="U26" t="str">
        <f t="shared" ca="1" si="27"/>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v>
      </c>
      <c r="V26" t="str">
        <f t="shared" ca="1" si="28"/>
        <v>{"dy":12,"sl":1,"id":"Actor1218m","stats":{"tr":3,"trp":6,"str":7,"dex":0,"int":8,"vit":0,"train":0,"wgGr0":0,"wgGr1":0,"wgGr2":0,"wgGr3":18,"wgLk":312}}</v>
      </c>
      <c r="Z26">
        <v>25</v>
      </c>
      <c r="AA26" t="s">
        <v>336</v>
      </c>
      <c r="AB26">
        <f t="shared" si="5"/>
        <v>1</v>
      </c>
      <c r="AD26">
        <v>25</v>
      </c>
      <c r="AE26">
        <v>184</v>
      </c>
      <c r="AF26">
        <f t="shared" si="6"/>
        <v>1</v>
      </c>
    </row>
    <row r="27" spans="1:32">
      <c r="A27">
        <v>12</v>
      </c>
      <c r="B27">
        <f t="shared" ca="1" si="7"/>
        <v>2</v>
      </c>
      <c r="C27" t="str">
        <f t="shared" ref="C27:C28" ca="1" si="36">VLOOKUP(RANDBETWEEN(1,COUNTA(Z:Z)-1),Z:AA,2,0)</f>
        <v>Actor3021m</v>
      </c>
      <c r="D27" t="str">
        <f>IF(ISBLANK(F27),"",
IFERROR(VLOOKUP(F27,[2]ActorTable!$A:$H,MATCH("이름참고",[2]ActorTable!$1:$1,0),0),"캐릭터없음"))</f>
        <v>케이저</v>
      </c>
      <c r="E27" t="str">
        <f t="shared" ref="E27:E28" ca="1" si="37">IF(AND(B27&lt;=OFFSET(B27,1,0),NOT(ISBLANK(F27))),
IF(F27=OFFSET(F27,1,0),"같음",""),"")</f>
        <v/>
      </c>
      <c r="F27" t="s">
        <v>371</v>
      </c>
      <c r="G27">
        <v>3</v>
      </c>
      <c r="H27">
        <v>6</v>
      </c>
      <c r="I27">
        <v>8</v>
      </c>
      <c r="J27">
        <v>0</v>
      </c>
      <c r="K27">
        <v>7</v>
      </c>
      <c r="L27">
        <v>0</v>
      </c>
      <c r="M27">
        <v>0</v>
      </c>
      <c r="N27">
        <v>0</v>
      </c>
      <c r="O27">
        <v>0</v>
      </c>
      <c r="P27">
        <v>0</v>
      </c>
      <c r="Q27">
        <v>18</v>
      </c>
      <c r="R27">
        <v>229</v>
      </c>
      <c r="S27" t="str">
        <f>IFERROR(VLOOKUP(R27,[2]WingLookTable!$A:$B,2,0),"캐릭터없음")</f>
        <v>Wing_MultiOtherOtherOtherFast</v>
      </c>
      <c r="T27">
        <f t="shared" ref="T27:T28" ca="1" si="38">VLOOKUP(RANDBETWEEN(1,COUNTA(AD:AD)-1),AD:AE,2,0)</f>
        <v>248</v>
      </c>
      <c r="U27" t="str">
        <f t="shared" ref="U27:U28" ca="1" si="39">IF(ROW()=2,V27,OFFSET(U27,-1,0)&amp;IF(LEN(V27)=0,"",","&amp;V27))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v>
      </c>
      <c r="V27" t="str">
        <f t="shared" ref="V27:V28" ca="1" si="40">"{"""&amp;A$1&amp;""":"&amp;A27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{"dy":12,"sl":2,"id":"Actor0113m","stats":{"tr":3,"trp":6,"str":8,"dex":0,"int":7,"vit":0,"train":0,"wgGr0":0,"wgGr1":0,"wgGr2":0,"wgGr3":18,"wgLk":229}}</v>
      </c>
      <c r="Z27">
        <v>26</v>
      </c>
      <c r="AA27" t="s">
        <v>337</v>
      </c>
      <c r="AB27">
        <f t="shared" si="5"/>
        <v>2</v>
      </c>
      <c r="AD27">
        <v>26</v>
      </c>
      <c r="AE27">
        <v>187</v>
      </c>
      <c r="AF27">
        <f t="shared" si="6"/>
        <v>1</v>
      </c>
    </row>
    <row r="28" spans="1:32">
      <c r="A28">
        <v>12</v>
      </c>
      <c r="B28">
        <f t="shared" ref="B28" ca="1" si="41">IF(A28&lt;&gt;OFFSET(A28,-1,0),1,OFFSET(B28,-1,0)+1)</f>
        <v>3</v>
      </c>
      <c r="C28" t="str">
        <f t="shared" ca="1" si="36"/>
        <v>Actor0125m</v>
      </c>
      <c r="D28" t="str">
        <f>IF(ISBLANK(F28),"",
IFERROR(VLOOKUP(F28,[2]ActorTable!$A:$H,MATCH("이름참고",[2]ActorTable!$1:$1,0),0),"캐릭터없음"))</f>
        <v>그루퍼스</v>
      </c>
      <c r="E28" t="str">
        <f t="shared" ca="1" si="37"/>
        <v/>
      </c>
      <c r="F28" t="s">
        <v>369</v>
      </c>
      <c r="G28">
        <v>3</v>
      </c>
      <c r="H28">
        <v>6</v>
      </c>
      <c r="I28">
        <v>15</v>
      </c>
      <c r="J28">
        <v>0</v>
      </c>
      <c r="K28">
        <v>0</v>
      </c>
      <c r="L28">
        <v>0</v>
      </c>
      <c r="M28">
        <v>0</v>
      </c>
      <c r="N28">
        <v>0</v>
      </c>
      <c r="O28">
        <v>0</v>
      </c>
      <c r="P28">
        <v>0</v>
      </c>
      <c r="Q28">
        <v>18</v>
      </c>
      <c r="R28">
        <v>291</v>
      </c>
      <c r="S28" t="str">
        <f>IFERROR(VLOOKUP(R28,[2]WingLookTable!$A:$B,2,0),"캐릭터없음")</f>
        <v>Wing_BlackNoiseSineOtherSlow</v>
      </c>
      <c r="T28">
        <f t="shared" ca="1" si="38"/>
        <v>272</v>
      </c>
      <c r="U28" t="str">
        <f t="shared" ca="1" si="39"/>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v>
      </c>
      <c r="V28" t="str">
        <f t="shared" ca="1" si="40"/>
        <v>{"dy":12,"sl":3,"id":"Actor2010m","stats":{"tr":3,"trp":6,"str":15,"dex":0,"int":0,"vit":0,"train":0,"wgGr0":0,"wgGr1":0,"wgGr2":0,"wgGr3":18,"wgLk":291}}</v>
      </c>
      <c r="Z28">
        <v>27</v>
      </c>
      <c r="AA28" t="s">
        <v>338</v>
      </c>
      <c r="AB28">
        <f t="shared" si="5"/>
        <v>2</v>
      </c>
      <c r="AD28">
        <v>27</v>
      </c>
      <c r="AE28">
        <v>190</v>
      </c>
      <c r="AF28">
        <f t="shared" si="6"/>
        <v>1</v>
      </c>
    </row>
    <row r="29" spans="1:32">
      <c r="A29">
        <v>13</v>
      </c>
      <c r="B29">
        <f t="shared" ca="1" si="7"/>
        <v>1</v>
      </c>
      <c r="C29" t="str">
        <f t="shared" ca="1" si="0"/>
        <v>Actor3212m</v>
      </c>
      <c r="D29" t="str">
        <f>IF(ISBLANK(F29),"",
IFERROR(VLOOKUP(F29,[2]ActorTable!$A:$H,MATCH("이름참고",[2]ActorTable!$1:$1,0),0),"캐릭터없음"))</f>
        <v>미네락</v>
      </c>
      <c r="E29" t="str">
        <f t="shared" ca="1" si="1"/>
        <v/>
      </c>
      <c r="F29" t="s">
        <v>392</v>
      </c>
      <c r="G29">
        <v>3</v>
      </c>
      <c r="H29">
        <v>6</v>
      </c>
      <c r="I29">
        <v>10</v>
      </c>
      <c r="J29">
        <v>5</v>
      </c>
      <c r="K29">
        <v>0</v>
      </c>
      <c r="L29">
        <v>0</v>
      </c>
      <c r="M29">
        <v>0</v>
      </c>
      <c r="N29">
        <v>0</v>
      </c>
      <c r="O29">
        <v>0</v>
      </c>
      <c r="P29">
        <v>0</v>
      </c>
      <c r="Q29">
        <v>18</v>
      </c>
      <c r="R29">
        <v>211</v>
      </c>
      <c r="S29" t="str">
        <f>IFERROR(VLOOKUP(R29,[2]WingLookTable!$A:$B,2,0),"캐릭터없음")</f>
        <v>Wing_FireSinePatternFullSlow</v>
      </c>
      <c r="T29">
        <f t="shared" ca="1" si="2"/>
        <v>328</v>
      </c>
      <c r="U2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v>
      </c>
      <c r="V29" t="str">
        <f t="shared" ca="1" si="4"/>
        <v>{"dy":13,"sl":1,"id":"Actor2120m","stats":{"tr":3,"trp":6,"str":10,"dex":5,"int":0,"vit":0,"train":0,"wgGr0":0,"wgGr1":0,"wgGr2":0,"wgGr3":18,"wgLk":211}}</v>
      </c>
      <c r="Z29">
        <v>28</v>
      </c>
      <c r="AA29" t="s">
        <v>339</v>
      </c>
      <c r="AB29">
        <f t="shared" si="5"/>
        <v>2</v>
      </c>
      <c r="AD29">
        <v>28</v>
      </c>
      <c r="AE29">
        <v>193</v>
      </c>
      <c r="AF29">
        <f t="shared" si="6"/>
        <v>1</v>
      </c>
    </row>
    <row r="30" spans="1:32">
      <c r="A30">
        <v>13</v>
      </c>
      <c r="B30">
        <f t="shared" ca="1" si="7"/>
        <v>2</v>
      </c>
      <c r="C30" t="str">
        <f t="shared" ca="1" si="0"/>
        <v>Actor1029m</v>
      </c>
      <c r="D30" t="str">
        <f>IF(ISBLANK(F30),"",
IFERROR(VLOOKUP(F30,[2]ActorTable!$A:$H,MATCH("이름참고",[2]ActorTable!$1:$1,0),0),"캐릭터없음"))</f>
        <v>에이잭</v>
      </c>
      <c r="E30" t="str">
        <f t="shared" ca="1" si="1"/>
        <v/>
      </c>
      <c r="F30" t="s">
        <v>423</v>
      </c>
      <c r="G30">
        <v>3</v>
      </c>
      <c r="H30">
        <v>6</v>
      </c>
      <c r="I30">
        <v>10</v>
      </c>
      <c r="J30">
        <v>0</v>
      </c>
      <c r="K30">
        <v>5</v>
      </c>
      <c r="L30">
        <v>0</v>
      </c>
      <c r="M30">
        <v>0</v>
      </c>
      <c r="N30">
        <v>0</v>
      </c>
      <c r="O30">
        <v>0</v>
      </c>
      <c r="P30">
        <v>0</v>
      </c>
      <c r="Q30">
        <v>18</v>
      </c>
      <c r="R30">
        <v>306</v>
      </c>
      <c r="S30" t="str">
        <f>IFERROR(VLOOKUP(R30,[2]WingLookTable!$A:$B,2,0),"캐릭터없음")</f>
        <v>Wing_DustGreenSineOtherOtherFast</v>
      </c>
      <c r="T30">
        <f t="shared" ca="1" si="2"/>
        <v>300</v>
      </c>
      <c r="U3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v>
      </c>
      <c r="V30" t="str">
        <f t="shared" ca="1" si="4"/>
        <v>{"dy":13,"sl":2,"id":"Actor1029m","stats":{"tr":3,"trp":6,"str":10,"dex":0,"int":5,"vit":0,"train":0,"wgGr0":0,"wgGr1":0,"wgGr2":0,"wgGr3":18,"wgLk":306}}</v>
      </c>
      <c r="Z30">
        <v>29</v>
      </c>
      <c r="AA30" t="s">
        <v>340</v>
      </c>
      <c r="AB30">
        <f t="shared" si="5"/>
        <v>2</v>
      </c>
      <c r="AD30">
        <v>29</v>
      </c>
      <c r="AE30">
        <v>196</v>
      </c>
      <c r="AF30">
        <f t="shared" si="6"/>
        <v>1</v>
      </c>
    </row>
    <row r="31" spans="1:32">
      <c r="A31">
        <v>14</v>
      </c>
      <c r="B31">
        <f t="shared" ca="1" si="7"/>
        <v>1</v>
      </c>
      <c r="C31" t="str">
        <f t="shared" ca="1" si="0"/>
        <v>Actor2120m</v>
      </c>
      <c r="D31" t="str">
        <f>IF(ISBLANK(F31),"",
IFERROR(VLOOKUP(F31,[2]ActorTable!$A:$H,MATCH("이름참고",[2]ActorTable!$1:$1,0),0),"캐릭터없음"))</f>
        <v>간파울</v>
      </c>
      <c r="E31" t="str">
        <f t="shared" ca="1" si="1"/>
        <v/>
      </c>
      <c r="F31" t="s">
        <v>425</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125</v>
      </c>
      <c r="U3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v>
      </c>
      <c r="V31" t="str">
        <f t="shared" ca="1" si="4"/>
        <v>{"dy":14,"sl":1,"id":"Actor0201m","stats":{"tr":3,"trp":6,"str":8,"dex":0,"int":7,"vit":0,"train":0,"wgGr0":0,"wgGr1":0,"wgGr2":0,"wgGr3":18,"wgLk":181}}</v>
      </c>
      <c r="Z31">
        <v>30</v>
      </c>
      <c r="AA31" t="s">
        <v>341</v>
      </c>
      <c r="AB31">
        <f t="shared" si="5"/>
        <v>3</v>
      </c>
      <c r="AD31">
        <v>30</v>
      </c>
      <c r="AE31">
        <v>199</v>
      </c>
      <c r="AF31">
        <f t="shared" si="6"/>
        <v>1</v>
      </c>
    </row>
    <row r="32" spans="1:32">
      <c r="A32">
        <v>14</v>
      </c>
      <c r="B32">
        <f t="shared" ref="B32" ca="1" si="42">IF(A32&lt;&gt;OFFSET(A32,-1,0),1,OFFSET(B32,-1,0)+1)</f>
        <v>2</v>
      </c>
      <c r="C32" t="str">
        <f t="shared" ca="1" si="0"/>
        <v>Actor3231m</v>
      </c>
      <c r="D32" t="str">
        <f>IF(ISBLANK(F32),"",
IFERROR(VLOOKUP(F32,[2]ActorTable!$A:$H,MATCH("이름참고",[2]ActorTable!$1:$1,0),0),"캐릭터없음"))</f>
        <v>딘즈</v>
      </c>
      <c r="E32" t="str">
        <f t="shared" ca="1" si="1"/>
        <v/>
      </c>
      <c r="F32" t="s">
        <v>384</v>
      </c>
      <c r="G32">
        <v>3</v>
      </c>
      <c r="H32">
        <v>6</v>
      </c>
      <c r="I32">
        <v>2</v>
      </c>
      <c r="J32">
        <v>5</v>
      </c>
      <c r="K32">
        <v>8</v>
      </c>
      <c r="L32">
        <v>0</v>
      </c>
      <c r="M32">
        <v>0</v>
      </c>
      <c r="N32">
        <v>0</v>
      </c>
      <c r="O32">
        <v>0</v>
      </c>
      <c r="P32">
        <v>0</v>
      </c>
      <c r="Q32">
        <v>18</v>
      </c>
      <c r="R32">
        <v>187</v>
      </c>
      <c r="S32" t="str">
        <f>IFERROR(VLOOKUP(R32,[2]WingLookTable!$A:$B,2,0),"캐릭터없음")</f>
        <v>Wing_DustPurpleSinePatternFullFast</v>
      </c>
      <c r="T32">
        <f t="shared" ca="1" si="2"/>
        <v>137</v>
      </c>
      <c r="U3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v>
      </c>
      <c r="V32" t="str">
        <f t="shared" ca="1" si="4"/>
        <v>{"dy":14,"sl":2,"id":"Actor3022m","stats":{"tr":3,"trp":6,"str":2,"dex":5,"int":8,"vit":0,"train":0,"wgGr0":0,"wgGr1":0,"wgGr2":0,"wgGr3":18,"wgLk":187}}</v>
      </c>
      <c r="Z32">
        <v>31</v>
      </c>
      <c r="AA32" t="s">
        <v>455</v>
      </c>
      <c r="AB32">
        <f t="shared" si="5"/>
        <v>2</v>
      </c>
      <c r="AD32">
        <v>31</v>
      </c>
      <c r="AE32">
        <v>202</v>
      </c>
      <c r="AF32">
        <f t="shared" si="6"/>
        <v>1</v>
      </c>
    </row>
    <row r="33" spans="1:32">
      <c r="A33">
        <v>15</v>
      </c>
      <c r="B33">
        <f t="shared" ca="1" si="7"/>
        <v>1</v>
      </c>
      <c r="C33" t="str">
        <f t="shared" ca="1" si="0"/>
        <v>Actor1141m</v>
      </c>
      <c r="D33" t="str">
        <f>IF(ISBLANK(F33),"",
IFERROR(VLOOKUP(F33,[2]ActorTable!$A:$H,MATCH("이름참고",[2]ActorTable!$1:$1,0),0),"캐릭터없음"))</f>
        <v>카츄진</v>
      </c>
      <c r="E33" t="str">
        <f t="shared" ca="1" si="1"/>
        <v/>
      </c>
      <c r="F33" t="s">
        <v>354</v>
      </c>
      <c r="G33">
        <v>3</v>
      </c>
      <c r="H33">
        <v>6</v>
      </c>
      <c r="I33">
        <v>5</v>
      </c>
      <c r="J33">
        <v>5</v>
      </c>
      <c r="K33">
        <v>5</v>
      </c>
      <c r="L33">
        <v>0</v>
      </c>
      <c r="M33">
        <v>0</v>
      </c>
      <c r="N33">
        <v>0</v>
      </c>
      <c r="O33">
        <v>0</v>
      </c>
      <c r="P33">
        <v>0</v>
      </c>
      <c r="Q33">
        <v>18</v>
      </c>
      <c r="R33">
        <v>125</v>
      </c>
      <c r="S33" t="str">
        <f>IFERROR(VLOOKUP(R33,[2]WingLookTable!$A:$B,2,0),"캐릭터없음")</f>
        <v>Wing_CyanOtherBeeOtherSlow</v>
      </c>
      <c r="T33">
        <f t="shared" ca="1" si="2"/>
        <v>223</v>
      </c>
      <c r="U3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v>
      </c>
      <c r="V33" t="str">
        <f t="shared" ca="1" si="4"/>
        <v>{"dy":15,"sl":1,"id":"Actor3117m","stats":{"tr":3,"trp":6,"str":5,"dex":5,"int":5,"vit":0,"train":0,"wgGr0":0,"wgGr1":0,"wgGr2":0,"wgGr3":18,"wgLk":125}}</v>
      </c>
      <c r="Z33">
        <v>32</v>
      </c>
      <c r="AA33" t="s">
        <v>485</v>
      </c>
      <c r="AB33">
        <f t="shared" si="5"/>
        <v>2</v>
      </c>
      <c r="AD33">
        <v>32</v>
      </c>
      <c r="AE33">
        <v>205</v>
      </c>
      <c r="AF33">
        <f t="shared" si="6"/>
        <v>1</v>
      </c>
    </row>
    <row r="34" spans="1:32">
      <c r="A34">
        <v>15</v>
      </c>
      <c r="B34">
        <f t="shared" ca="1" si="7"/>
        <v>2</v>
      </c>
      <c r="C34" t="str">
        <f t="shared" ca="1" si="0"/>
        <v>Actor1109m</v>
      </c>
      <c r="D34" t="str">
        <f>IF(ISBLANK(F34),"",
IFERROR(VLOOKUP(F34,[2]ActorTable!$A:$H,MATCH("이름참고",[2]ActorTable!$1:$1,0),0),"캐릭터없음"))</f>
        <v>무테이</v>
      </c>
      <c r="E34" t="str">
        <f t="shared" ca="1" si="1"/>
        <v/>
      </c>
      <c r="F34" t="s">
        <v>368</v>
      </c>
      <c r="G34">
        <v>3</v>
      </c>
      <c r="H34">
        <v>6</v>
      </c>
      <c r="I34">
        <v>10</v>
      </c>
      <c r="J34">
        <v>5</v>
      </c>
      <c r="K34">
        <v>0</v>
      </c>
      <c r="L34">
        <v>0</v>
      </c>
      <c r="M34">
        <v>0</v>
      </c>
      <c r="N34">
        <v>0</v>
      </c>
      <c r="O34">
        <v>0</v>
      </c>
      <c r="P34">
        <v>0</v>
      </c>
      <c r="Q34">
        <v>18</v>
      </c>
      <c r="R34">
        <v>141</v>
      </c>
      <c r="S34" t="str">
        <f>IFERROR(VLOOKUP(R34,[2]WingLookTable!$A:$B,2,0),"캐릭터없음")</f>
        <v>Wing_DustBlueOtherFullOtherFast</v>
      </c>
      <c r="T34">
        <f t="shared" ca="1" si="2"/>
        <v>252</v>
      </c>
      <c r="U3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v>
      </c>
      <c r="V34" t="str">
        <f t="shared" ca="1" si="4"/>
        <v>{"dy":15,"sl":2,"id":"Actor3021m","stats":{"tr":3,"trp":6,"str":10,"dex":5,"int":0,"vit":0,"train":0,"wgGr0":0,"wgGr1":0,"wgGr2":0,"wgGr3":18,"wgLk":141}}</v>
      </c>
      <c r="AD34">
        <v>33</v>
      </c>
      <c r="AE34">
        <v>208</v>
      </c>
      <c r="AF34">
        <f t="shared" ref="AF34:AF65" si="43">COUNTIF(R:R,AE34)</f>
        <v>1</v>
      </c>
    </row>
    <row r="35" spans="1:32">
      <c r="A35">
        <v>16</v>
      </c>
      <c r="B35">
        <f t="shared" ca="1" si="7"/>
        <v>1</v>
      </c>
      <c r="C35" t="str">
        <f t="shared" ca="1" si="0"/>
        <v>Actor1109m</v>
      </c>
      <c r="D35" t="str">
        <f>IF(ISBLANK(F35),"",
IFERROR(VLOOKUP(F35,[2]ActorTable!$A:$H,MATCH("이름참고",[2]ActorTable!$1:$1,0),0),"캐릭터없음"))</f>
        <v>원더</v>
      </c>
      <c r="E35" t="str">
        <f t="shared" ref="E35:E68" ca="1" si="44">IF(AND(B35&lt;=OFFSET(B35,1,0),NOT(ISBLANK(F35))),
IF(F35=OFFSET(F35,1,0),"같음",""),"")</f>
        <v/>
      </c>
      <c r="F35" t="s">
        <v>363</v>
      </c>
      <c r="G35">
        <v>3</v>
      </c>
      <c r="H35">
        <v>6</v>
      </c>
      <c r="I35">
        <v>5</v>
      </c>
      <c r="J35">
        <v>5</v>
      </c>
      <c r="K35">
        <v>5</v>
      </c>
      <c r="L35">
        <v>0</v>
      </c>
      <c r="M35">
        <v>0</v>
      </c>
      <c r="N35">
        <v>0</v>
      </c>
      <c r="O35">
        <v>0</v>
      </c>
      <c r="P35">
        <v>0</v>
      </c>
      <c r="Q35">
        <v>18</v>
      </c>
      <c r="R35">
        <v>309</v>
      </c>
      <c r="S35" t="str">
        <f>IFERROR(VLOOKUP(R35,[2]WingLookTable!$A:$B,2,0),"캐릭터없음")</f>
        <v>Wing_DustMultiFullStripeOtherFast</v>
      </c>
      <c r="T35">
        <f t="shared" ca="1" si="2"/>
        <v>178</v>
      </c>
      <c r="U3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v>
      </c>
      <c r="V35" t="str">
        <f t="shared" ca="1" si="4"/>
        <v>{"dy":16,"sl":1,"id":"Actor2128m","stats":{"tr":3,"trp":6,"str":5,"dex":5,"int":5,"vit":0,"train":0,"wgGr0":0,"wgGr1":0,"wgGr2":0,"wgGr3":18,"wgLk":309}}</v>
      </c>
      <c r="AD35">
        <v>34</v>
      </c>
      <c r="AE35">
        <v>211</v>
      </c>
      <c r="AF35">
        <f t="shared" si="43"/>
        <v>1</v>
      </c>
    </row>
    <row r="36" spans="1:32">
      <c r="A36">
        <v>16</v>
      </c>
      <c r="B36">
        <f t="shared" ca="1" si="7"/>
        <v>2</v>
      </c>
      <c r="C36" t="str">
        <f t="shared" ref="C36:C68" ca="1" si="45">VLOOKUP(RANDBETWEEN(1,COUNTA(Z:Z)-1),Z:AA,2,0)</f>
        <v>Actor1039m</v>
      </c>
      <c r="D36" t="str">
        <f>IF(ISBLANK(F36),"",
IFERROR(VLOOKUP(F36,[2]ActorTable!$A:$H,MATCH("이름참고",[2]ActorTable!$1:$1,0),0),"캐릭터없음"))</f>
        <v>러센트</v>
      </c>
      <c r="E36" t="str">
        <f t="shared" ca="1" si="44"/>
        <v/>
      </c>
      <c r="F36" t="s">
        <v>388</v>
      </c>
      <c r="G36">
        <v>3</v>
      </c>
      <c r="H36">
        <v>6</v>
      </c>
      <c r="I36">
        <v>0</v>
      </c>
      <c r="J36">
        <v>5</v>
      </c>
      <c r="K36">
        <v>10</v>
      </c>
      <c r="L36">
        <v>0</v>
      </c>
      <c r="M36">
        <v>0</v>
      </c>
      <c r="N36">
        <v>0</v>
      </c>
      <c r="O36">
        <v>0</v>
      </c>
      <c r="P36">
        <v>0</v>
      </c>
      <c r="Q36">
        <v>18</v>
      </c>
      <c r="R36">
        <v>288</v>
      </c>
      <c r="S36" t="str">
        <f>IFERROR(VLOOKUP(R36,[2]WingLookTable!$A:$B,2,0),"캐릭터없음")</f>
        <v>Wing_YellowStripeOtherFullFast</v>
      </c>
      <c r="T36">
        <f t="shared" ref="T36:T68" ca="1" si="46">VLOOKUP(RANDBETWEEN(1,COUNTA(AD:AD)-1),AD:AE,2,0)</f>
        <v>101</v>
      </c>
      <c r="U3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v>
      </c>
      <c r="V36" t="str">
        <f t="shared" ca="1" si="4"/>
        <v>{"dy":16,"sl":2,"id":"Actor0024m","stats":{"tr":3,"trp":6,"str":0,"dex":5,"int":10,"vit":0,"train":0,"wgGr0":0,"wgGr1":0,"wgGr2":0,"wgGr3":18,"wgLk":288}}</v>
      </c>
      <c r="AD36">
        <v>35</v>
      </c>
      <c r="AE36">
        <v>214</v>
      </c>
      <c r="AF36">
        <f t="shared" si="43"/>
        <v>1</v>
      </c>
    </row>
    <row r="37" spans="1:32">
      <c r="A37">
        <v>17</v>
      </c>
      <c r="B37">
        <f t="shared" ca="1" si="7"/>
        <v>1</v>
      </c>
      <c r="C37" t="str">
        <f t="shared" ca="1" si="45"/>
        <v>Actor1002m</v>
      </c>
      <c r="D37" t="str">
        <f>IF(ISBLANK(F37),"",
IFERROR(VLOOKUP(F37,[2]ActorTable!$A:$H,MATCH("이름참고",[2]ActorTable!$1:$1,0),0),"캐릭터없음"))</f>
        <v>미네락</v>
      </c>
      <c r="E37" t="str">
        <f t="shared" ca="1" si="44"/>
        <v/>
      </c>
      <c r="F37" t="s">
        <v>392</v>
      </c>
      <c r="G37">
        <v>3</v>
      </c>
      <c r="H37">
        <v>6</v>
      </c>
      <c r="I37">
        <v>0</v>
      </c>
      <c r="J37">
        <v>0</v>
      </c>
      <c r="K37">
        <v>15</v>
      </c>
      <c r="L37">
        <v>0</v>
      </c>
      <c r="M37">
        <v>0</v>
      </c>
      <c r="N37">
        <v>0</v>
      </c>
      <c r="O37">
        <v>0</v>
      </c>
      <c r="P37">
        <v>0</v>
      </c>
      <c r="Q37">
        <v>18</v>
      </c>
      <c r="R37">
        <v>133</v>
      </c>
      <c r="S37" t="str">
        <f>IFERROR(VLOOKUP(R37,[2]WingLookTable!$A:$B,2,0),"캐릭터없음")</f>
        <v>Wing_CyanSineOtherFullFast</v>
      </c>
      <c r="T37">
        <f t="shared" ca="1" si="46"/>
        <v>205</v>
      </c>
      <c r="U3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v>
      </c>
      <c r="V37" t="str">
        <f t="shared" ref="V37:V68" ca="1" si="47">"{"""&amp;A$1&amp;""":"&amp;A37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{"dy":17,"sl":1,"id":"Actor2120m","stats":{"tr":3,"trp":6,"str":0,"dex":0,"int":15,"vit":0,"train":0,"wgGr0":0,"wgGr1":0,"wgGr2":0,"wgGr3":18,"wgLk":133}}</v>
      </c>
      <c r="AD37">
        <v>36</v>
      </c>
      <c r="AE37">
        <v>217</v>
      </c>
      <c r="AF37">
        <f t="shared" si="43"/>
        <v>0</v>
      </c>
    </row>
    <row r="38" spans="1:32">
      <c r="A38">
        <v>17</v>
      </c>
      <c r="B38">
        <f t="shared" ca="1" si="7"/>
        <v>2</v>
      </c>
      <c r="C38" t="str">
        <f t="shared" ca="1" si="45"/>
        <v>Actor0240m</v>
      </c>
      <c r="D38" t="str">
        <f>IF(ISBLANK(F38),"",
IFERROR(VLOOKUP(F38,[2]ActorTable!$A:$H,MATCH("이름참고",[2]ActorTable!$1:$1,0),0),"캐릭터없음"))</f>
        <v>튤린</v>
      </c>
      <c r="E38" t="str">
        <f t="shared" ca="1" si="44"/>
        <v/>
      </c>
      <c r="F38" t="s">
        <v>382</v>
      </c>
      <c r="G38">
        <v>3</v>
      </c>
      <c r="H38">
        <v>6</v>
      </c>
      <c r="I38">
        <v>0</v>
      </c>
      <c r="J38">
        <v>0</v>
      </c>
      <c r="K38">
        <v>10</v>
      </c>
      <c r="L38">
        <v>5</v>
      </c>
      <c r="M38">
        <v>0</v>
      </c>
      <c r="N38">
        <v>0</v>
      </c>
      <c r="O38">
        <v>0</v>
      </c>
      <c r="P38">
        <v>0</v>
      </c>
      <c r="Q38">
        <v>18</v>
      </c>
      <c r="R38">
        <v>366</v>
      </c>
      <c r="S38" t="str">
        <f>IFERROR(VLOOKUP(R38,[2]WingLookTable!$A:$B,2,0),"캐릭터없음")</f>
        <v>Wing_RedNoiseNoiseOtherFast</v>
      </c>
      <c r="T38">
        <f t="shared" ca="1" si="46"/>
        <v>214</v>
      </c>
      <c r="U3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v>
      </c>
      <c r="V38" t="str">
        <f t="shared" ca="1" si="47"/>
        <v>{"dy":17,"sl":2,"id":"Actor0037m","stats":{"tr":3,"trp":6,"str":0,"dex":0,"int":10,"vit":5,"train":0,"wgGr0":0,"wgGr1":0,"wgGr2":0,"wgGr3":18,"wgLk":366}}</v>
      </c>
      <c r="AD38">
        <v>37</v>
      </c>
      <c r="AE38">
        <v>220</v>
      </c>
      <c r="AF38">
        <f t="shared" si="43"/>
        <v>0</v>
      </c>
    </row>
    <row r="39" spans="1:32">
      <c r="A39">
        <v>18</v>
      </c>
      <c r="B39">
        <f t="shared" ca="1" si="7"/>
        <v>1</v>
      </c>
      <c r="C39" t="str">
        <f t="shared" ca="1" si="45"/>
        <v>Actor1218m</v>
      </c>
      <c r="D39" t="str">
        <f>IF(ISBLANK(F39),"",
IFERROR(VLOOKUP(F39,[2]ActorTable!$A:$H,MATCH("이름참고",[2]ActorTable!$1:$1,0),0),"캐릭터없음"))</f>
        <v>프로토27</v>
      </c>
      <c r="E39" t="str">
        <f t="shared" ca="1" si="44"/>
        <v/>
      </c>
      <c r="F39" t="s">
        <v>364</v>
      </c>
      <c r="G39">
        <v>3</v>
      </c>
      <c r="H39">
        <v>6</v>
      </c>
      <c r="I39">
        <v>15</v>
      </c>
      <c r="J39">
        <v>0</v>
      </c>
      <c r="K39">
        <v>0</v>
      </c>
      <c r="L39">
        <v>0</v>
      </c>
      <c r="M39">
        <v>0</v>
      </c>
      <c r="N39">
        <v>0</v>
      </c>
      <c r="O39">
        <v>0</v>
      </c>
      <c r="P39">
        <v>0</v>
      </c>
      <c r="Q39">
        <v>18</v>
      </c>
      <c r="R39">
        <v>356</v>
      </c>
      <c r="S39" t="str">
        <f>IFERROR(VLOOKUP(R39,[2]WingLookTable!$A:$B,2,0),"캐릭터없음")</f>
        <v>Wing_GreenOtherPatternOtherFast</v>
      </c>
      <c r="T39">
        <f t="shared" ca="1" si="46"/>
        <v>101</v>
      </c>
      <c r="U3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v>
      </c>
      <c r="V39" t="str">
        <f t="shared" ca="1" si="47"/>
        <v>{"dy":18,"sl":1,"id":"Actor1216m","stats":{"tr":3,"trp":6,"str":15,"dex":0,"int":0,"vit":0,"train":0,"wgGr0":0,"wgGr1":0,"wgGr2":0,"wgGr3":18,"wgLk":356}}</v>
      </c>
      <c r="AD39">
        <v>38</v>
      </c>
      <c r="AE39">
        <v>223</v>
      </c>
      <c r="AF39">
        <f t="shared" si="43"/>
        <v>1</v>
      </c>
    </row>
    <row r="40" spans="1:32">
      <c r="A40">
        <v>18</v>
      </c>
      <c r="B40">
        <f t="shared" ca="1" si="7"/>
        <v>2</v>
      </c>
      <c r="C40" t="str">
        <f t="shared" ca="1" si="45"/>
        <v>Actor3022m</v>
      </c>
      <c r="D40" t="str">
        <f>IF(ISBLANK(F40),"",
IFERROR(VLOOKUP(F40,[2]ActorTable!$A:$H,MATCH("이름참고",[2]ActorTable!$1:$1,0),0),"캐릭터없음"))</f>
        <v>베이</v>
      </c>
      <c r="E40" t="str">
        <f t="shared" ca="1" si="44"/>
        <v/>
      </c>
      <c r="F40" t="s">
        <v>315</v>
      </c>
      <c r="G40">
        <v>3</v>
      </c>
      <c r="H40">
        <v>6</v>
      </c>
      <c r="I40">
        <v>5</v>
      </c>
      <c r="J40">
        <v>0</v>
      </c>
      <c r="K40">
        <v>10</v>
      </c>
      <c r="L40">
        <v>0</v>
      </c>
      <c r="M40">
        <v>0</v>
      </c>
      <c r="N40">
        <v>0</v>
      </c>
      <c r="O40">
        <v>0</v>
      </c>
      <c r="P40">
        <v>0</v>
      </c>
      <c r="Q40">
        <v>18</v>
      </c>
      <c r="R40">
        <v>202</v>
      </c>
      <c r="S40" t="str">
        <f>IFERROR(VLOOKUP(R40,[2]WingLookTable!$A:$B,2,0),"캐릭터없음")</f>
        <v>Wing_FireOtherSineFullFast</v>
      </c>
      <c r="T40">
        <f t="shared" ca="1" si="46"/>
        <v>220</v>
      </c>
      <c r="U4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v>
      </c>
      <c r="V40" t="str">
        <f t="shared" ca="1" si="47"/>
        <v>{"dy":18,"sl":2,"id":"Actor0104m","stats":{"tr":3,"trp":6,"str":5,"dex":0,"int":10,"vit":0,"train":0,"wgGr0":0,"wgGr1":0,"wgGr2":0,"wgGr3":18,"wgLk":202}}</v>
      </c>
      <c r="AD40">
        <v>39</v>
      </c>
      <c r="AE40">
        <v>226</v>
      </c>
      <c r="AF40">
        <f t="shared" si="43"/>
        <v>0</v>
      </c>
    </row>
    <row r="41" spans="1:32">
      <c r="A41">
        <v>19</v>
      </c>
      <c r="B41">
        <f t="shared" ca="1" si="7"/>
        <v>1</v>
      </c>
      <c r="C41" t="str">
        <f t="shared" ca="1" si="45"/>
        <v>Actor3022m</v>
      </c>
      <c r="D41" t="str">
        <f>IF(ISBLANK(F41),"",
IFERROR(VLOOKUP(F41,[2]ActorTable!$A:$H,MATCH("이름참고",[2]ActorTable!$1:$1,0),0),"캐릭터없음"))</f>
        <v>라무무</v>
      </c>
      <c r="E41" t="str">
        <f t="shared" ca="1" si="44"/>
        <v/>
      </c>
      <c r="F41" t="s">
        <v>366</v>
      </c>
      <c r="G41">
        <v>3</v>
      </c>
      <c r="H41">
        <v>6</v>
      </c>
      <c r="I41">
        <v>0</v>
      </c>
      <c r="J41">
        <v>15</v>
      </c>
      <c r="K41">
        <v>0</v>
      </c>
      <c r="L41">
        <v>0</v>
      </c>
      <c r="M41">
        <v>0</v>
      </c>
      <c r="N41">
        <v>0</v>
      </c>
      <c r="O41">
        <v>0</v>
      </c>
      <c r="P41">
        <v>0</v>
      </c>
      <c r="Q41">
        <v>18</v>
      </c>
      <c r="R41">
        <v>193</v>
      </c>
      <c r="S41" t="str">
        <f>IFERROR(VLOOKUP(R41,[2]WingLookTable!$A:$B,2,0),"캐릭터없음")</f>
        <v>Wing_DustYellowOtherNoiseOtherSlow</v>
      </c>
      <c r="T41">
        <f t="shared" ca="1" si="46"/>
        <v>190</v>
      </c>
      <c r="U4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v>
      </c>
      <c r="V41" t="str">
        <f t="shared" ca="1" si="47"/>
        <v>{"dy":19,"sl":1,"id":"Actor3231m","stats":{"tr":3,"trp":6,"str":0,"dex":15,"int":0,"vit":0,"train":0,"wgGr0":0,"wgGr1":0,"wgGr2":0,"wgGr3":18,"wgLk":193}}</v>
      </c>
      <c r="AD41">
        <v>40</v>
      </c>
      <c r="AE41">
        <v>229</v>
      </c>
      <c r="AF41">
        <f t="shared" si="43"/>
        <v>1</v>
      </c>
    </row>
    <row r="42" spans="1:32">
      <c r="A42">
        <v>19</v>
      </c>
      <c r="B42">
        <f t="shared" ca="1" si="7"/>
        <v>2</v>
      </c>
      <c r="C42" t="str">
        <f t="shared" ref="C42:C43" ca="1" si="48">VLOOKUP(RANDBETWEEN(1,COUNTA(Z:Z)-1),Z:AA,2,0)</f>
        <v>Actor0125m</v>
      </c>
      <c r="D42" t="str">
        <f>IF(ISBLANK(F42),"",
IFERROR(VLOOKUP(F42,[2]ActorTable!$A:$H,MATCH("이름참고",[2]ActorTable!$1:$1,0),0),"캐릭터없음"))</f>
        <v>닉스</v>
      </c>
      <c r="E42" t="str">
        <f t="shared" ref="E42:E43" ca="1" si="49">IF(AND(B42&lt;=OFFSET(B42,1,0),NOT(ISBLANK(F42))),
IF(F42=OFFSET(F42,1,0),"같음",""),"")</f>
        <v/>
      </c>
      <c r="F42" t="s">
        <v>362</v>
      </c>
      <c r="G42">
        <v>3</v>
      </c>
      <c r="H42">
        <v>6</v>
      </c>
      <c r="I42">
        <v>0</v>
      </c>
      <c r="J42">
        <v>15</v>
      </c>
      <c r="K42">
        <v>0</v>
      </c>
      <c r="L42">
        <v>0</v>
      </c>
      <c r="M42">
        <v>0</v>
      </c>
      <c r="N42">
        <v>0</v>
      </c>
      <c r="O42">
        <v>0</v>
      </c>
      <c r="P42">
        <v>0</v>
      </c>
      <c r="Q42">
        <v>18</v>
      </c>
      <c r="R42">
        <v>160</v>
      </c>
      <c r="S42" t="str">
        <f>IFERROR(VLOOKUP(R42,[2]WingLookTable!$A:$B,2,0),"캐릭터없음")</f>
        <v>Wing_DustGreenSineFullOtherFast</v>
      </c>
      <c r="T42">
        <f t="shared" ref="T42:T43" ca="1" si="50">VLOOKUP(RANDBETWEEN(1,COUNTA(AD:AD)-1),AD:AE,2,0)</f>
        <v>352</v>
      </c>
      <c r="U42" t="str">
        <f t="shared" ref="U42:U43" ca="1" si="51">IF(ROW()=2,V42,OFFSET(U42,-1,0)&amp;IF(LEN(V42)=0,"",","&amp;V42))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v>
      </c>
      <c r="V42" t="str">
        <f t="shared" ref="V42:V43" ca="1" si="52">"{"""&amp;A$1&amp;""":"&amp;A42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{"dy":19,"sl":2,"id":"Actor1109m","stats":{"tr":3,"trp":6,"str":0,"dex":15,"int":0,"vit":0,"train":0,"wgGr0":0,"wgGr1":0,"wgGr2":0,"wgGr3":18,"wgLk":160}}</v>
      </c>
      <c r="AD42">
        <v>41</v>
      </c>
      <c r="AE42">
        <v>232</v>
      </c>
      <c r="AF42">
        <f t="shared" si="43"/>
        <v>1</v>
      </c>
    </row>
    <row r="43" spans="1:32">
      <c r="A43">
        <v>19</v>
      </c>
      <c r="B43">
        <f t="shared" ref="B43" ca="1" si="53">IF(A43&lt;&gt;OFFSET(A43,-1,0),1,OFFSET(B43,-1,0)+1)</f>
        <v>3</v>
      </c>
      <c r="C43" t="str">
        <f t="shared" ca="1" si="48"/>
        <v>Actor1218m</v>
      </c>
      <c r="D43" t="str">
        <f>IF(ISBLANK(F43),"",
IFERROR(VLOOKUP(F43,[2]ActorTable!$A:$H,MATCH("이름참고",[2]ActorTable!$1:$1,0),0),"캐릭터없음"))</f>
        <v>솔</v>
      </c>
      <c r="E43" t="str">
        <f t="shared" ca="1" si="49"/>
        <v/>
      </c>
      <c r="F43" t="s">
        <v>426</v>
      </c>
      <c r="G43">
        <v>3</v>
      </c>
      <c r="H43">
        <v>6</v>
      </c>
      <c r="I43">
        <v>0</v>
      </c>
      <c r="J43">
        <v>0</v>
      </c>
      <c r="K43">
        <v>15</v>
      </c>
      <c r="L43">
        <v>0</v>
      </c>
      <c r="M43">
        <v>0</v>
      </c>
      <c r="N43">
        <v>0</v>
      </c>
      <c r="O43">
        <v>0</v>
      </c>
      <c r="P43">
        <v>0</v>
      </c>
      <c r="Q43">
        <v>18</v>
      </c>
      <c r="R43">
        <v>324</v>
      </c>
      <c r="S43" t="str">
        <f>IFERROR(VLOOKUP(R43,[2]WingLookTable!$A:$B,2,0),"캐릭터없음")</f>
        <v>Wing_DustMultiOtherSineOtherFast</v>
      </c>
      <c r="T43">
        <f t="shared" ca="1" si="50"/>
        <v>141</v>
      </c>
      <c r="U43" t="str">
        <f t="shared" ca="1" si="51"/>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v>
      </c>
      <c r="V43" t="str">
        <f t="shared" ca="1" si="52"/>
        <v>{"dy":19,"sl":3,"id":"Actor2015m","stats":{"tr":3,"trp":6,"str":0,"dex":0,"int":15,"vit":0,"train":0,"wgGr0":0,"wgGr1":0,"wgGr2":0,"wgGr3":18,"wgLk":324}}</v>
      </c>
      <c r="AD43">
        <v>42</v>
      </c>
      <c r="AE43">
        <v>236</v>
      </c>
      <c r="AF43">
        <f t="shared" si="43"/>
        <v>1</v>
      </c>
    </row>
    <row r="44" spans="1:32">
      <c r="A44">
        <v>20</v>
      </c>
      <c r="B44">
        <f t="shared" ca="1" si="7"/>
        <v>1</v>
      </c>
      <c r="C44" t="str">
        <f t="shared" ca="1" si="45"/>
        <v>Actor0037m</v>
      </c>
      <c r="D44" t="str">
        <f>IF(ISBLANK(F44),"",
IFERROR(VLOOKUP(F44,[2]ActorTable!$A:$H,MATCH("이름참고",[2]ActorTable!$1:$1,0),0),"캐릭터없음"))</f>
        <v>슬로니카</v>
      </c>
      <c r="E44" t="str">
        <f t="shared" ca="1" si="44"/>
        <v/>
      </c>
      <c r="F44" t="s">
        <v>361</v>
      </c>
      <c r="G44">
        <v>3</v>
      </c>
      <c r="H44">
        <v>6</v>
      </c>
      <c r="I44">
        <v>0</v>
      </c>
      <c r="J44">
        <v>10</v>
      </c>
      <c r="K44">
        <v>5</v>
      </c>
      <c r="L44">
        <v>0</v>
      </c>
      <c r="M44">
        <v>0</v>
      </c>
      <c r="N44">
        <v>0</v>
      </c>
      <c r="O44">
        <v>0</v>
      </c>
      <c r="P44">
        <v>0</v>
      </c>
      <c r="Q44">
        <v>18</v>
      </c>
      <c r="R44">
        <v>236</v>
      </c>
      <c r="S44" t="str">
        <f>IFERROR(VLOOKUP(R44,[2]WingLookTable!$A:$B,2,0),"캐릭터없음")</f>
        <v>Wing_MultiPatternNoiseStripeFast</v>
      </c>
      <c r="T44">
        <f t="shared" ca="1" si="46"/>
        <v>369</v>
      </c>
      <c r="U4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v>
      </c>
      <c r="V44" t="str">
        <f t="shared" ca="1" si="47"/>
        <v>{"dy":20,"sl":1,"id":"Actor3114m","stats":{"tr":3,"trp":6,"str":0,"dex":10,"int":5,"vit":0,"train":0,"wgGr0":0,"wgGr1":0,"wgGr2":0,"wgGr3":18,"wgLk":236}}</v>
      </c>
      <c r="AD44">
        <v>43</v>
      </c>
      <c r="AE44">
        <v>240</v>
      </c>
      <c r="AF44">
        <f t="shared" si="43"/>
        <v>1</v>
      </c>
    </row>
    <row r="45" spans="1:32">
      <c r="A45">
        <v>20</v>
      </c>
      <c r="B45">
        <f t="shared" ca="1" si="7"/>
        <v>2</v>
      </c>
      <c r="C45" t="str">
        <f t="shared" ca="1" si="45"/>
        <v>Actor0201m</v>
      </c>
      <c r="D45" t="str">
        <f>IF(ISBLANK(F45),"",
IFERROR(VLOOKUP(F45,[2]ActorTable!$A:$H,MATCH("이름참고",[2]ActorTable!$1:$1,0),0),"캐릭터없음"))</f>
        <v>튤린</v>
      </c>
      <c r="E45" t="str">
        <f t="shared" ca="1" si="44"/>
        <v/>
      </c>
      <c r="F45" t="s">
        <v>382</v>
      </c>
      <c r="G45">
        <v>3</v>
      </c>
      <c r="H45">
        <v>6</v>
      </c>
      <c r="I45">
        <v>10</v>
      </c>
      <c r="J45">
        <v>5</v>
      </c>
      <c r="K45">
        <v>0</v>
      </c>
      <c r="L45">
        <v>0</v>
      </c>
      <c r="M45">
        <v>0</v>
      </c>
      <c r="N45">
        <v>0</v>
      </c>
      <c r="O45">
        <v>0</v>
      </c>
      <c r="P45">
        <v>0</v>
      </c>
      <c r="Q45">
        <v>18</v>
      </c>
      <c r="R45">
        <v>113</v>
      </c>
      <c r="S45" t="str">
        <f>IFERROR(VLOOKUP(R45,[2]WingLookTable!$A:$B,2,0),"캐릭터없음")</f>
        <v>Wing_BlueSineFullStripeFast</v>
      </c>
      <c r="T45">
        <f t="shared" ca="1" si="46"/>
        <v>125</v>
      </c>
      <c r="U4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v>
      </c>
      <c r="V45" t="str">
        <f t="shared" ca="1" si="47"/>
        <v>{"dy":20,"sl":2,"id":"Actor0037m","stats":{"tr":3,"trp":6,"str":10,"dex":5,"int":0,"vit":0,"train":0,"wgGr0":0,"wgGr1":0,"wgGr2":0,"wgGr3":18,"wgLk":113}}</v>
      </c>
      <c r="AD45">
        <v>44</v>
      </c>
      <c r="AE45">
        <v>244</v>
      </c>
      <c r="AF45">
        <f t="shared" si="43"/>
        <v>0</v>
      </c>
    </row>
    <row r="46" spans="1:32">
      <c r="A46">
        <v>21</v>
      </c>
      <c r="B46">
        <f t="shared" ca="1" si="7"/>
        <v>1</v>
      </c>
      <c r="C46" t="str">
        <f t="shared" ca="1" si="45"/>
        <v>Actor1039m</v>
      </c>
      <c r="D46" t="str">
        <f>IF(ISBLANK(F46),"",
IFERROR(VLOOKUP(F46,[2]ActorTable!$A:$H,MATCH("이름참고",[2]ActorTable!$1:$1,0),0),"캐릭터없음"))</f>
        <v>케이저</v>
      </c>
      <c r="E46" t="str">
        <f t="shared" ca="1" si="44"/>
        <v/>
      </c>
      <c r="F46" t="s">
        <v>371</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46"/>
        <v>280</v>
      </c>
      <c r="U4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v>
      </c>
      <c r="V46" t="str">
        <f t="shared" ca="1" si="47"/>
        <v>{"dy":21,"sl":1,"id":"Actor0113m","stats":{"tr":3,"trp":6,"str":0,"dex":0,"int":15,"vit":0,"train":0,"wgGr0":0,"wgGr1":0,"wgGr2":0,"wgGr3":18,"wgLk":297}}</v>
      </c>
      <c r="AD46">
        <v>45</v>
      </c>
      <c r="AE46">
        <v>248</v>
      </c>
      <c r="AF46">
        <f t="shared" si="43"/>
        <v>1</v>
      </c>
    </row>
    <row r="47" spans="1:32">
      <c r="A47">
        <v>21</v>
      </c>
      <c r="B47">
        <f t="shared" ref="B47" ca="1" si="54">IF(A47&lt;&gt;OFFSET(A47,-1,0),1,OFFSET(B47,-1,0)+1)</f>
        <v>2</v>
      </c>
      <c r="C47" t="str">
        <f t="shared" ca="1" si="45"/>
        <v>Actor0037m</v>
      </c>
      <c r="D47" t="str">
        <f>IF(ISBLANK(F47),"",
IFERROR(VLOOKUP(F47,[2]ActorTable!$A:$H,MATCH("이름참고",[2]ActorTable!$1:$1,0),0),"캐릭터없음"))</f>
        <v>플랜도</v>
      </c>
      <c r="E47" t="str">
        <f t="shared" ca="1" si="44"/>
        <v/>
      </c>
      <c r="F47" t="s">
        <v>339</v>
      </c>
      <c r="G47">
        <v>3</v>
      </c>
      <c r="H47">
        <v>6</v>
      </c>
      <c r="I47">
        <v>5</v>
      </c>
      <c r="J47">
        <v>0</v>
      </c>
      <c r="K47">
        <v>10</v>
      </c>
      <c r="L47">
        <v>0</v>
      </c>
      <c r="M47">
        <v>0</v>
      </c>
      <c r="N47">
        <v>0</v>
      </c>
      <c r="O47">
        <v>0</v>
      </c>
      <c r="P47">
        <v>0</v>
      </c>
      <c r="Q47">
        <v>18</v>
      </c>
      <c r="R47">
        <v>145</v>
      </c>
      <c r="S47" t="str">
        <f>IFERROR(VLOOKUP(R47,[2]WingLookTable!$A:$B,2,0),"캐릭터없음")</f>
        <v>Wing_DustBlueSinePatternFullSlow</v>
      </c>
      <c r="T47">
        <f t="shared" ca="1" si="46"/>
        <v>372</v>
      </c>
      <c r="U47"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v>
      </c>
      <c r="V47" t="str">
        <f t="shared" ca="1" si="47"/>
        <v>{"dy":21,"sl":2,"id":"Actor1039m","stats":{"tr":3,"trp":6,"str":5,"dex":0,"int":10,"vit":0,"train":0,"wgGr0":0,"wgGr1":0,"wgGr2":0,"wgGr3":18,"wgLk":145}}</v>
      </c>
      <c r="AD47">
        <v>46</v>
      </c>
      <c r="AE47">
        <v>252</v>
      </c>
      <c r="AF47">
        <f t="shared" si="43"/>
        <v>0</v>
      </c>
    </row>
    <row r="48" spans="1:32">
      <c r="A48">
        <v>22</v>
      </c>
      <c r="B48">
        <f t="shared" ca="1" si="7"/>
        <v>1</v>
      </c>
      <c r="C48" t="str">
        <f t="shared" ca="1" si="45"/>
        <v>Actor2010m</v>
      </c>
      <c r="D48" t="str">
        <f>IF(ISBLANK(F48),"",
IFERROR(VLOOKUP(F48,[2]ActorTable!$A:$H,MATCH("이름참고",[2]ActorTable!$1:$1,0),0),"캐릭터없음"))</f>
        <v>프리스</v>
      </c>
      <c r="E48" t="str">
        <f t="shared" ca="1" si="44"/>
        <v/>
      </c>
      <c r="F48" t="s">
        <v>367</v>
      </c>
      <c r="G48">
        <v>3</v>
      </c>
      <c r="H48">
        <v>6</v>
      </c>
      <c r="I48">
        <v>0</v>
      </c>
      <c r="J48">
        <v>10</v>
      </c>
      <c r="K48">
        <v>5</v>
      </c>
      <c r="L48">
        <v>0</v>
      </c>
      <c r="M48">
        <v>0</v>
      </c>
      <c r="N48">
        <v>0</v>
      </c>
      <c r="O48">
        <v>0</v>
      </c>
      <c r="P48">
        <v>0</v>
      </c>
      <c r="Q48">
        <v>18</v>
      </c>
      <c r="R48">
        <v>352</v>
      </c>
      <c r="S48" t="str">
        <f>IFERROR(VLOOKUP(R48,[2]WingLookTable!$A:$B,2,0),"캐릭터없음")</f>
        <v>Wing_GreenOtherOtherFullFast</v>
      </c>
      <c r="T48">
        <f t="shared" ca="1" si="46"/>
        <v>141</v>
      </c>
      <c r="U4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v>
      </c>
      <c r="V48" t="str">
        <f t="shared" ca="1" si="47"/>
        <v>{"dy":22,"sl":1,"id":"Actor0125m","stats":{"tr":3,"trp":6,"str":0,"dex":10,"int":5,"vit":0,"train":0,"wgGr0":0,"wgGr1":0,"wgGr2":0,"wgGr3":18,"wgLk":352}}</v>
      </c>
      <c r="AD48">
        <v>47</v>
      </c>
      <c r="AE48">
        <v>256</v>
      </c>
      <c r="AF48">
        <f t="shared" si="43"/>
        <v>1</v>
      </c>
    </row>
    <row r="49" spans="1:32">
      <c r="A49">
        <v>22</v>
      </c>
      <c r="B49">
        <f t="shared" ca="1" si="7"/>
        <v>2</v>
      </c>
      <c r="C49" t="str">
        <f t="shared" ca="1" si="45"/>
        <v>Actor2015m</v>
      </c>
      <c r="D49" t="str">
        <f>IF(ISBLANK(F49),"",
IFERROR(VLOOKUP(F49,[2]ActorTable!$A:$H,MATCH("이름참고",[2]ActorTable!$1:$1,0),0),"캐릭터없음"))</f>
        <v>솔</v>
      </c>
      <c r="E49" t="str">
        <f t="shared" ca="1" si="44"/>
        <v/>
      </c>
      <c r="F49" t="s">
        <v>426</v>
      </c>
      <c r="G49">
        <v>3</v>
      </c>
      <c r="H49">
        <v>6</v>
      </c>
      <c r="I49">
        <v>0</v>
      </c>
      <c r="J49">
        <v>5</v>
      </c>
      <c r="K49">
        <v>10</v>
      </c>
      <c r="L49">
        <v>0</v>
      </c>
      <c r="M49">
        <v>0</v>
      </c>
      <c r="N49">
        <v>0</v>
      </c>
      <c r="O49">
        <v>0</v>
      </c>
      <c r="P49">
        <v>0</v>
      </c>
      <c r="Q49">
        <v>18</v>
      </c>
      <c r="R49">
        <v>199</v>
      </c>
      <c r="S49" t="str">
        <f>IFERROR(VLOOKUP(R49,[2]WingLookTable!$A:$B,2,0),"캐릭터없음")</f>
        <v>Wing_FireFullNoiseOtherSlow</v>
      </c>
      <c r="T49">
        <f t="shared" ca="1" si="46"/>
        <v>372</v>
      </c>
      <c r="U4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v>
      </c>
      <c r="V49" t="str">
        <f t="shared" ca="1" si="47"/>
        <v>{"dy":22,"sl":2,"id":"Actor2015m","stats":{"tr":3,"trp":6,"str":0,"dex":5,"int":10,"vit":0,"train":0,"wgGr0":0,"wgGr1":0,"wgGr2":0,"wgGr3":18,"wgLk":199}}</v>
      </c>
      <c r="AD49">
        <v>48</v>
      </c>
      <c r="AE49">
        <v>260</v>
      </c>
      <c r="AF49">
        <f t="shared" si="43"/>
        <v>1</v>
      </c>
    </row>
    <row r="50" spans="1:32">
      <c r="A50">
        <v>23</v>
      </c>
      <c r="B50">
        <f t="shared" ca="1" si="7"/>
        <v>1</v>
      </c>
      <c r="C50" t="str">
        <f t="shared" ca="1" si="45"/>
        <v>Actor1029m</v>
      </c>
      <c r="D50" t="str">
        <f>IF(ISBLANK(F50),"",
IFERROR(VLOOKUP(F50,[2]ActorTable!$A:$H,MATCH("이름참고",[2]ActorTable!$1:$1,0),0),"캐릭터없음"))</f>
        <v>오비우스</v>
      </c>
      <c r="E50" t="str">
        <f t="shared" ca="1" si="44"/>
        <v/>
      </c>
      <c r="F50" t="s">
        <v>349</v>
      </c>
      <c r="G50">
        <v>3</v>
      </c>
      <c r="H50">
        <v>6</v>
      </c>
      <c r="I50">
        <v>8</v>
      </c>
      <c r="J50">
        <v>0</v>
      </c>
      <c r="K50">
        <v>0</v>
      </c>
      <c r="L50">
        <v>7</v>
      </c>
      <c r="M50">
        <v>0</v>
      </c>
      <c r="N50">
        <v>0</v>
      </c>
      <c r="O50">
        <v>0</v>
      </c>
      <c r="P50">
        <v>0</v>
      </c>
      <c r="Q50">
        <v>18</v>
      </c>
      <c r="R50">
        <v>248</v>
      </c>
      <c r="S50" t="str">
        <f>IFERROR(VLOOKUP(R50,[2]WingLookTable!$A:$B,2,0),"캐릭터없음")</f>
        <v>Wing_RedOtherOtherFullFast</v>
      </c>
      <c r="T50">
        <f t="shared" ca="1" si="46"/>
        <v>205</v>
      </c>
      <c r="U5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v>
      </c>
      <c r="V50" t="str">
        <f t="shared" ca="1" si="47"/>
        <v>{"dy":23,"sl":1,"id":"Actor1141m","stats":{"tr":3,"trp":6,"str":8,"dex":0,"int":0,"vit":7,"train":0,"wgGr0":0,"wgGr1":0,"wgGr2":0,"wgGr3":18,"wgLk":248}}</v>
      </c>
      <c r="AD50">
        <v>49</v>
      </c>
      <c r="AE50">
        <v>264</v>
      </c>
      <c r="AF50">
        <f t="shared" si="43"/>
        <v>1</v>
      </c>
    </row>
    <row r="51" spans="1:32">
      <c r="A51">
        <v>23</v>
      </c>
      <c r="B51">
        <f t="shared" ca="1" si="7"/>
        <v>2</v>
      </c>
      <c r="C51" t="str">
        <f t="shared" ca="1" si="45"/>
        <v>Actor0037m</v>
      </c>
      <c r="D51" t="str">
        <f>IF(ISBLANK(F51),"",
IFERROR(VLOOKUP(F51,[2]ActorTable!$A:$H,MATCH("이름참고",[2]ActorTable!$1:$1,0),0),"캐릭터없음"))</f>
        <v>헤르윈</v>
      </c>
      <c r="E51" t="str">
        <f t="shared" ca="1" si="44"/>
        <v/>
      </c>
      <c r="F51" t="s">
        <v>365</v>
      </c>
      <c r="G51">
        <v>3</v>
      </c>
      <c r="H51">
        <v>6</v>
      </c>
      <c r="I51">
        <v>0</v>
      </c>
      <c r="J51">
        <v>0</v>
      </c>
      <c r="K51">
        <v>15</v>
      </c>
      <c r="L51">
        <v>0</v>
      </c>
      <c r="M51">
        <v>0</v>
      </c>
      <c r="N51">
        <v>0</v>
      </c>
      <c r="O51">
        <v>0</v>
      </c>
      <c r="P51">
        <v>0</v>
      </c>
      <c r="Q51">
        <v>18</v>
      </c>
      <c r="R51">
        <v>151</v>
      </c>
      <c r="S51" t="str">
        <f>IFERROR(VLOOKUP(R51,[2]WingLookTable!$A:$B,2,0),"캐릭터없음")</f>
        <v>Wing_DustCyanSineOtherFullFast</v>
      </c>
      <c r="T51">
        <f t="shared" ca="1" si="46"/>
        <v>340</v>
      </c>
      <c r="U5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v>
      </c>
      <c r="V51" t="str">
        <f t="shared" ca="1" si="47"/>
        <v>{"dy":23,"sl":2,"id":"Actor0007m","stats":{"tr":3,"trp":6,"str":0,"dex":0,"int":15,"vit":0,"train":0,"wgGr0":0,"wgGr1":0,"wgGr2":0,"wgGr3":18,"wgLk":151}}</v>
      </c>
      <c r="AD51">
        <v>50</v>
      </c>
      <c r="AE51">
        <v>268</v>
      </c>
      <c r="AF51">
        <f t="shared" si="43"/>
        <v>1</v>
      </c>
    </row>
    <row r="52" spans="1:32">
      <c r="A52">
        <v>24</v>
      </c>
      <c r="B52">
        <f t="shared" ca="1" si="7"/>
        <v>1</v>
      </c>
      <c r="C52" t="str">
        <f t="shared" ca="1" si="45"/>
        <v>Actor3022m</v>
      </c>
      <c r="D52" t="str">
        <f>IF(ISBLANK(F52),"",
IFERROR(VLOOKUP(F52,[2]ActorTable!$A:$H,MATCH("이름참고",[2]ActorTable!$1:$1,0),0),"캐릭터없음"))</f>
        <v>클레타</v>
      </c>
      <c r="E52" t="str">
        <f t="shared" ca="1" si="44"/>
        <v/>
      </c>
      <c r="F52" t="s">
        <v>358</v>
      </c>
      <c r="G52">
        <v>3</v>
      </c>
      <c r="H52">
        <v>6</v>
      </c>
      <c r="I52">
        <v>10</v>
      </c>
      <c r="J52">
        <v>5</v>
      </c>
      <c r="K52">
        <v>0</v>
      </c>
      <c r="L52">
        <v>0</v>
      </c>
      <c r="M52">
        <v>0</v>
      </c>
      <c r="N52">
        <v>0</v>
      </c>
      <c r="O52">
        <v>0</v>
      </c>
      <c r="P52">
        <v>0</v>
      </c>
      <c r="Q52">
        <v>18</v>
      </c>
      <c r="R52">
        <v>268</v>
      </c>
      <c r="S52" t="str">
        <f>IFERROR(VLOOKUP(R52,[2]WingLookTable!$A:$B,2,0),"캐릭터없음")</f>
        <v>Wing_SkySineSineFullSlow</v>
      </c>
      <c r="T52">
        <f t="shared" ca="1" si="46"/>
        <v>184</v>
      </c>
      <c r="U52"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v>
      </c>
      <c r="V52" t="str">
        <f t="shared" ca="1" si="47"/>
        <v>{"dy":24,"sl":1,"id":"Actor0240m","stats":{"tr":3,"trp":6,"str":10,"dex":5,"int":0,"vit":0,"train":0,"wgGr0":0,"wgGr1":0,"wgGr2":0,"wgGr3":18,"wgLk":268}}</v>
      </c>
      <c r="AD52">
        <v>51</v>
      </c>
      <c r="AE52">
        <v>272</v>
      </c>
      <c r="AF52">
        <f t="shared" si="43"/>
        <v>1</v>
      </c>
    </row>
    <row r="53" spans="1:32">
      <c r="A53">
        <v>24</v>
      </c>
      <c r="B53">
        <f t="shared" ca="1" si="7"/>
        <v>2</v>
      </c>
      <c r="C53" t="str">
        <f t="shared" ca="1" si="45"/>
        <v>Actor2120m</v>
      </c>
      <c r="D53" t="str">
        <f>IF(ISBLANK(F53),"",
IFERROR(VLOOKUP(F53,[2]ActorTable!$A:$H,MATCH("이름참고",[2]ActorTable!$1:$1,0),0),"캐릭터없음"))</f>
        <v>원더</v>
      </c>
      <c r="E53" t="str">
        <f t="shared" ca="1" si="44"/>
        <v/>
      </c>
      <c r="F53" t="s">
        <v>333</v>
      </c>
      <c r="G53">
        <v>3</v>
      </c>
      <c r="H53">
        <v>6</v>
      </c>
      <c r="I53">
        <v>5</v>
      </c>
      <c r="J53">
        <v>10</v>
      </c>
      <c r="K53">
        <v>0</v>
      </c>
      <c r="L53">
        <v>0</v>
      </c>
      <c r="M53">
        <v>0</v>
      </c>
      <c r="N53">
        <v>0</v>
      </c>
      <c r="O53">
        <v>0</v>
      </c>
      <c r="P53">
        <v>0</v>
      </c>
      <c r="Q53">
        <v>18</v>
      </c>
      <c r="R53">
        <v>294</v>
      </c>
      <c r="S53" t="str">
        <f>IFERROR(VLOOKUP(R53,[2]WingLookTable!$A:$B,2,0),"캐릭터없음")</f>
        <v>Wing_BlueOtherFullOtherSlow</v>
      </c>
      <c r="T53">
        <f t="shared" ca="1" si="46"/>
        <v>208</v>
      </c>
      <c r="U53"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v>
      </c>
      <c r="V53" t="str">
        <f t="shared" ca="1" si="47"/>
        <v>{"dy":24,"sl":2,"id":"Actor2128m","stats":{"tr":3,"trp":6,"str":5,"dex":10,"int":0,"vit":0,"train":0,"wgGr0":0,"wgGr1":0,"wgGr2":0,"wgGr3":18,"wgLk":294}}</v>
      </c>
      <c r="AD53">
        <v>52</v>
      </c>
      <c r="AE53">
        <v>276</v>
      </c>
      <c r="AF53">
        <f t="shared" si="43"/>
        <v>1</v>
      </c>
    </row>
    <row r="54" spans="1:32">
      <c r="A54">
        <v>25</v>
      </c>
      <c r="B54">
        <f t="shared" ca="1" si="7"/>
        <v>1</v>
      </c>
      <c r="C54" t="str">
        <f t="shared" ca="1" si="45"/>
        <v>Actor0240m</v>
      </c>
      <c r="D54" t="str">
        <f>IF(ISBLANK(F54),"",
IFERROR(VLOOKUP(F54,[2]ActorTable!$A:$H,MATCH("이름참고",[2]ActorTable!$1:$1,0),0),"캐릭터없음"))</f>
        <v>니엘</v>
      </c>
      <c r="E54" t="str">
        <f t="shared" ca="1" si="44"/>
        <v/>
      </c>
      <c r="F54" t="s">
        <v>359</v>
      </c>
      <c r="G54">
        <v>3</v>
      </c>
      <c r="H54">
        <v>6</v>
      </c>
      <c r="I54">
        <v>15</v>
      </c>
      <c r="J54">
        <v>0</v>
      </c>
      <c r="K54">
        <v>0</v>
      </c>
      <c r="L54">
        <v>0</v>
      </c>
      <c r="M54">
        <v>0</v>
      </c>
      <c r="N54">
        <v>0</v>
      </c>
      <c r="O54">
        <v>0</v>
      </c>
      <c r="P54">
        <v>0</v>
      </c>
      <c r="Q54">
        <v>18</v>
      </c>
      <c r="R54">
        <v>264</v>
      </c>
      <c r="S54" t="str">
        <f>IFERROR(VLOOKUP(R54,[2]WingLookTable!$A:$B,2,0),"캐릭터없음")</f>
        <v>Wing_SkySineNoneFullFast</v>
      </c>
      <c r="T54">
        <f t="shared" ca="1" si="46"/>
        <v>137</v>
      </c>
      <c r="U5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v>
      </c>
      <c r="V54" t="str">
        <f t="shared" ca="1" si="47"/>
        <v>{"dy":25,"sl":1,"id":"Actor2238m","stats":{"tr":3,"trp":6,"str":15,"dex":0,"int":0,"vit":0,"train":0,"wgGr0":0,"wgGr1":0,"wgGr2":0,"wgGr3":18,"wgLk":264}}</v>
      </c>
      <c r="AD54">
        <v>53</v>
      </c>
      <c r="AE54">
        <v>280</v>
      </c>
      <c r="AF54">
        <f t="shared" si="43"/>
        <v>1</v>
      </c>
    </row>
    <row r="55" spans="1:32">
      <c r="A55">
        <v>25</v>
      </c>
      <c r="B55">
        <f t="shared" ca="1" si="7"/>
        <v>2</v>
      </c>
      <c r="C55" t="str">
        <f t="shared" ca="1" si="45"/>
        <v>Actor1029m</v>
      </c>
      <c r="D55" t="str">
        <f>IF(ISBLANK(F55),"",
IFERROR(VLOOKUP(F55,[2]ActorTable!$A:$H,MATCH("이름참고",[2]ActorTable!$1:$1,0),0),"캐릭터없음"))</f>
        <v>딘즈</v>
      </c>
      <c r="E55" t="str">
        <f t="shared" ca="1" si="44"/>
        <v/>
      </c>
      <c r="F55" t="s">
        <v>384</v>
      </c>
      <c r="G55">
        <v>3</v>
      </c>
      <c r="H55">
        <v>6</v>
      </c>
      <c r="I55">
        <v>10</v>
      </c>
      <c r="J55">
        <v>0</v>
      </c>
      <c r="K55">
        <v>0</v>
      </c>
      <c r="L55">
        <v>5</v>
      </c>
      <c r="M55">
        <v>0</v>
      </c>
      <c r="N55">
        <v>0</v>
      </c>
      <c r="O55">
        <v>0</v>
      </c>
      <c r="P55">
        <v>0</v>
      </c>
      <c r="Q55">
        <v>18</v>
      </c>
      <c r="R55">
        <v>344</v>
      </c>
      <c r="S55" t="str">
        <f>IFERROR(VLOOKUP(R55,[2]WingLookTable!$A:$B,2,0),"캐릭터없음")</f>
        <v>Wing_DustYellowOtherStripeFullSlow</v>
      </c>
      <c r="T55">
        <f t="shared" ca="1" si="46"/>
        <v>105</v>
      </c>
      <c r="U5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v>
      </c>
      <c r="V55" t="str">
        <f t="shared" ca="1" si="47"/>
        <v>{"dy":25,"sl":2,"id":"Actor3022m","stats":{"tr":3,"trp":6,"str":10,"dex":0,"int":0,"vit":5,"train":0,"wgGr0":0,"wgGr1":0,"wgGr2":0,"wgGr3":18,"wgLk":344}}</v>
      </c>
      <c r="AD55">
        <v>54</v>
      </c>
      <c r="AE55">
        <v>284</v>
      </c>
      <c r="AF55">
        <f t="shared" si="43"/>
        <v>1</v>
      </c>
    </row>
    <row r="56" spans="1:32">
      <c r="A56">
        <v>26</v>
      </c>
      <c r="B56">
        <f t="shared" ca="1" si="7"/>
        <v>1</v>
      </c>
      <c r="C56" t="str">
        <f t="shared" ca="1" si="45"/>
        <v>Actor3022m</v>
      </c>
      <c r="D56" t="str">
        <f>IF(ISBLANK(F56),"",
IFERROR(VLOOKUP(F56,[2]ActorTable!$A:$H,MATCH("이름참고",[2]ActorTable!$1:$1,0),0),"캐릭터없음"))</f>
        <v>메릴</v>
      </c>
      <c r="E56" t="str">
        <f t="shared" ca="1" si="44"/>
        <v/>
      </c>
      <c r="F56" t="s">
        <v>485</v>
      </c>
      <c r="G56">
        <v>3</v>
      </c>
      <c r="H56">
        <v>6</v>
      </c>
      <c r="I56">
        <v>8</v>
      </c>
      <c r="J56">
        <v>0</v>
      </c>
      <c r="K56">
        <v>7</v>
      </c>
      <c r="L56">
        <v>0</v>
      </c>
      <c r="M56">
        <v>0</v>
      </c>
      <c r="N56">
        <v>0</v>
      </c>
      <c r="O56">
        <v>0</v>
      </c>
      <c r="P56">
        <v>0</v>
      </c>
      <c r="Q56">
        <v>18</v>
      </c>
      <c r="R56">
        <v>129</v>
      </c>
      <c r="S56" t="str">
        <f>IFERROR(VLOOKUP(R56,[2]WingLookTable!$A:$B,2,0),"캐릭터없음")</f>
        <v>Wing_CyanOtherBeeStripeFast</v>
      </c>
      <c r="T56">
        <f t="shared" ca="1" si="46"/>
        <v>240</v>
      </c>
      <c r="U5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v>
      </c>
      <c r="V56" t="str">
        <f t="shared" ca="1" si="47"/>
        <v>{"dy":26,"sl":1,"id":"Actor3212m","stats":{"tr":3,"trp":6,"str":8,"dex":0,"int":7,"vit":0,"train":0,"wgGr0":0,"wgGr1":0,"wgGr2":0,"wgGr3":18,"wgLk":129}}</v>
      </c>
      <c r="AD56">
        <v>55</v>
      </c>
      <c r="AE56">
        <v>288</v>
      </c>
      <c r="AF56">
        <f t="shared" si="43"/>
        <v>1</v>
      </c>
    </row>
    <row r="57" spans="1:32">
      <c r="A57">
        <v>26</v>
      </c>
      <c r="B57">
        <f t="shared" ca="1" si="7"/>
        <v>2</v>
      </c>
      <c r="C57" t="str">
        <f t="shared" ref="C57:C58" ca="1" si="55">VLOOKUP(RANDBETWEEN(1,COUNTA(Z:Z)-1),Z:AA,2,0)</f>
        <v>Actor3212m</v>
      </c>
      <c r="D57" t="str">
        <f>IF(ISBLANK(F57),"",
IFERROR(VLOOKUP(F57,[2]ActorTable!$A:$H,MATCH("이름참고",[2]ActorTable!$1:$1,0),0),"캐릭터없음"))</f>
        <v>베이</v>
      </c>
      <c r="E57" t="str">
        <f t="shared" ref="E57:E58" ca="1" si="56">IF(AND(B57&lt;=OFFSET(B57,1,0),NOT(ISBLANK(F57))),
IF(F57=OFFSET(F57,1,0),"같음",""),"")</f>
        <v/>
      </c>
      <c r="F57" t="s">
        <v>424</v>
      </c>
      <c r="G57">
        <v>3</v>
      </c>
      <c r="H57">
        <v>6</v>
      </c>
      <c r="I57">
        <v>8</v>
      </c>
      <c r="J57">
        <v>0</v>
      </c>
      <c r="K57">
        <v>7</v>
      </c>
      <c r="L57">
        <v>0</v>
      </c>
      <c r="M57">
        <v>0</v>
      </c>
      <c r="N57">
        <v>0</v>
      </c>
      <c r="O57">
        <v>0</v>
      </c>
      <c r="P57">
        <v>0</v>
      </c>
      <c r="Q57">
        <v>18</v>
      </c>
      <c r="R57">
        <v>360</v>
      </c>
      <c r="S57" t="str">
        <f>IFERROR(VLOOKUP(R57,[2]WingLookTable!$A:$B,2,0),"캐릭터없음")</f>
        <v>Wing_MultiFullSineStripeSlow</v>
      </c>
      <c r="T57">
        <f t="shared" ref="T57:T58" ca="1" si="57">VLOOKUP(RANDBETWEEN(1,COUNTA(AD:AD)-1),AD:AE,2,0)</f>
        <v>211</v>
      </c>
      <c r="U57" t="str">
        <f t="shared" ref="U57:U58" ca="1" si="58">IF(ROW()=2,V57,OFFSET(U57,-1,0)&amp;IF(LEN(V57)=0,"",","&amp;V57))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v>
      </c>
      <c r="V57" t="str">
        <f t="shared" ref="V57:V58" ca="1" si="59">"{"""&amp;A$1&amp;""":"&amp;A57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{"dy":26,"sl":2,"id":"Actor0104m","stats":{"tr":3,"trp":6,"str":8,"dex":0,"int":7,"vit":0,"train":0,"wgGr0":0,"wgGr1":0,"wgGr2":0,"wgGr3":18,"wgLk":360}}</v>
      </c>
      <c r="AD57">
        <v>56</v>
      </c>
      <c r="AE57">
        <v>291</v>
      </c>
      <c r="AF57">
        <f t="shared" si="43"/>
        <v>1</v>
      </c>
    </row>
    <row r="58" spans="1:32">
      <c r="A58">
        <v>26</v>
      </c>
      <c r="B58">
        <f t="shared" ref="B58" ca="1" si="60">IF(A58&lt;&gt;OFFSET(A58,-1,0),1,OFFSET(B58,-1,0)+1)</f>
        <v>3</v>
      </c>
      <c r="C58" t="str">
        <f t="shared" ca="1" si="55"/>
        <v>Actor3019m</v>
      </c>
      <c r="D58" t="str">
        <f>IF(ISBLANK(F58),"",
IFERROR(VLOOKUP(F58,[2]ActorTable!$A:$H,MATCH("이름참고",[2]ActorTable!$1:$1,0),0),"캐릭터없음"))</f>
        <v>플랜도</v>
      </c>
      <c r="E58" t="str">
        <f t="shared" ca="1" si="56"/>
        <v/>
      </c>
      <c r="F58" t="s">
        <v>418</v>
      </c>
      <c r="G58">
        <v>3</v>
      </c>
      <c r="H58">
        <v>6</v>
      </c>
      <c r="I58">
        <v>15</v>
      </c>
      <c r="J58">
        <v>0</v>
      </c>
      <c r="K58">
        <v>0</v>
      </c>
      <c r="L58">
        <v>0</v>
      </c>
      <c r="M58">
        <v>0</v>
      </c>
      <c r="N58">
        <v>0</v>
      </c>
      <c r="O58">
        <v>0</v>
      </c>
      <c r="P58">
        <v>0</v>
      </c>
      <c r="Q58">
        <v>18</v>
      </c>
      <c r="R58">
        <v>256</v>
      </c>
      <c r="S58" t="str">
        <f>IFERROR(VLOOKUP(R58,[2]WingLookTable!$A:$B,2,0),"캐릭터없음")</f>
        <v>Wing_SkyFullNoiseOtherFast</v>
      </c>
      <c r="T58">
        <f t="shared" ca="1" si="57"/>
        <v>226</v>
      </c>
      <c r="U58" t="str">
        <f t="shared" ca="1" si="58"/>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v>
      </c>
      <c r="V58" t="str">
        <f t="shared" ca="1" si="59"/>
        <v>{"dy":26,"sl":3,"id":"Actor1039m","stats":{"tr":3,"trp":6,"str":15,"dex":0,"int":0,"vit":0,"train":0,"wgGr0":0,"wgGr1":0,"wgGr2":0,"wgGr3":18,"wgLk":256}}</v>
      </c>
      <c r="AD58">
        <v>57</v>
      </c>
      <c r="AE58">
        <v>294</v>
      </c>
      <c r="AF58">
        <f t="shared" si="43"/>
        <v>1</v>
      </c>
    </row>
    <row r="59" spans="1:32">
      <c r="A59">
        <v>27</v>
      </c>
      <c r="B59">
        <f t="shared" ca="1" si="7"/>
        <v>1</v>
      </c>
      <c r="C59" t="str">
        <f t="shared" ca="1" si="45"/>
        <v>Actor3022m</v>
      </c>
      <c r="D59" t="str">
        <f>IF(ISBLANK(F59),"",
IFERROR(VLOOKUP(F59,[2]ActorTable!$A:$H,MATCH("이름참고",[2]ActorTable!$1:$1,0),0),"캐릭터없음"))</f>
        <v>닉스</v>
      </c>
      <c r="E59" t="str">
        <f t="shared" ca="1" si="44"/>
        <v/>
      </c>
      <c r="F59" t="s">
        <v>362</v>
      </c>
      <c r="G59">
        <v>3</v>
      </c>
      <c r="H59">
        <v>6</v>
      </c>
      <c r="I59">
        <v>0</v>
      </c>
      <c r="J59">
        <v>5</v>
      </c>
      <c r="K59">
        <v>0</v>
      </c>
      <c r="L59">
        <v>10</v>
      </c>
      <c r="M59">
        <v>0</v>
      </c>
      <c r="N59">
        <v>0</v>
      </c>
      <c r="O59">
        <v>0</v>
      </c>
      <c r="P59">
        <v>0</v>
      </c>
      <c r="Q59">
        <v>18</v>
      </c>
      <c r="R59">
        <v>148</v>
      </c>
      <c r="S59" t="str">
        <f>IFERROR(VLOOKUP(R59,[2]WingLookTable!$A:$B,2,0),"캐릭터없음")</f>
        <v>Wing_DustCyanPatternFullFullSlow</v>
      </c>
      <c r="T59">
        <f t="shared" ca="1" si="46"/>
        <v>101</v>
      </c>
      <c r="U59"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v>
      </c>
      <c r="V59" t="str">
        <f t="shared" ca="1" si="47"/>
        <v>{"dy":27,"sl":1,"id":"Actor1109m","stats":{"tr":3,"trp":6,"str":0,"dex":5,"int":0,"vit":10,"train":0,"wgGr0":0,"wgGr1":0,"wgGr2":0,"wgGr3":18,"wgLk":148}}</v>
      </c>
      <c r="AD59">
        <v>58</v>
      </c>
      <c r="AE59">
        <v>297</v>
      </c>
      <c r="AF59">
        <f t="shared" si="43"/>
        <v>1</v>
      </c>
    </row>
    <row r="60" spans="1:32">
      <c r="A60">
        <v>27</v>
      </c>
      <c r="B60">
        <f t="shared" ca="1" si="7"/>
        <v>2</v>
      </c>
      <c r="C60" t="str">
        <f t="shared" ca="1" si="45"/>
        <v>Actor3022m</v>
      </c>
      <c r="D60" t="str">
        <f>IF(ISBLANK(F60),"",
IFERROR(VLOOKUP(F60,[2]ActorTable!$A:$H,MATCH("이름참고",[2]ActorTable!$1:$1,0),0),"캐릭터없음"))</f>
        <v>롤라</v>
      </c>
      <c r="E60" t="str">
        <f t="shared" ca="1" si="44"/>
        <v/>
      </c>
      <c r="F60" t="s">
        <v>393</v>
      </c>
      <c r="G60">
        <v>3</v>
      </c>
      <c r="H60">
        <v>6</v>
      </c>
      <c r="I60">
        <v>0</v>
      </c>
      <c r="J60">
        <v>5</v>
      </c>
      <c r="K60">
        <v>10</v>
      </c>
      <c r="L60">
        <v>0</v>
      </c>
      <c r="M60">
        <v>0</v>
      </c>
      <c r="N60">
        <v>0</v>
      </c>
      <c r="O60">
        <v>0</v>
      </c>
      <c r="P60">
        <v>0</v>
      </c>
      <c r="Q60">
        <v>18</v>
      </c>
      <c r="R60">
        <v>154</v>
      </c>
      <c r="S60" t="str">
        <f>IFERROR(VLOOKUP(R60,[2]WingLookTable!$A:$B,2,0),"캐릭터없음")</f>
        <v>Wing_DustFireSinePatternFullSlow</v>
      </c>
      <c r="T60">
        <f t="shared" ca="1" si="46"/>
        <v>256</v>
      </c>
      <c r="U60"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v>
      </c>
      <c r="V60" t="str">
        <f t="shared" ca="1" si="47"/>
        <v>{"dy":27,"sl":2,"id":"Actor3019m","stats":{"tr":3,"trp":6,"str":0,"dex":5,"int":10,"vit":0,"train":0,"wgGr0":0,"wgGr1":0,"wgGr2":0,"wgGr3":18,"wgLk":154}}</v>
      </c>
      <c r="AD60">
        <v>59</v>
      </c>
      <c r="AE60">
        <v>300</v>
      </c>
      <c r="AF60">
        <f t="shared" si="43"/>
        <v>1</v>
      </c>
    </row>
    <row r="61" spans="1:32">
      <c r="A61">
        <v>28</v>
      </c>
      <c r="B61">
        <f t="shared" ca="1" si="7"/>
        <v>1</v>
      </c>
      <c r="C61" t="str">
        <f t="shared" ca="1" si="45"/>
        <v>Actor2010m</v>
      </c>
      <c r="D61" t="str">
        <f>IF(ISBLANK(F61),"",
IFERROR(VLOOKUP(F61,[2]ActorTable!$A:$H,MATCH("이름참고",[2]ActorTable!$1:$1,0),0),"캐릭터없음"))</f>
        <v>프로토27</v>
      </c>
      <c r="E61" t="str">
        <f t="shared" ca="1" si="44"/>
        <v/>
      </c>
      <c r="F61" t="s">
        <v>511</v>
      </c>
      <c r="G61">
        <v>3</v>
      </c>
      <c r="H61">
        <v>6</v>
      </c>
      <c r="I61">
        <v>0</v>
      </c>
      <c r="J61">
        <v>0</v>
      </c>
      <c r="K61">
        <v>15</v>
      </c>
      <c r="L61">
        <v>0</v>
      </c>
      <c r="M61">
        <v>0</v>
      </c>
      <c r="N61">
        <v>0</v>
      </c>
      <c r="O61">
        <v>0</v>
      </c>
      <c r="P61">
        <v>0</v>
      </c>
      <c r="Q61">
        <v>18</v>
      </c>
      <c r="R61">
        <v>184</v>
      </c>
      <c r="S61" t="str">
        <f>IFERROR(VLOOKUP(R61,[2]WingLookTable!$A:$B,2,0),"캐릭터없음")</f>
        <v>Wing_DustPurpleOtherSineFullSlow</v>
      </c>
      <c r="T61">
        <f t="shared" ca="1" si="46"/>
        <v>312</v>
      </c>
      <c r="U61"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v>
      </c>
      <c r="V61" t="str">
        <f t="shared" ca="1" si="47"/>
        <v>{"dy":28,"sl":1,"id":"Actor1216m","stats":{"tr":3,"trp":6,"str":0,"dex":0,"int":15,"vit":0,"train":0,"wgGr0":0,"wgGr1":0,"wgGr2":0,"wgGr3":18,"wgLk":184}}</v>
      </c>
      <c r="AD61">
        <v>60</v>
      </c>
      <c r="AE61">
        <v>303</v>
      </c>
      <c r="AF61">
        <f t="shared" si="43"/>
        <v>0</v>
      </c>
    </row>
    <row r="62" spans="1:32">
      <c r="A62">
        <v>28</v>
      </c>
      <c r="B62">
        <f t="shared" ca="1" si="7"/>
        <v>2</v>
      </c>
      <c r="C62" t="str">
        <f t="shared" ref="C62:C63" ca="1" si="61">VLOOKUP(RANDBETWEEN(1,COUNTA(Z:Z)-1),Z:AA,2,0)</f>
        <v>Actor0007m</v>
      </c>
      <c r="D62" t="str">
        <f>IF(ISBLANK(F62),"",
IFERROR(VLOOKUP(F62,[2]ActorTable!$A:$H,MATCH("이름참고",[2]ActorTable!$1:$1,0),0),"캐릭터없음"))</f>
        <v>카츄진</v>
      </c>
      <c r="E62" t="str">
        <f t="shared" ref="E62:E63" ca="1" si="62">IF(AND(B62&lt;=OFFSET(B62,1,0),NOT(ISBLANK(F62))),
IF(F62=OFFSET(F62,1,0),"같음",""),"")</f>
        <v/>
      </c>
      <c r="F62" t="s">
        <v>326</v>
      </c>
      <c r="G62">
        <v>3</v>
      </c>
      <c r="H62">
        <v>6</v>
      </c>
      <c r="I62">
        <v>0</v>
      </c>
      <c r="J62">
        <v>0</v>
      </c>
      <c r="K62">
        <v>15</v>
      </c>
      <c r="L62">
        <v>0</v>
      </c>
      <c r="M62">
        <v>0</v>
      </c>
      <c r="N62">
        <v>0</v>
      </c>
      <c r="O62">
        <v>0</v>
      </c>
      <c r="P62">
        <v>0</v>
      </c>
      <c r="Q62">
        <v>18</v>
      </c>
      <c r="R62">
        <v>196</v>
      </c>
      <c r="S62" t="str">
        <f>IFERROR(VLOOKUP(R62,[2]WingLookTable!$A:$B,2,0),"캐릭터없음")</f>
        <v>Wing_FireBeeSineWingSlow</v>
      </c>
      <c r="T62">
        <f t="shared" ref="T62:T63" ca="1" si="63">VLOOKUP(RANDBETWEEN(1,COUNTA(AD:AD)-1),AD:AE,2,0)</f>
        <v>372</v>
      </c>
      <c r="U62" t="str">
        <f t="shared" ref="U62:U63" ca="1" si="64">IF(ROW()=2,V62,OFFSET(U62,-1,0)&amp;IF(LEN(V62)=0,"",","&amp;V62))</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v>
      </c>
      <c r="V62" t="str">
        <f t="shared" ref="V62:V63" ca="1" si="65">"{"""&amp;A$1&amp;""":"&amp;A62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{"dy":28,"sl":2,"id":"Actor3117m","stats":{"tr":3,"trp":6,"str":0,"dex":0,"int":15,"vit":0,"train":0,"wgGr0":0,"wgGr1":0,"wgGr2":0,"wgGr3":18,"wgLk":196}}</v>
      </c>
      <c r="AD62">
        <v>61</v>
      </c>
      <c r="AE62">
        <v>306</v>
      </c>
      <c r="AF62">
        <f t="shared" si="43"/>
        <v>1</v>
      </c>
    </row>
    <row r="63" spans="1:32">
      <c r="A63">
        <v>28</v>
      </c>
      <c r="B63">
        <f t="shared" ref="B63" ca="1" si="66">IF(A63&lt;&gt;OFFSET(A63,-1,0),1,OFFSET(B63,-1,0)+1)</f>
        <v>3</v>
      </c>
      <c r="C63" t="str">
        <f t="shared" ca="1" si="61"/>
        <v>Actor1109m</v>
      </c>
      <c r="D63" t="str">
        <f>IF(ISBLANK(F63),"",
IFERROR(VLOOKUP(F63,[2]ActorTable!$A:$H,MATCH("이름참고",[2]ActorTable!$1:$1,0),0),"캐릭터없음"))</f>
        <v>헤르윈</v>
      </c>
      <c r="E63" t="str">
        <f t="shared" ca="1" si="62"/>
        <v/>
      </c>
      <c r="F63" t="s">
        <v>365</v>
      </c>
      <c r="G63">
        <v>3</v>
      </c>
      <c r="H63">
        <v>6</v>
      </c>
      <c r="I63">
        <v>7</v>
      </c>
      <c r="J63">
        <v>8</v>
      </c>
      <c r="K63">
        <v>0</v>
      </c>
      <c r="L63">
        <v>0</v>
      </c>
      <c r="M63">
        <v>0</v>
      </c>
      <c r="N63">
        <v>0</v>
      </c>
      <c r="O63">
        <v>0</v>
      </c>
      <c r="P63">
        <v>0</v>
      </c>
      <c r="Q63">
        <v>18</v>
      </c>
      <c r="R63">
        <v>280</v>
      </c>
      <c r="S63" t="str">
        <f>IFERROR(VLOOKUP(R63,[2]WingLookTable!$A:$B,2,0),"캐릭터없음")</f>
        <v>Wing_YellowFullSineStripeSlow</v>
      </c>
      <c r="T63">
        <f t="shared" ca="1" si="63"/>
        <v>284</v>
      </c>
      <c r="U63" t="str">
        <f t="shared" ca="1" si="64"/>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v>
      </c>
      <c r="V63" t="str">
        <f t="shared" ca="1" si="65"/>
        <v>{"dy":28,"sl":3,"id":"Actor0007m","stats":{"tr":3,"trp":6,"str":7,"dex":8,"int":0,"vit":0,"train":0,"wgGr0":0,"wgGr1":0,"wgGr2":0,"wgGr3":18,"wgLk":280}}</v>
      </c>
      <c r="AD63">
        <v>62</v>
      </c>
      <c r="AE63">
        <v>309</v>
      </c>
      <c r="AF63">
        <f t="shared" si="43"/>
        <v>1</v>
      </c>
    </row>
    <row r="64" spans="1:32">
      <c r="A64">
        <v>29</v>
      </c>
      <c r="B64">
        <f t="shared" ca="1" si="7"/>
        <v>1</v>
      </c>
      <c r="C64" t="str">
        <f t="shared" ca="1" si="45"/>
        <v>Actor3022m</v>
      </c>
      <c r="D64" t="str">
        <f>IF(ISBLANK(F64),"",
IFERROR(VLOOKUP(F64,[2]ActorTable!$A:$H,MATCH("이름참고",[2]ActorTable!$1:$1,0),0),"캐릭터없음"))</f>
        <v>프리스</v>
      </c>
      <c r="E64" t="str">
        <f t="shared" ca="1" si="44"/>
        <v/>
      </c>
      <c r="F64" t="s">
        <v>486</v>
      </c>
      <c r="G64">
        <v>3</v>
      </c>
      <c r="H64">
        <v>6</v>
      </c>
      <c r="I64">
        <v>0</v>
      </c>
      <c r="J64">
        <v>8</v>
      </c>
      <c r="K64">
        <v>7</v>
      </c>
      <c r="L64">
        <v>0</v>
      </c>
      <c r="M64">
        <v>0</v>
      </c>
      <c r="N64">
        <v>0</v>
      </c>
      <c r="O64">
        <v>0</v>
      </c>
      <c r="P64">
        <v>0</v>
      </c>
      <c r="Q64">
        <v>18</v>
      </c>
      <c r="R64">
        <v>175</v>
      </c>
      <c r="S64" t="str">
        <f>IFERROR(VLOOKUP(R64,[2]WingLookTable!$A:$B,2,0),"캐릭터없음")</f>
        <v>Wing_DustMultiSineOtherFullSlow2</v>
      </c>
      <c r="T64">
        <f t="shared" ca="1" si="46"/>
        <v>101</v>
      </c>
      <c r="U64"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v>
      </c>
      <c r="V64" t="str">
        <f t="shared" ca="1" si="47"/>
        <v>{"dy":29,"sl":1,"id":"Actor0125m","stats":{"tr":3,"trp":6,"str":0,"dex":8,"int":7,"vit":0,"train":0,"wgGr0":0,"wgGr1":0,"wgGr2":0,"wgGr3":18,"wgLk":175}}</v>
      </c>
      <c r="AD64">
        <v>63</v>
      </c>
      <c r="AE64">
        <v>312</v>
      </c>
      <c r="AF64">
        <f t="shared" si="43"/>
        <v>1</v>
      </c>
    </row>
    <row r="65" spans="1:32">
      <c r="A65">
        <v>29</v>
      </c>
      <c r="B65">
        <f t="shared" ca="1" si="7"/>
        <v>2</v>
      </c>
      <c r="C65" t="str">
        <f t="shared" ca="1" si="45"/>
        <v>Actor1108m</v>
      </c>
      <c r="D65" t="str">
        <f>IF(ISBLANK(F65),"",
IFERROR(VLOOKUP(F65,[2]ActorTable!$A:$H,MATCH("이름참고",[2]ActorTable!$1:$1,0),0),"캐릭터없음"))</f>
        <v>그루퍼스</v>
      </c>
      <c r="E65" t="str">
        <f t="shared" ca="1" si="44"/>
        <v/>
      </c>
      <c r="F65" t="s">
        <v>320</v>
      </c>
      <c r="G65">
        <v>3</v>
      </c>
      <c r="H65">
        <v>6</v>
      </c>
      <c r="I65">
        <v>0</v>
      </c>
      <c r="J65">
        <v>0</v>
      </c>
      <c r="K65">
        <v>15</v>
      </c>
      <c r="L65">
        <v>0</v>
      </c>
      <c r="M65">
        <v>0</v>
      </c>
      <c r="N65">
        <v>0</v>
      </c>
      <c r="O65">
        <v>0</v>
      </c>
      <c r="P65">
        <v>0</v>
      </c>
      <c r="Q65">
        <v>18</v>
      </c>
      <c r="R65">
        <v>340</v>
      </c>
      <c r="S65" t="str">
        <f>IFERROR(VLOOKUP(R65,[2]WingLookTable!$A:$B,2,0),"캐릭터없음")</f>
        <v>Wing_DustRedStripeFullOtherSlow</v>
      </c>
      <c r="T65">
        <f t="shared" ca="1" si="46"/>
        <v>256</v>
      </c>
      <c r="U65"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v>
      </c>
      <c r="V65" t="str">
        <f t="shared" ca="1" si="47"/>
        <v>{"dy":29,"sl":2,"id":"Actor2010m","stats":{"tr":3,"trp":6,"str":0,"dex":0,"int":15,"vit":0,"train":0,"wgGr0":0,"wgGr1":0,"wgGr2":0,"wgGr3":18,"wgLk":340}}</v>
      </c>
      <c r="AD65">
        <v>64</v>
      </c>
      <c r="AE65">
        <v>315</v>
      </c>
      <c r="AF65">
        <f t="shared" si="43"/>
        <v>1</v>
      </c>
    </row>
    <row r="66" spans="1:32">
      <c r="A66">
        <v>30</v>
      </c>
      <c r="B66">
        <f t="shared" ca="1" si="7"/>
        <v>1</v>
      </c>
      <c r="C66" t="str">
        <f t="shared" ca="1" si="45"/>
        <v>Actor2015m</v>
      </c>
      <c r="D66" t="str">
        <f>IF(ISBLANK(F66),"",
IFERROR(VLOOKUP(F66,[2]ActorTable!$A:$H,MATCH("이름참고",[2]ActorTable!$1:$1,0),0),"캐릭터없음"))</f>
        <v>슬로니카</v>
      </c>
      <c r="E66" t="str">
        <f t="shared" ca="1" si="44"/>
        <v/>
      </c>
      <c r="F66" t="s">
        <v>361</v>
      </c>
      <c r="G66">
        <v>3</v>
      </c>
      <c r="H66">
        <v>6</v>
      </c>
      <c r="I66">
        <v>0</v>
      </c>
      <c r="J66">
        <v>5</v>
      </c>
      <c r="K66">
        <v>10</v>
      </c>
      <c r="L66">
        <v>0</v>
      </c>
      <c r="M66">
        <v>0</v>
      </c>
      <c r="N66">
        <v>0</v>
      </c>
      <c r="O66">
        <v>0</v>
      </c>
      <c r="P66">
        <v>0</v>
      </c>
      <c r="Q66">
        <v>18</v>
      </c>
      <c r="R66">
        <v>163</v>
      </c>
      <c r="S66" t="str">
        <f>IFERROR(VLOOKUP(R66,[2]WingLookTable!$A:$B,2,0),"캐릭터없음")</f>
        <v>Wing_DustGreenSineOtherFullFast</v>
      </c>
      <c r="T66">
        <f t="shared" ca="1" si="46"/>
        <v>291</v>
      </c>
      <c r="U66"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v>
      </c>
      <c r="V66" t="str">
        <f t="shared" ca="1" si="47"/>
        <v>{"dy":30,"sl":1,"id":"Actor3114m","stats":{"tr":3,"trp":6,"str":0,"dex":5,"int":10,"vit":0,"train":0,"wgGr0":0,"wgGr1":0,"wgGr2":0,"wgGr3":18,"wgLk":163}}</v>
      </c>
      <c r="AD66">
        <v>65</v>
      </c>
      <c r="AE66">
        <v>318</v>
      </c>
      <c r="AF66">
        <f t="shared" ref="AF66:AF97" si="67">COUNTIF(R:R,AE66)</f>
        <v>1</v>
      </c>
    </row>
    <row r="67" spans="1:32">
      <c r="A67">
        <v>30</v>
      </c>
      <c r="B67">
        <f t="shared" ref="B67:B68" ca="1" si="68">IF(A67&lt;&gt;OFFSET(A67,-1,0),1,OFFSET(B67,-1,0)+1)</f>
        <v>2</v>
      </c>
      <c r="C67" t="str">
        <f t="shared" ref="C67" ca="1" si="69">VLOOKUP(RANDBETWEEN(1,COUNTA(Z:Z)-1),Z:AA,2,0)</f>
        <v>Actor1108m</v>
      </c>
      <c r="D67" t="str">
        <f>IF(ISBLANK(F67),"",
IFERROR(VLOOKUP(F67,[2]ActorTable!$A:$H,MATCH("이름참고",[2]ActorTable!$1:$1,0),0),"캐릭터없음"))</f>
        <v>에이잭</v>
      </c>
      <c r="E67" t="str">
        <f t="shared" ref="E67" ca="1" si="70">IF(AND(B67&lt;=OFFSET(B67,1,0),NOT(ISBLANK(F67))),
IF(F67=OFFSET(F67,1,0),"같음",""),"")</f>
        <v/>
      </c>
      <c r="F67" t="s">
        <v>423</v>
      </c>
      <c r="G67">
        <v>3</v>
      </c>
      <c r="H67">
        <v>6</v>
      </c>
      <c r="I67">
        <v>5</v>
      </c>
      <c r="J67">
        <v>5</v>
      </c>
      <c r="K67">
        <v>0</v>
      </c>
      <c r="L67">
        <v>5</v>
      </c>
      <c r="M67">
        <v>0</v>
      </c>
      <c r="N67">
        <v>0</v>
      </c>
      <c r="O67">
        <v>0</v>
      </c>
      <c r="P67">
        <v>0</v>
      </c>
      <c r="Q67">
        <v>18</v>
      </c>
      <c r="R67">
        <v>172</v>
      </c>
      <c r="S67" t="str">
        <f>IFERROR(VLOOKUP(R67,[2]WingLookTable!$A:$B,2,0),"캐릭터없음")</f>
        <v>Wing_DustMultiSineOtherFullSlow</v>
      </c>
      <c r="T67">
        <f t="shared" ref="T67" ca="1" si="71">VLOOKUP(RANDBETWEEN(1,COUNTA(AD:AD)-1),AD:AE,2,0)</f>
        <v>151</v>
      </c>
      <c r="U67" t="str">
        <f t="shared" ref="U67" ca="1" si="72">IF(ROW()=2,V67,OFFSET(U67,-1,0)&amp;IF(LEN(V67)=0,"",","&amp;V67))</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v>
      </c>
      <c r="V67" t="str">
        <f t="shared" ref="V67" ca="1" si="73">"{"""&amp;A$1&amp;""":"&amp;A67
&amp;","""&amp;B$1&amp;""":"&amp;B67
&amp;IF(LEN(F67)=0,"",","""&amp;F$1&amp;""":"""&amp;F67&amp;"""")
&amp;IF(LEN(F67)=0,"",",""stats"":{")
&amp;IF(LEN(F67)=0,"",""""&amp;G$1&amp;""":"&amp;G67)
&amp;IF(LEN(F67)=0,"",","""&amp;H$1&amp;""":"&amp;H67)
&amp;IF(LEN(F67)=0,"",","""&amp;I$1&amp;""":"&amp;I67)
&amp;IF(LEN(F67)=0,"",","""&amp;J$1&amp;""":"&amp;J67)
&amp;IF(LEN(F67)=0,"",","""&amp;K$1&amp;""":"&amp;K67)
&amp;IF(LEN(F67)=0,"",","""&amp;L$1&amp;""":"&amp;L67)
&amp;IF(LEN(F67)=0,"",","""&amp;M$1&amp;""":"&amp;M67)
&amp;IF(LEN(F67)=0,"",","""&amp;N$1&amp;""":"&amp;N67)
&amp;IF(LEN(F67)=0,"",","""&amp;O$1&amp;""":"&amp;O67)
&amp;IF(LEN(F67)=0,"",","""&amp;P$1&amp;""":"&amp;P67)
&amp;IF(LEN(F67)=0,"",","""&amp;Q$1&amp;""":"&amp;Q67)
&amp;IF(LEN(F67)=0,"",","""&amp;R$1&amp;""":"&amp;R67)
&amp;IF(LEN(F67)=0,"","}")&amp;"}"</f>
        <v>{"dy":30,"sl":2,"id":"Actor1029m","stats":{"tr":3,"trp":6,"str":5,"dex":5,"int":0,"vit":5,"train":0,"wgGr0":0,"wgGr1":0,"wgGr2":0,"wgGr3":18,"wgLk":172}}</v>
      </c>
      <c r="AD67">
        <v>66</v>
      </c>
      <c r="AE67">
        <v>321</v>
      </c>
      <c r="AF67">
        <f t="shared" si="67"/>
        <v>1</v>
      </c>
    </row>
    <row r="68" spans="1:32">
      <c r="A68">
        <v>31</v>
      </c>
      <c r="B68">
        <f t="shared" ca="1" si="68"/>
        <v>1</v>
      </c>
      <c r="C68" t="str">
        <f t="shared" ca="1" si="45"/>
        <v>Actor0007m</v>
      </c>
      <c r="D68" t="str">
        <f>IF(ISBLANK(F68),"",
IFERROR(VLOOKUP(F68,[2]ActorTable!$A:$H,MATCH("이름참고",[2]ActorTable!$1:$1,0),0),"캐릭터없음"))</f>
        <v>케이저</v>
      </c>
      <c r="E68" t="str">
        <f t="shared" ca="1" si="44"/>
        <v/>
      </c>
      <c r="F68" t="s">
        <v>371</v>
      </c>
      <c r="G68">
        <v>3</v>
      </c>
      <c r="H68">
        <v>6</v>
      </c>
      <c r="I68">
        <v>0</v>
      </c>
      <c r="J68">
        <v>8</v>
      </c>
      <c r="K68">
        <v>7</v>
      </c>
      <c r="L68">
        <v>0</v>
      </c>
      <c r="M68">
        <v>0</v>
      </c>
      <c r="N68">
        <v>0</v>
      </c>
      <c r="O68">
        <v>0</v>
      </c>
      <c r="P68">
        <v>0</v>
      </c>
      <c r="Q68">
        <v>18</v>
      </c>
      <c r="R68">
        <v>276</v>
      </c>
      <c r="S68" t="str">
        <f>IFERROR(VLOOKUP(R68,[2]WingLookTable!$A:$B,2,0),"캐릭터없음")</f>
        <v>Wing_WhiteSineNoiseFullFast</v>
      </c>
      <c r="T68">
        <f t="shared" ca="1" si="46"/>
        <v>312</v>
      </c>
      <c r="U68" t="str">
        <f t="shared" ca="1" si="3"/>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v>
      </c>
      <c r="V68" t="str">
        <f t="shared" ca="1" si="47"/>
        <v>{"dy":31,"sl":1,"id":"Actor0113m","stats":{"tr":3,"trp":6,"str":0,"dex":8,"int":7,"vit":0,"train":0,"wgGr0":0,"wgGr1":0,"wgGr2":0,"wgGr3":18,"wgLk":276}}</v>
      </c>
      <c r="AD68">
        <v>67</v>
      </c>
      <c r="AE68">
        <v>324</v>
      </c>
      <c r="AF68">
        <f t="shared" si="67"/>
        <v>1</v>
      </c>
    </row>
    <row r="69" spans="1:32">
      <c r="A69">
        <v>31</v>
      </c>
      <c r="B69">
        <f t="shared" ref="B69" ca="1" si="74">IF(A69&lt;&gt;OFFSET(A69,-1,0),1,OFFSET(B69,-1,0)+1)</f>
        <v>2</v>
      </c>
      <c r="C69" t="str">
        <f t="shared" ref="C69" ca="1" si="75">VLOOKUP(RANDBETWEEN(1,COUNTA(Z:Z)-1),Z:AA,2,0)</f>
        <v>Actor1109m</v>
      </c>
      <c r="D69" t="str">
        <f>IF(ISBLANK(F69),"",
IFERROR(VLOOKUP(F69,[2]ActorTable!$A:$H,MATCH("이름참고",[2]ActorTable!$1:$1,0),0),"캐릭터없음"))</f>
        <v>도스로프</v>
      </c>
      <c r="E69" t="str">
        <f t="shared" ref="E69" ca="1" si="76">IF(AND(B69&lt;=OFFSET(B69,1,0),NOT(ISBLANK(F69))),
IF(F69=OFFSET(F69,1,0),"같음",""),"")</f>
        <v/>
      </c>
      <c r="F69" t="s">
        <v>394</v>
      </c>
      <c r="G69">
        <v>3</v>
      </c>
      <c r="H69">
        <v>6</v>
      </c>
      <c r="I69">
        <v>0</v>
      </c>
      <c r="J69">
        <v>7</v>
      </c>
      <c r="K69">
        <v>8</v>
      </c>
      <c r="L69">
        <v>0</v>
      </c>
      <c r="M69">
        <v>0</v>
      </c>
      <c r="N69">
        <v>0</v>
      </c>
      <c r="O69">
        <v>0</v>
      </c>
      <c r="P69">
        <v>0</v>
      </c>
      <c r="Q69">
        <v>18</v>
      </c>
      <c r="R69">
        <v>101</v>
      </c>
      <c r="S69" t="str">
        <f>IFERROR(VLOOKUP(R69,[2]WingLookTable!$A:$B,2,0),"캐릭터없음")</f>
        <v>Wing_BlackFullSineStripeFast</v>
      </c>
      <c r="T69">
        <f t="shared" ref="T69" ca="1" si="77">VLOOKUP(RANDBETWEEN(1,COUNTA(AD:AD)-1),AD:AE,2,0)</f>
        <v>244</v>
      </c>
      <c r="U69" t="str">
        <f t="shared" ref="U69" ca="1" si="78">IF(ROW()=2,V69,OFFSET(U69,-1,0)&amp;IF(LEN(V69)=0,"",","&amp;V69))</f>
        <v>{"dy":1,"sl":1,"id":"Actor1218m","stats":{"tr":3,"trp":6,"str":0,"dex":0,"int":15,"vit":0,"train":0,"wgGr0":0,"wgGr1":0,"wgGr2":0,"wgGr3":18,"wgLk":169}},{"dy":1,"sl":2,"id":"Actor2120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214}},{"dy":5,"sl":1,"id":"Actor0240m","stats":{"tr":3,"trp":6,"str":0,"dex":0,"int":0,"vit":15,"train":0,"wgGr0":0,"wgGr1":0,"wgGr2":0,"wgGr3":18,"wgLk":117}},{"dy":5,"sl":2,"id":"Actor2103m","stats":{"tr":3,"trp":6,"str":0,"dex":8,"int":7,"vit":0,"train":0,"wgGr0":0,"wgGr1":0,"wgGr2":0,"wgGr3":18,"wgLk":315}},{"dy":5,"sl":3,"id":"Actor3019m","stats":{"tr":3,"trp":6,"str":8,"dex":7,"int":0,"vit":0,"train":0,"wgGr0":0,"wgGr1":0,"wgGr2":0,"wgGr3":18,"wgLk":321}},{"dy":6,"sl":1,"id":"Actor1141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9,"sl":1,"id":"Actor1108m","stats":{"tr":3,"trp":6,"str":0,"dex":8,"int":7,"vit":0,"train":0,"wgGr0":0,"wgGr1":0,"wgGr2":0,"wgGr3":18,"wgLk":272}},{"dy":9,"sl":2,"id":"Actor1005m","stats":{"tr":3,"trp":6,"str":15,"dex":0,"int":0,"vit":0,"train":0,"wgGr0":0,"wgGr1":0,"wgGr2":0,"wgGr3":18,"wgLk":223}},{"dy":10,"sl":1,"id":"Actor1141m","stats":{"tr":3,"trp":6,"str":0,"dex":8,"int":7,"vit":0,"train":0,"wgGr0":0,"wgGr1":0,"wgGr2":0,"wgGr3":18,"wgLk":260}},{"dy":10,"sl":2,"id":"Actor2011m","stats":{"tr":3,"trp":6,"str":8,"dex":0,"int":7,"vit":0,"train":0,"wgGr0":0,"wgGr1":0,"wgGr2":0,"wgGr3":18,"wgLk":300}},{"dy":11,"sl":1,"id":"Actor3212m","stats":{"tr":3,"trp":6,"str":8,"dex":7,"int":0,"vit":0,"train":0,"wgGr0":0,"wgGr1":0,"wgGr2":0,"wgGr3":18,"wgLk":284}},{"dy":11,"sl":2,"id":"Actor1109m","stats":{"tr":3,"trp":6,"str":8,"dex":7,"int":0,"vit":0,"train":0,"wgGr0":0,"wgGr1":0,"wgGr2":0,"wgGr3":18,"wgLk":232}},{"dy":11,"sl":3,"id":"Actor2011m","stats":{"tr":3,"trp":6,"str":0,"dex":7,"int":8,"vit":0,"train":0,"wgGr0":0,"wgGr1":0,"wgGr2":0,"wgGr3":18,"wgLk":240}},{"dy":12,"sl":1,"id":"Actor1218m","stats":{"tr":3,"trp":6,"str":7,"dex":0,"int":8,"vit":0,"train":0,"wgGr0":0,"wgGr1":0,"wgGr2":0,"wgGr3":18,"wgLk":312}},{"dy":12,"sl":2,"id":"Actor0113m","stats":{"tr":3,"trp":6,"str":8,"dex":0,"int":7,"vit":0,"train":0,"wgGr0":0,"wgGr1":0,"wgGr2":0,"wgGr3":18,"wgLk":229}},{"dy":12,"sl":3,"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5,"int":5,"vit":0,"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202}},{"dy":19,"sl":1,"id":"Actor3231m","stats":{"tr":3,"trp":6,"str":0,"dex":15,"int":0,"vit":0,"train":0,"wgGr0":0,"wgGr1":0,"wgGr2":0,"wgGr3":18,"wgLk":193}},{"dy":19,"sl":2,"id":"Actor1109m","stats":{"tr":3,"trp":6,"str":0,"dex":15,"int":0,"vit":0,"train":0,"wgGr0":0,"wgGr1":0,"wgGr2":0,"wgGr3":18,"wgLk":160}},{"dy":19,"sl":3,"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2015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1216m","stats":{"tr":3,"trp":6,"str":0,"dex":0,"int":15,"vit":0,"train":0,"wgGr0":0,"wgGr1":0,"wgGr2":0,"wgGr3":18,"wgLk":184}},{"dy":28,"sl":2,"id":"Actor3117m","stats":{"tr":3,"trp":6,"str":0,"dex":0,"int":15,"vit":0,"train":0,"wgGr0":0,"wgGr1":0,"wgGr2":0,"wgGr3":18,"wgLk":196}},{"dy":28,"sl":3,"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163}},{"dy":30,"sl":2,"id":"Actor1029m","stats":{"tr":3,"trp":6,"str":5,"dex":5,"int":0,"vit":5,"train":0,"wgGr0":0,"wgGr1":0,"wgGr2":0,"wgGr3":18,"wgLk":172}},{"dy":31,"sl":1,"id":"Actor0113m","stats":{"tr":3,"trp":6,"str":0,"dex":8,"int":7,"vit":0,"train":0,"wgGr0":0,"wgGr1":0,"wgGr2":0,"wgGr3":18,"wgLk":276}},{"dy":31,"sl":2,"id":"Actor0030m","stats":{"tr":3,"trp":6,"str":0,"dex":7,"int":8,"vit":0,"train":0,"wgGr0":0,"wgGr1":0,"wgGr2":0,"wgGr3":18,"wgLk":101}}</v>
      </c>
      <c r="V69" t="str">
        <f t="shared" ref="V69" ca="1" si="79">"{"""&amp;A$1&amp;""":"&amp;A69
&amp;","""&amp;B$1&amp;""":"&amp;B69
&amp;IF(LEN(F69)=0,"",","""&amp;F$1&amp;""":"""&amp;F69&amp;"""")
&amp;IF(LEN(F69)=0,"",",""stats"":{")
&amp;IF(LEN(F69)=0,"",""""&amp;G$1&amp;""":"&amp;G69)
&amp;IF(LEN(F69)=0,"",","""&amp;H$1&amp;""":"&amp;H69)
&amp;IF(LEN(F69)=0,"",","""&amp;I$1&amp;""":"&amp;I69)
&amp;IF(LEN(F69)=0,"",","""&amp;J$1&amp;""":"&amp;J69)
&amp;IF(LEN(F69)=0,"",","""&amp;K$1&amp;""":"&amp;K69)
&amp;IF(LEN(F69)=0,"",","""&amp;L$1&amp;""":"&amp;L69)
&amp;IF(LEN(F69)=0,"",","""&amp;M$1&amp;""":"&amp;M69)
&amp;IF(LEN(F69)=0,"",","""&amp;N$1&amp;""":"&amp;N69)
&amp;IF(LEN(F69)=0,"",","""&amp;O$1&amp;""":"&amp;O69)
&amp;IF(LEN(F69)=0,"",","""&amp;P$1&amp;""":"&amp;P69)
&amp;IF(LEN(F69)=0,"",","""&amp;Q$1&amp;""":"&amp;Q69)
&amp;IF(LEN(F69)=0,"",","""&amp;R$1&amp;""":"&amp;R69)
&amp;IF(LEN(F69)=0,"","}")&amp;"}"</f>
        <v>{"dy":31,"sl":2,"id":"Actor0030m","stats":{"tr":3,"trp":6,"str":0,"dex":7,"int":8,"vit":0,"train":0,"wgGr0":0,"wgGr1":0,"wgGr2":0,"wgGr3":18,"wgLk":101}}</v>
      </c>
      <c r="AD69">
        <v>68</v>
      </c>
      <c r="AE69">
        <v>328</v>
      </c>
      <c r="AF69">
        <f t="shared" si="67"/>
        <v>1</v>
      </c>
    </row>
    <row r="70" spans="1:32">
      <c r="AD70">
        <v>69</v>
      </c>
      <c r="AE70">
        <v>332</v>
      </c>
      <c r="AF70">
        <f t="shared" si="67"/>
        <v>1</v>
      </c>
    </row>
    <row r="71" spans="1:32">
      <c r="AD71">
        <v>70</v>
      </c>
      <c r="AE71">
        <v>336</v>
      </c>
      <c r="AF71">
        <f t="shared" si="67"/>
        <v>1</v>
      </c>
    </row>
    <row r="72" spans="1:32">
      <c r="AD72">
        <v>71</v>
      </c>
      <c r="AE72">
        <v>340</v>
      </c>
      <c r="AF72">
        <f t="shared" si="67"/>
        <v>1</v>
      </c>
    </row>
    <row r="73" spans="1:32">
      <c r="AD73">
        <v>72</v>
      </c>
      <c r="AE73">
        <v>344</v>
      </c>
      <c r="AF73">
        <f t="shared" si="67"/>
        <v>1</v>
      </c>
    </row>
    <row r="74" spans="1:32">
      <c r="AD74">
        <v>73</v>
      </c>
      <c r="AE74">
        <v>348</v>
      </c>
      <c r="AF74">
        <f t="shared" si="67"/>
        <v>0</v>
      </c>
    </row>
    <row r="75" spans="1:32">
      <c r="AD75">
        <v>74</v>
      </c>
      <c r="AE75">
        <v>352</v>
      </c>
      <c r="AF75">
        <f t="shared" si="67"/>
        <v>1</v>
      </c>
    </row>
    <row r="76" spans="1:32">
      <c r="AD76">
        <v>75</v>
      </c>
      <c r="AE76">
        <v>356</v>
      </c>
      <c r="AF76">
        <f t="shared" si="67"/>
        <v>1</v>
      </c>
    </row>
    <row r="77" spans="1:32">
      <c r="AD77">
        <v>76</v>
      </c>
      <c r="AE77">
        <v>360</v>
      </c>
      <c r="AF77">
        <f t="shared" si="67"/>
        <v>1</v>
      </c>
    </row>
    <row r="78" spans="1:32">
      <c r="AD78">
        <v>77</v>
      </c>
      <c r="AE78">
        <v>363</v>
      </c>
      <c r="AF78">
        <f t="shared" si="67"/>
        <v>0</v>
      </c>
    </row>
    <row r="79" spans="1:32">
      <c r="AD79">
        <v>78</v>
      </c>
      <c r="AE79">
        <v>366</v>
      </c>
      <c r="AF79">
        <f t="shared" si="67"/>
        <v>1</v>
      </c>
    </row>
    <row r="80" spans="1:32">
      <c r="AD80">
        <v>79</v>
      </c>
      <c r="AE80">
        <v>369</v>
      </c>
      <c r="AF80">
        <f t="shared" si="67"/>
        <v>0</v>
      </c>
    </row>
    <row r="81" spans="30:32">
      <c r="AD81">
        <v>80</v>
      </c>
      <c r="AE81">
        <v>372</v>
      </c>
      <c r="AF81">
        <f t="shared" si="67"/>
        <v>1</v>
      </c>
    </row>
  </sheetData>
  <sortState xmlns:xlrd2="http://schemas.microsoft.com/office/spreadsheetml/2017/richdata2" ref="Z2:AA34">
    <sortCondition ref="Z2:Z34"/>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391</v>
      </c>
      <c r="B5">
        <v>175</v>
      </c>
      <c r="C5" t="s">
        <v>389</v>
      </c>
      <c r="D5" t="s">
        <v>390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2021-11-27T06:55:37Z</dcterms:modified>
</cp:coreProperties>
</file>