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688B8A6-436D-4EF0-9B79-332FA6F26963}" xr6:coauthVersionLast="45" xr6:coauthVersionMax="45" xr10:uidLastSave="{00000000-0000-0000-0000-000000000000}"/>
  <bookViews>
    <workbookView xWindow="-289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1" i="1" l="1"/>
  <c r="J21" i="1"/>
  <c r="F21" i="1"/>
  <c r="D21" i="1"/>
  <c r="L20" i="1"/>
  <c r="J20" i="1"/>
  <c r="F20" i="1"/>
  <c r="D20" i="1"/>
  <c r="L19" i="1"/>
  <c r="J19" i="1"/>
  <c r="F19" i="1"/>
  <c r="D19" i="1"/>
  <c r="L18" i="1"/>
  <c r="J18" i="1"/>
  <c r="F18" i="1"/>
  <c r="D18" i="1"/>
  <c r="L17" i="1"/>
  <c r="J17" i="1"/>
  <c r="F17" i="1"/>
  <c r="D17" i="1"/>
  <c r="L49" i="1" l="1"/>
  <c r="J49" i="1"/>
  <c r="F49" i="1"/>
  <c r="D49" i="1"/>
  <c r="L48" i="1"/>
  <c r="J48" i="1"/>
  <c r="F48" i="1"/>
  <c r="D48" i="1"/>
  <c r="L47" i="1"/>
  <c r="J47" i="1"/>
  <c r="F47" i="1"/>
  <c r="D47" i="1"/>
  <c r="L46" i="1"/>
  <c r="J46" i="1"/>
  <c r="F46" i="1"/>
  <c r="D46" i="1"/>
  <c r="L45" i="1" l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F45" i="1"/>
  <c r="D45" i="1"/>
  <c r="F44" i="1"/>
  <c r="D44" i="1"/>
  <c r="F43" i="1"/>
  <c r="D43" i="1"/>
  <c r="F42" i="1"/>
  <c r="D42" i="1"/>
  <c r="F12" i="5" l="1"/>
  <c r="L12" i="5"/>
  <c r="O12" i="5" s="1"/>
  <c r="T12" i="5"/>
  <c r="U12" i="5"/>
  <c r="V12" i="5"/>
  <c r="AA12" i="5"/>
  <c r="AB12" i="5"/>
  <c r="AC12" i="5"/>
  <c r="F9" i="5"/>
  <c r="M9" i="5"/>
  <c r="N9" i="5"/>
  <c r="O9" i="5"/>
  <c r="T9" i="5"/>
  <c r="U9" i="5"/>
  <c r="V9" i="5"/>
  <c r="AA9" i="5"/>
  <c r="AB9" i="5"/>
  <c r="AC9" i="5"/>
  <c r="N12" i="5" l="1"/>
  <c r="M12" i="5"/>
  <c r="AC16" i="5"/>
  <c r="AB16" i="5"/>
  <c r="AA16" i="5"/>
  <c r="V16" i="5"/>
  <c r="U16" i="5"/>
  <c r="T16" i="5"/>
  <c r="O16" i="5"/>
  <c r="N16" i="5"/>
  <c r="M16" i="5"/>
  <c r="AC15" i="5"/>
  <c r="AB15" i="5"/>
  <c r="AA15" i="5"/>
  <c r="V15" i="5"/>
  <c r="U15" i="5"/>
  <c r="T15" i="5"/>
  <c r="O15" i="5"/>
  <c r="N15" i="5"/>
  <c r="M15" i="5"/>
  <c r="AC14" i="5"/>
  <c r="AB14" i="5"/>
  <c r="AA14" i="5"/>
  <c r="V14" i="5"/>
  <c r="U14" i="5"/>
  <c r="T14" i="5"/>
  <c r="O14" i="5"/>
  <c r="N14" i="5"/>
  <c r="M14" i="5"/>
  <c r="AC13" i="5"/>
  <c r="AB13" i="5"/>
  <c r="AA13" i="5"/>
  <c r="V13" i="5"/>
  <c r="U13" i="5"/>
  <c r="T13" i="5"/>
  <c r="O13" i="5"/>
  <c r="N13" i="5"/>
  <c r="M13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O3" i="5"/>
  <c r="N3" i="5"/>
  <c r="M3" i="5"/>
  <c r="O2" i="5"/>
  <c r="AC2" i="5"/>
  <c r="AB2" i="5"/>
  <c r="AA2" i="5"/>
  <c r="V2" i="5"/>
  <c r="U2" i="5"/>
  <c r="T2" i="5"/>
  <c r="M2" i="5" l="1"/>
  <c r="N2" i="5"/>
  <c r="F41" i="1" l="1"/>
  <c r="D41" i="1"/>
  <c r="F40" i="1"/>
  <c r="D40" i="1"/>
  <c r="F39" i="1"/>
  <c r="D39" i="1"/>
  <c r="F38" i="1"/>
  <c r="D38" i="1"/>
  <c r="L16" i="1" l="1"/>
  <c r="J16" i="1"/>
  <c r="F16" i="1"/>
  <c r="D16" i="1"/>
  <c r="L15" i="1"/>
  <c r="J15" i="1"/>
  <c r="F15" i="1"/>
  <c r="D15" i="1"/>
  <c r="L14" i="1"/>
  <c r="J14" i="1"/>
  <c r="F14" i="1"/>
  <c r="D14" i="1"/>
  <c r="L13" i="1"/>
  <c r="J13" i="1"/>
  <c r="F13" i="1"/>
  <c r="D13" i="1"/>
  <c r="L12" i="1"/>
  <c r="J12" i="1"/>
  <c r="F12" i="1"/>
  <c r="D12" i="1"/>
  <c r="F37" i="1" l="1"/>
  <c r="D37" i="1"/>
  <c r="F36" i="1"/>
  <c r="D36" i="1"/>
  <c r="L35" i="1"/>
  <c r="J35" i="1"/>
  <c r="F35" i="1"/>
  <c r="D35" i="1"/>
  <c r="L34" i="1"/>
  <c r="J34" i="1"/>
  <c r="F34" i="1"/>
  <c r="D34" i="1"/>
  <c r="R3" i="1" l="1"/>
  <c r="C6" i="2" l="1"/>
  <c r="L33" i="1" l="1"/>
  <c r="J33" i="1"/>
  <c r="F33" i="1"/>
  <c r="D33" i="1"/>
  <c r="L32" i="1"/>
  <c r="J32" i="1"/>
  <c r="F32" i="1"/>
  <c r="D32" i="1"/>
  <c r="L31" i="1"/>
  <c r="J31" i="1"/>
  <c r="F31" i="1"/>
  <c r="D31" i="1"/>
  <c r="L30" i="1"/>
  <c r="J30" i="1"/>
  <c r="F30" i="1"/>
  <c r="D30" i="1"/>
  <c r="L29" i="1" l="1"/>
  <c r="J29" i="1"/>
  <c r="F29" i="1"/>
  <c r="D29" i="1"/>
  <c r="L28" i="1"/>
  <c r="J28" i="1"/>
  <c r="F28" i="1"/>
  <c r="D28" i="1"/>
  <c r="L27" i="1"/>
  <c r="J27" i="1"/>
  <c r="F27" i="1"/>
  <c r="D27" i="1"/>
  <c r="L26" i="1"/>
  <c r="J26" i="1"/>
  <c r="F26" i="1"/>
  <c r="D26" i="1"/>
  <c r="L25" i="1" l="1"/>
  <c r="J25" i="1"/>
  <c r="F25" i="1"/>
  <c r="D25" i="1"/>
  <c r="F16" i="5" l="1"/>
  <c r="F15" i="5"/>
  <c r="F14" i="5"/>
  <c r="F13" i="5"/>
  <c r="F11" i="5"/>
  <c r="F10" i="5"/>
  <c r="F8" i="5"/>
  <c r="F7" i="5"/>
  <c r="F6" i="5"/>
  <c r="F5" i="5"/>
  <c r="F4" i="5"/>
  <c r="F3" i="5"/>
  <c r="F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L2" i="1" l="1"/>
  <c r="L3" i="1"/>
  <c r="L4" i="1"/>
  <c r="L5" i="1"/>
  <c r="L6" i="1"/>
  <c r="L7" i="1"/>
  <c r="L8" i="1"/>
  <c r="L9" i="1"/>
  <c r="L10" i="1"/>
  <c r="L11" i="1"/>
  <c r="L22" i="1"/>
  <c r="L23" i="1"/>
  <c r="L24" i="1"/>
  <c r="J2" i="1"/>
  <c r="J3" i="1"/>
  <c r="J4" i="1"/>
  <c r="J5" i="1"/>
  <c r="J6" i="1"/>
  <c r="J7" i="1"/>
  <c r="J8" i="1"/>
  <c r="J9" i="1"/>
  <c r="J10" i="1"/>
  <c r="J11" i="1"/>
  <c r="J22" i="1"/>
  <c r="J23" i="1"/>
  <c r="J24" i="1"/>
  <c r="C5" i="3"/>
  <c r="C4" i="3"/>
  <c r="C3" i="3"/>
  <c r="C2" i="3"/>
  <c r="F6" i="1"/>
  <c r="F5" i="1"/>
  <c r="F3" i="1"/>
  <c r="C5" i="2" l="1"/>
  <c r="C4" i="2"/>
  <c r="C3" i="2"/>
  <c r="C2" i="2"/>
  <c r="F24" i="1" l="1"/>
  <c r="F23" i="1"/>
  <c r="F22" i="1"/>
  <c r="F11" i="1"/>
  <c r="F10" i="1"/>
  <c r="F9" i="1"/>
  <c r="F8" i="1"/>
  <c r="F7" i="1"/>
  <c r="F4" i="1"/>
  <c r="F2" i="1"/>
  <c r="D24" i="1"/>
  <c r="D23" i="1"/>
  <c r="D22" i="1"/>
  <c r="D11" i="1"/>
  <c r="D10" i="1"/>
  <c r="D9" i="1"/>
  <c r="D8" i="1"/>
  <c r="D7" i="1"/>
  <c r="D6" i="1"/>
  <c r="D5" i="1"/>
  <c r="D4" i="1"/>
  <c r="D3" i="1"/>
  <c r="D2" i="1"/>
  <c r="P7" i="4" l="1"/>
  <c r="P6" i="4"/>
  <c r="P5" i="4"/>
  <c r="P4" i="4"/>
  <c r="J12" i="5" s="1"/>
  <c r="P3" i="4"/>
  <c r="J9" i="5" s="1"/>
  <c r="P2" i="4"/>
  <c r="J10" i="5" l="1"/>
  <c r="J8" i="5"/>
  <c r="J7" i="5"/>
  <c r="J11" i="5"/>
  <c r="J16" i="5"/>
  <c r="J15" i="5"/>
  <c r="J14" i="5"/>
  <c r="J13" i="5"/>
  <c r="J2" i="5"/>
  <c r="J4" i="5"/>
  <c r="J3" i="5"/>
  <c r="J6" i="5"/>
  <c r="J5" i="5"/>
  <c r="O3" i="4" l="1"/>
  <c r="I9" i="5" s="1"/>
  <c r="O4" i="4"/>
  <c r="I12" i="5" s="1"/>
  <c r="O5" i="4"/>
  <c r="O6" i="4"/>
  <c r="O7" i="4"/>
  <c r="O2" i="4"/>
  <c r="I2" i="5" s="1"/>
  <c r="I11" i="5" l="1"/>
  <c r="I10" i="5"/>
  <c r="I7" i="5"/>
  <c r="I8" i="5"/>
  <c r="I3" i="5"/>
  <c r="I5" i="5"/>
  <c r="I4" i="5"/>
  <c r="I6" i="5"/>
  <c r="I15" i="5"/>
  <c r="I16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R2" i="1"/>
  <c r="R4" i="1"/>
  <c r="R6" i="1"/>
  <c r="R5" i="1"/>
  <c r="Q7" i="2"/>
  <c r="Q6" i="2"/>
  <c r="Q4" i="2"/>
  <c r="Q5" i="2"/>
  <c r="Q2" i="2"/>
  <c r="Q3" i="2"/>
  <c r="K2" i="2"/>
  <c r="K5" i="2"/>
  <c r="K4" i="2"/>
  <c r="K3" i="2"/>
  <c r="O1" i="3" l="1"/>
  <c r="Q2" i="3" s="1"/>
  <c r="Q1" i="2"/>
  <c r="K1" i="2"/>
  <c r="E6" i="2" s="1"/>
  <c r="R1" i="1"/>
  <c r="E5" i="2" l="1"/>
  <c r="E2" i="2"/>
  <c r="E4" i="2"/>
  <c r="E3" i="2"/>
  <c r="T2" i="1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M1" authorId="0" shapeId="0" xr:uid="{097A843D-F75D-4114-9986-5778BD048F59}">
      <text>
        <r>
          <rPr>
            <sz val="9"/>
            <color indexed="81"/>
            <rFont val="Tahoma"/>
            <family val="2"/>
          </rPr>
          <t xml:space="preserve">Tab:
</t>
        </r>
        <r>
          <rPr>
            <sz val="9"/>
            <color indexed="81"/>
            <rFont val="돋움"/>
            <family val="3"/>
            <charset val="129"/>
          </rPr>
          <t>터치하고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나간다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Hold: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0.5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Swipe:
</t>
        </r>
        <r>
          <rPr>
            <sz val="9"/>
            <color indexed="81"/>
            <rFont val="돋움"/>
            <family val="3"/>
            <charset val="129"/>
          </rPr>
          <t>움직이고나서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스와이프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Press:
</t>
        </r>
        <r>
          <rPr>
            <sz val="9"/>
            <color indexed="81"/>
            <rFont val="돋움"/>
            <family val="3"/>
            <charset val="129"/>
          </rPr>
          <t>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처리한다</t>
        </r>
        <r>
          <rPr>
            <sz val="9"/>
            <color indexed="81"/>
            <rFont val="Tahoma"/>
            <family val="2"/>
          </rPr>
          <t xml:space="preserve">.
Release:
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버튼에다가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눌렀다가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되돌아와서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
Pressed: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쿨타임이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<sst xmlns="http://schemas.openxmlformats.org/spreadsheetml/2006/main" count="379" uniqueCount="139">
  <si>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</si>
  <si>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</si>
  <si>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</si>
  <si>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</si>
  <si>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</si>
  <si>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</si>
  <si>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</si>
  <si>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ActiveTwo001</t>
  </si>
  <si>
    <t>ActiveOne002</t>
  </si>
  <si>
    <t>ActiveTwo002</t>
  </si>
  <si>
    <t>Attacked</t>
  </si>
  <si>
    <t>Attack</t>
  </si>
  <si>
    <t>ScreenController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</si>
  <si>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</si>
  <si>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</si>
  <si>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</si>
  <si>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</si>
  <si>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</si>
  <si>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</si>
  <si>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</si>
  <si>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</si>
  <si>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</si>
  <si>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</si>
  <si>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</si>
  <si>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</si>
  <si>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</si>
  <si>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</si>
  <si>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</si>
  <si>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</si>
  <si>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</si>
  <si>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</si>
  <si>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</si>
  <si>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</si>
  <si>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listState_Verify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</si>
  <si>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</si>
  <si>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</si>
  <si>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</si>
  <si>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</si>
  <si>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</si>
  <si>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</si>
  <si>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</si>
  <si>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</si>
  <si>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</si>
  <si>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</si>
  <si>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</si>
  <si>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</si>
  <si>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</si>
  <si>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</si>
  <si>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</si>
  <si>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</si>
  <si>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</si>
  <si>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</si>
  <si>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</si>
  <si>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</si>
  <si>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</si>
  <si>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</si>
  <si>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</si>
  <si>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</si>
  <si>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</si>
  <si>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</si>
  <si>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</si>
  <si>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</si>
  <si>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</si>
  <si>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</si>
  <si>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</si>
  <si>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</si>
  <si>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</si>
  <si>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</si>
  <si>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</si>
  <si>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</si>
  <si>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</si>
  <si>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</si>
  <si>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</si>
  <si>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</si>
  <si>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</si>
  <si>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</si>
  <si>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</si>
  <si>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</si>
  <si>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</si>
  <si>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</si>
  <si>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</si>
  <si>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</si>
  <si>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</si>
  <si>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</si>
  <si>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</si>
  <si>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</si>
  <si>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</si>
  <si>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</si>
  <si>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</si>
  <si>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</si>
  <si>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</si>
  <si>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</si>
  <si>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</si>
  <si>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</si>
  <si>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</si>
  <si>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</si>
  <si>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</si>
  <si>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</si>
  <si>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</si>
  <si>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</si>
  <si>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</si>
  <si>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</si>
  <si>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</si>
  <si>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</si>
  <si>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</si>
  <si>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</si>
  <si>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</si>
  <si>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</si>
  <si>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</si>
  <si>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</si>
  <si>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</si>
  <si>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</si>
  <si>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</si>
  <si>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</si>
  <si>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</si>
  <si>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</si>
  <si>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</si>
  <si>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</si>
  <si>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</si>
  <si>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</si>
  <si>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</si>
  <si>
    <t>Madcap</t>
    <phoneticPr fontId="1" type="noConversion"/>
  </si>
  <si>
    <t>Swinecone</t>
    <phoneticPr fontId="1" type="noConversion"/>
  </si>
  <si>
    <t>Tab</t>
    <phoneticPr fontId="1" type="noConversion"/>
  </si>
  <si>
    <t>Control401</t>
    <phoneticPr fontId="1" type="noConversion"/>
  </si>
  <si>
    <t>ActiveSkillSlot1</t>
  </si>
  <si>
    <t>ActiveSkillSlot1</t>
    <phoneticPr fontId="1" type="noConversion"/>
  </si>
  <si>
    <t>ActiveSkillSlot1</t>
    <phoneticPr fontId="1" type="noConversion"/>
  </si>
  <si>
    <t>Base Layer.Ultimate1</t>
    <phoneticPr fontId="1" type="noConversion"/>
  </si>
  <si>
    <t>Control401</t>
  </si>
  <si>
    <t>Ultimate</t>
    <phoneticPr fontId="1" type="noConversion"/>
  </si>
  <si>
    <t>Ultimate</t>
    <phoneticPr fontId="1" type="noConversion"/>
  </si>
  <si>
    <t>Attack, Ultimate</t>
    <phoneticPr fontId="1" type="noConversion"/>
  </si>
  <si>
    <t>SlimeRabbit</t>
    <phoneticPr fontId="1" type="noConversion"/>
  </si>
  <si>
    <t>Actor003</t>
    <phoneticPr fontId="1" type="noConversion"/>
  </si>
  <si>
    <t>Tortoise</t>
  </si>
  <si>
    <t>MonsterBomb</t>
    <phoneticPr fontId="1" type="noConversion"/>
  </si>
  <si>
    <t>NinjaAssassin</t>
    <phoneticPr fontId="1" type="noConversion"/>
  </si>
  <si>
    <t>Actor004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</si>
</sst>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CallInvincibleTortoise</v>
          </cell>
        </row>
        <row r="6">
          <cell r="A6" t="str">
            <v>InvincibleTortoise</v>
          </cell>
        </row>
        <row r="7">
          <cell r="A7" t="str">
            <v>CountBarrier5Times</v>
          </cell>
        </row>
        <row r="8">
          <cell r="A8" t="str">
            <v>CallBurrowNinjaAssassin</v>
          </cell>
        </row>
        <row r="9">
          <cell r="A9" t="str">
            <v>BurrowNinjaAssassin</v>
          </cell>
        </row>
        <row r="10">
          <cell r="A10" t="str">
            <v>TestPoison01</v>
          </cell>
        </row>
        <row r="11">
          <cell r="A11" t="str">
            <v>LP_ChangeActorStatus010</v>
          </cell>
        </row>
        <row r="12">
          <cell r="A12" t="str">
            <v>LP_PiercingHitObject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iValue1|Int</v>
          </cell>
          <cell r="N1" t="str">
            <v>iValue2|Int</v>
          </cell>
          <cell r="O1" t="str">
            <v>iValue3|Int</v>
          </cell>
          <cell r="P1" t="str">
            <v>sValue1|String</v>
          </cell>
          <cell r="Q1" t="str">
            <v>sValue2|String</v>
          </cell>
          <cell r="R1" t="str">
            <v>sValue3|String</v>
          </cell>
          <cell r="S1" t="str">
            <v>sValue4|String</v>
          </cell>
        </row>
        <row r="2">
          <cell r="E2" t="str">
            <v>BurrowNinjaAssassin</v>
          </cell>
          <cell r="F2" t="str">
            <v>닌자어쌔신 전용 컨티뉴어스 버로우 어펙터</v>
          </cell>
          <cell r="G2"/>
          <cell r="H2"/>
          <cell r="I2" t="str">
            <v>버로우 공격의 어택 딜레이</v>
          </cell>
          <cell r="J2" t="str">
            <v/>
          </cell>
          <cell r="K2" t="str">
            <v>버로우 공격 전 최초 대기</v>
          </cell>
          <cell r="L2" t="str">
            <v>버로우 공격 후 최종 대기</v>
          </cell>
          <cell r="M2" t="str">
            <v/>
          </cell>
          <cell r="N2" t="str">
            <v>버로우 시
공격횟수</v>
          </cell>
          <cell r="O2" t="str">
            <v/>
          </cell>
          <cell r="P2" t="str">
            <v>히트 시 시작되는 StateName</v>
          </cell>
          <cell r="Q2" t="str">
            <v>끝날 때 복구하는 StateName</v>
          </cell>
          <cell r="R2" t="str">
            <v>버로우 스크롤 오브젝트</v>
          </cell>
          <cell r="S2" t="str">
            <v>버로우 공격의 StateName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0.45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0.3</v>
          </cell>
        </row>
        <row r="6">
          <cell r="A6" t="str">
            <v>CallInvincibleTortoise_01</v>
          </cell>
          <cell r="B6" t="str">
            <v>CallInvincibleTortoise</v>
          </cell>
          <cell r="C6" t="str">
            <v/>
          </cell>
          <cell r="D6">
            <v>1</v>
          </cell>
          <cell r="E6" t="str">
            <v>CallAffectorValue</v>
          </cell>
          <cell r="H6" t="str">
            <v/>
          </cell>
          <cell r="I6">
            <v>-1</v>
          </cell>
          <cell r="M6">
            <v>4</v>
          </cell>
          <cell r="Q6" t="str">
            <v>InvincibleTortoise</v>
          </cell>
        </row>
        <row r="7">
          <cell r="A7" t="str">
            <v>InvincibleTortoise_01</v>
          </cell>
          <cell r="B7" t="str">
            <v>InvincibleTortoise</v>
          </cell>
          <cell r="C7" t="str">
            <v/>
          </cell>
          <cell r="D7">
            <v>1</v>
          </cell>
          <cell r="E7" t="str">
            <v>InvincibleTortoise</v>
          </cell>
          <cell r="H7" t="str">
            <v/>
          </cell>
          <cell r="I7">
            <v>3</v>
          </cell>
          <cell r="P7" t="str">
            <v>GuardStart</v>
          </cell>
          <cell r="Q7" t="str">
            <v>GuardEnd</v>
          </cell>
        </row>
        <row r="8">
          <cell r="A8" t="str">
            <v>CountBarrier5Times_01</v>
          </cell>
          <cell r="B8" t="str">
            <v>CountBarrier5Times</v>
          </cell>
          <cell r="C8" t="str">
            <v/>
          </cell>
          <cell r="D8">
            <v>1</v>
          </cell>
          <cell r="E8" t="str">
            <v>CountBarrier</v>
          </cell>
          <cell r="H8" t="str">
            <v/>
          </cell>
          <cell r="I8">
            <v>-1</v>
          </cell>
          <cell r="N8">
            <v>5</v>
          </cell>
          <cell r="R8" t="str">
            <v>Effect29_D</v>
          </cell>
        </row>
        <row r="9">
          <cell r="A9" t="str">
            <v>CallBurrowNinjaAssassin_01</v>
          </cell>
          <cell r="B9" t="str">
            <v>CallBurrowNinjaAssassin</v>
          </cell>
          <cell r="C9" t="str">
            <v/>
          </cell>
          <cell r="D9">
            <v>1</v>
          </cell>
          <cell r="E9" t="str">
            <v>CallAffectorValue</v>
          </cell>
          <cell r="H9" t="str">
            <v/>
          </cell>
          <cell r="I9">
            <v>-1</v>
          </cell>
          <cell r="M9">
            <v>4</v>
          </cell>
          <cell r="Q9" t="str">
            <v>BurrowNinjaAssassin</v>
          </cell>
        </row>
        <row r="10">
          <cell r="A10" t="str">
            <v>BurrowNinjaAssassin_01</v>
          </cell>
          <cell r="B10" t="str">
            <v>BurrowNinjaAssassin</v>
          </cell>
          <cell r="C10" t="str">
            <v/>
          </cell>
          <cell r="D10">
            <v>1</v>
          </cell>
          <cell r="E10" t="str">
            <v>BurrowNinjaAssassin</v>
          </cell>
          <cell r="H10" t="str">
            <v/>
          </cell>
          <cell r="I10">
            <v>3</v>
          </cell>
          <cell r="K10">
            <v>0.5</v>
          </cell>
          <cell r="L10">
            <v>1</v>
          </cell>
          <cell r="N10">
            <v>2</v>
          </cell>
          <cell r="P10" t="str">
            <v>BurrowStart</v>
          </cell>
          <cell r="Q10" t="str">
            <v>BurrowEnd</v>
          </cell>
          <cell r="R10" t="str">
            <v>BurrowScrollObject</v>
          </cell>
          <cell r="S10" t="str">
            <v>BurrowAttack</v>
          </cell>
        </row>
        <row r="11">
          <cell r="A11" t="str">
            <v>TestPoison01_01</v>
          </cell>
          <cell r="B11" t="str">
            <v>TestPoison01</v>
          </cell>
          <cell r="C11" t="str">
            <v/>
          </cell>
          <cell r="D11">
            <v>1</v>
          </cell>
          <cell r="E11" t="str">
            <v>DotDamage</v>
          </cell>
          <cell r="H11" t="str">
            <v/>
          </cell>
          <cell r="I11">
            <v>5</v>
          </cell>
          <cell r="J11">
            <v>0.5</v>
          </cell>
          <cell r="K11">
            <v>0.01</v>
          </cell>
        </row>
        <row r="12">
          <cell r="A12" t="str">
            <v>LP_PiercingHitObject_01</v>
          </cell>
          <cell r="B12" t="str">
            <v>LP_PiercingHitObject</v>
          </cell>
          <cell r="C12" t="str">
            <v/>
          </cell>
          <cell r="D12">
            <v>1</v>
          </cell>
          <cell r="E12" t="str">
            <v>PiercingHitObject</v>
          </cell>
          <cell r="H12" t="str">
            <v/>
          </cell>
          <cell r="K12"/>
          <cell r="M12">
            <v>1</v>
          </cell>
          <cell r="P12">
            <v>0.9</v>
          </cell>
        </row>
        <row r="13">
          <cell r="A13" t="str">
            <v>LP_PiercingHitObject_02</v>
          </cell>
          <cell r="B13" t="str">
            <v>LP_PiercingHitObject</v>
          </cell>
          <cell r="C13" t="str">
            <v/>
          </cell>
          <cell r="D13">
            <v>2</v>
          </cell>
          <cell r="E13" t="str">
            <v>PiercingHitObject</v>
          </cell>
          <cell r="H13" t="str">
            <v/>
          </cell>
          <cell r="M13">
            <v>2</v>
          </cell>
          <cell r="P13" t="str">
            <v>0.95,0.9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hidden="1" customWidth="1" outlineLevel="1"/>
    <col min="4" max="4" width="16.375" bestFit="1" customWidth="1" collapsed="1"/>
    <col min="5" max="5" width="21.875" hidden="1" customWidth="1" outlineLevel="1"/>
    <col min="6" max="6" width="19.875" bestFit="1" customWidth="1" collapsed="1"/>
    <col min="7" max="7" width="24.125" bestFit="1" customWidth="1"/>
    <col min="8" max="8" width="13" bestFit="1" customWidth="1"/>
    <col min="9" max="9" width="11" bestFit="1" customWidth="1"/>
    <col min="10" max="10" width="11" hidden="1" customWidth="1" outlineLevel="1"/>
    <col min="11" max="11" width="13.625" bestFit="1" customWidth="1" collapsed="1"/>
    <col min="12" max="12" width="13.625" hidden="1" customWidth="1" outlineLevel="1"/>
    <col min="13" max="13" width="9" collapsed="1"/>
    <col min="14" max="14" width="14.25" hidden="1" customWidth="1" outlineLevel="1"/>
    <col min="15" max="15" width="9" collapsed="1"/>
    <col min="16" max="16" width="12.125" hidden="1" customWidth="1" outlineLevel="1"/>
    <col min="17" max="18" width="9" hidden="1" customWidth="1" outlineLevel="1"/>
    <col min="19" max="19" width="9" collapsed="1"/>
    <col min="20" max="20" width="9" hidden="1" customWidth="1" outlineLevel="1"/>
    <col min="21" max="21" width="9" collapsed="1"/>
  </cols>
  <sheetData>
    <row r="1" spans="1:20" ht="27" customHeight="1" x14ac:dyDescent="0.3">
      <c r="A1" t="s">
        <v>84</v>
      </c>
      <c r="B1" t="s">
        <v>46</v>
      </c>
      <c r="C1" t="s">
        <v>31</v>
      </c>
      <c r="D1" t="s">
        <v>47</v>
      </c>
      <c r="E1" t="s">
        <v>31</v>
      </c>
      <c r="F1" t="s">
        <v>48</v>
      </c>
      <c r="G1" t="s">
        <v>49</v>
      </c>
      <c r="H1" t="s">
        <v>50</v>
      </c>
      <c r="I1" t="s">
        <v>51</v>
      </c>
      <c r="J1" t="s">
        <v>113</v>
      </c>
      <c r="K1" t="s">
        <v>52</v>
      </c>
      <c r="L1" t="s">
        <v>114</v>
      </c>
      <c r="N1" t="s">
        <v>33</v>
      </c>
      <c r="P1" t="s">
        <v>32</v>
      </c>
      <c r="Q1" t="s">
        <v>21</v>
      </c>
      <c r="R1" t="str">
        <f ca="1">IF(OR(OFFSET(R1,1,0)&lt;OFFSET(R1,2,0),OFFSET(R1,2,0)&lt;OFFSET(R1,3,0),
OFFSET(R1,3,0)&lt;OFFSET(R1,4,0),OFFSET(R1,4,0)&lt;OFFSET(R1,5,0),
OFFSET(R1,5,0)&lt;OFFSET(R1,6,0),OFFSET(R1,6,0)&lt;OFFSET(R1,7,0),
OFFSET(R1,7,0)&lt;OFFSET(R1,8,0),OFFSET(R1,8,0)&lt;OFFSET(R1,9,0),
OFFSET(R1,9,0)&lt;OFFSET(R1,10,0),OFFSET(R1,10,0)&lt;OFFSET(R1,11,0),
OFFSET(R1,11,0)&lt;OFFSET(R1,12,0),OFFSET(R1,12,0)&lt;OFFSET(R1,13,0),
OFFSET(R1,13,0)&lt;OFFSET(R1,14,0),OFFSET(R1,14,0)&lt;OFFSET(R1,15,0),
OFFSET(R1,15,0)&lt;OFFSET(R1,16,0),OFFSET(R1,16,0)&lt;OFFSET(R1,17,0),
OFFSET(R1,17,0)&lt;OFFSET(R1,18,0),OFFSET(R1,18,0)&lt;OFFSET(R1,19,0),
OFFSET(R1,19,0)&lt;OFFSET(R1,20,0),OFFSET(R1,20,0)&lt;OFFSET(R1,21,0),
OFFSET(R1,21,0)&lt;OFFSET(R1,22,0),OFFSET(R1,22,0)&lt;OFFSET(R1,23,0),
OFFSET(R1,23,0)&lt;OFFSET(R1,24,0),OFFSET(R1,24,0)&lt;OFFSET(R1,25,0),
OFFSET(R1,25,0)&lt;OFFSET(R1,26,0),OFFSET(R1,26,0)&lt;OFFSET(R1,27,0),
OFFSET(R1,27,0)&lt;OFFSET(R1,28,0),OFFSET(R1,28,0)&lt;OFFSET(R1,29,0),
OFFSET(R1,29,0)&lt;OFFSET(R1,30,0),OFFSET(R1,30,0)&lt;OFFSET(R1,31,0),
OFFSET(R1,31,0)&lt;OFFSET(R1,32,0),OFFSET(R1,32,0)&lt;OFFSET(R1,33,0),
OFFSET(R1,33,0)&lt;OFFSET(R1,34,0),OFFSET(R1,34,0)&lt;OFFSET(R1,35,0),
OFFSET(R1,35,0)&lt;OFFSET(R1,36,0),OFFSET(R1,36,0)&lt;OFFSET(R1,37,0),
OFFSET(R1,37,0)&lt;OFFSET(R1,38,0),OFFSET(R1,38,0)&lt;OFFSET(R1,39,0),
OFFSET(R1,39,0)&lt;OFFSET(R1,40,0),OFFSET(R1,40,0)&lt;OFFSET(R1,41,0),
OFFSET(R1,41,0)&lt;OFFSET(R1,42,0),OFFSET(R1,42,0)&lt;OFFSET(R1,43,0),
OFFSET(R1,43,0)&lt;OFFSET(R1,44,0),OFFSET(R1,44,0)&lt;OFFSET(R1,45,0),
OFFSET(R1,45,0)&lt;OFFSET(R1,46,0),OFFSET(R1,46,0)&lt;OFFSET(R1,47,0),
OFFSET(R1,47,0)&lt;OFFSET(R1,48,0),OFFSET(R1,48,0)&lt;OFFSET(R1,49,0),
OFFSET(R1,49,0)&lt;OFFSET(R1,50,0)),"내림차순 정렬할 것","len")</f>
        <v>len</v>
      </c>
    </row>
    <row r="2" spans="1:20" x14ac:dyDescent="0.3">
      <c r="A2" t="s">
        <v>85</v>
      </c>
      <c r="B2" t="s">
        <v>0</v>
      </c>
      <c r="C2" s="2"/>
      <c r="D2" t="str">
        <f t="shared" ref="D2:D33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ref="F2:F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IF(ISBLANK(K2),"",IF(ISERROR(VLOOKUP(K2,SkillTable!$A:$A,1,0)),"스킬없음",""))</f>
        <v/>
      </c>
      <c r="N2" t="s">
        <v>0</v>
      </c>
      <c r="P2" t="s">
        <v>10</v>
      </c>
      <c r="Q2">
        <v>4</v>
      </c>
      <c r="R2">
        <f>LEN(P2)</f>
        <v>8</v>
      </c>
      <c r="T2" t="str">
        <f ca="1">IFERROR(HLOOKUP("내림차순 정렬할 것",$1:$1,1,0),"")</f>
        <v/>
      </c>
    </row>
    <row r="3" spans="1:20" x14ac:dyDescent="0.3">
      <c r="A3" t="s">
        <v>85</v>
      </c>
      <c r="B3" t="s">
        <v>2</v>
      </c>
      <c r="C3" s="2"/>
      <c r="D3" t="str">
        <f t="shared" ca="1" si="0"/>
        <v/>
      </c>
      <c r="E3" t="s">
        <v>130</v>
      </c>
      <c r="F3" s="2" t="str">
        <f t="shared" ca="1" si="1"/>
        <v>5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IF(ISBLANK(K3),"",IF(ISERROR(VLOOKUP(K3,SkillTable!$A:$A,1,0)),"스킬없음",""))</f>
        <v/>
      </c>
      <c r="N3" t="s">
        <v>2</v>
      </c>
      <c r="P3" t="s">
        <v>131</v>
      </c>
      <c r="Q3">
        <v>5</v>
      </c>
      <c r="R3">
        <f>LEN(P3)</f>
        <v>8</v>
      </c>
    </row>
    <row r="4" spans="1:20" x14ac:dyDescent="0.3">
      <c r="A4" t="s">
        <v>85</v>
      </c>
      <c r="B4" t="s">
        <v>90</v>
      </c>
      <c r="C4" s="2"/>
      <c r="D4" t="str">
        <f t="shared" ca="1" si="0"/>
        <v/>
      </c>
      <c r="F4" s="2" t="str">
        <f t="shared" ca="1" si="1"/>
        <v/>
      </c>
      <c r="G4" t="s">
        <v>91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IF(ISBLANK(K4),"",IF(ISERROR(VLOOKUP(K4,SkillTable!$A:$A,1,0)),"스킬없음",""))</f>
        <v/>
      </c>
      <c r="N4" t="s">
        <v>11</v>
      </c>
      <c r="P4" t="s">
        <v>11</v>
      </c>
      <c r="Q4">
        <v>3</v>
      </c>
      <c r="R4">
        <f>LEN(P4)</f>
        <v>6</v>
      </c>
    </row>
    <row r="5" spans="1:20" x14ac:dyDescent="0.3">
      <c r="A5" t="s">
        <v>85</v>
      </c>
      <c r="B5" t="s">
        <v>120</v>
      </c>
      <c r="C5" s="2"/>
      <c r="D5" t="str">
        <f t="shared" ca="1" si="0"/>
        <v/>
      </c>
      <c r="E5" t="s">
        <v>132</v>
      </c>
      <c r="F5" s="2" t="str">
        <f t="shared" ca="1" si="1"/>
        <v>3, 5</v>
      </c>
      <c r="G5" t="s">
        <v>53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IF(ISBLANK(K5),"",IF(ISERROR(VLOOKUP(K5,SkillTable!$A:$A,1,0)),"스킬없음",""))</f>
        <v/>
      </c>
      <c r="N5" t="s">
        <v>10</v>
      </c>
      <c r="P5" t="s">
        <v>0</v>
      </c>
      <c r="Q5">
        <v>1</v>
      </c>
      <c r="R5">
        <f>LEN(P5)</f>
        <v>4</v>
      </c>
    </row>
    <row r="6" spans="1:20" x14ac:dyDescent="0.3">
      <c r="A6" t="s">
        <v>85</v>
      </c>
      <c r="B6" t="s">
        <v>130</v>
      </c>
      <c r="C6" s="2"/>
      <c r="D6" t="str">
        <f t="shared" ca="1" si="0"/>
        <v/>
      </c>
      <c r="E6" t="s">
        <v>130</v>
      </c>
      <c r="F6" s="2" t="str">
        <f t="shared" ca="1" si="1"/>
        <v>5</v>
      </c>
      <c r="G6" t="s">
        <v>128</v>
      </c>
      <c r="H6">
        <v>0.05</v>
      </c>
      <c r="I6" t="s">
        <v>124</v>
      </c>
      <c r="J6" t="str">
        <f>IF(ISBLANK(I6),"",IF(ISERROR(VLOOKUP(I6,ControlTable!$A:$A,1,0)),"컨트롤없음",""))</f>
        <v/>
      </c>
      <c r="L6" t="str">
        <f>IF(ISBLANK(K6),"",IF(ISERROR(VLOOKUP(K6,SkillTable!$A:$A,1,0)),"스킬없음",""))</f>
        <v/>
      </c>
      <c r="N6" t="s">
        <v>131</v>
      </c>
      <c r="P6" t="s">
        <v>2</v>
      </c>
      <c r="Q6">
        <v>2</v>
      </c>
      <c r="R6">
        <f>LEN(P6)</f>
        <v>4</v>
      </c>
    </row>
    <row r="7" spans="1:20" x14ac:dyDescent="0.3">
      <c r="A7" t="s">
        <v>86</v>
      </c>
      <c r="B7" t="s">
        <v>0</v>
      </c>
      <c r="C7" s="2"/>
      <c r="D7" t="str">
        <f t="shared" ca="1" si="0"/>
        <v/>
      </c>
      <c r="F7" s="2" t="str">
        <f t="shared" ca="1" si="1"/>
        <v/>
      </c>
      <c r="G7" t="s">
        <v>1</v>
      </c>
      <c r="H7">
        <v>0.1</v>
      </c>
      <c r="J7" t="str">
        <f>IF(ISBLANK(I7),"",IF(ISERROR(VLOOKUP(I7,ControlTable!$A:$A,1,0)),"컨트롤없음",""))</f>
        <v/>
      </c>
      <c r="L7" t="str">
        <f>IF(ISBLANK(K7),"",IF(ISERROR(VLOOKUP(K7,SkillTable!$A:$A,1,0)),"스킬없음",""))</f>
        <v/>
      </c>
    </row>
    <row r="8" spans="1:20" x14ac:dyDescent="0.3">
      <c r="A8" t="s">
        <v>86</v>
      </c>
      <c r="B8" t="s">
        <v>2</v>
      </c>
      <c r="C8" s="2"/>
      <c r="D8" t="str">
        <f t="shared" ca="1" si="0"/>
        <v/>
      </c>
      <c r="E8" t="s">
        <v>130</v>
      </c>
      <c r="F8" s="2" t="str">
        <f t="shared" ca="1" si="1"/>
        <v>5</v>
      </c>
      <c r="G8" t="s">
        <v>3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IF(ISBLANK(K8),"",IF(ISERROR(VLOOKUP(K8,SkillTable!$A:$A,1,0)),"스킬없음",""))</f>
        <v/>
      </c>
    </row>
    <row r="9" spans="1:20" x14ac:dyDescent="0.3">
      <c r="A9" t="s">
        <v>86</v>
      </c>
      <c r="B9" t="s">
        <v>90</v>
      </c>
      <c r="C9" s="2"/>
      <c r="D9" t="str">
        <f t="shared" ca="1" si="0"/>
        <v/>
      </c>
      <c r="F9" s="2" t="str">
        <f t="shared" ca="1" si="1"/>
        <v/>
      </c>
      <c r="G9" t="s">
        <v>91</v>
      </c>
      <c r="H9">
        <v>0.05</v>
      </c>
      <c r="J9" t="str">
        <f>IF(ISBLANK(I9),"",IF(ISERROR(VLOOKUP(I9,ControlTable!$A:$A,1,0)),"컨트롤없음",""))</f>
        <v/>
      </c>
      <c r="L9" t="str">
        <f>IF(ISBLANK(K9),"",IF(ISERROR(VLOOKUP(K9,SkillTable!$A:$A,1,0)),"스킬없음",""))</f>
        <v/>
      </c>
    </row>
    <row r="10" spans="1:20" x14ac:dyDescent="0.3">
      <c r="A10" t="s">
        <v>86</v>
      </c>
      <c r="B10" t="s">
        <v>120</v>
      </c>
      <c r="C10" s="2"/>
      <c r="D10" t="str">
        <f t="shared" ca="1" si="0"/>
        <v/>
      </c>
      <c r="E10" t="s">
        <v>132</v>
      </c>
      <c r="F10" s="2" t="str">
        <f t="shared" ca="1" si="1"/>
        <v>3, 5</v>
      </c>
      <c r="G10" t="s">
        <v>53</v>
      </c>
      <c r="H10">
        <v>0.05</v>
      </c>
      <c r="I10" t="s">
        <v>4</v>
      </c>
      <c r="J10" t="str">
        <f>IF(ISBLANK(I10),"",IF(ISERROR(VLOOKUP(I10,ControlTable!$A:$A,1,0)),"컨트롤없음",""))</f>
        <v/>
      </c>
      <c r="L10" t="str">
        <f>IF(ISBLANK(K10),"",IF(ISERROR(VLOOKUP(K10,SkillTable!$A:$A,1,0)),"스킬없음",""))</f>
        <v/>
      </c>
    </row>
    <row r="11" spans="1:20" x14ac:dyDescent="0.3">
      <c r="A11" t="s">
        <v>86</v>
      </c>
      <c r="B11" t="s">
        <v>130</v>
      </c>
      <c r="C11" s="2"/>
      <c r="D11" t="str">
        <f t="shared" ca="1" si="0"/>
        <v/>
      </c>
      <c r="E11" t="s">
        <v>130</v>
      </c>
      <c r="F11" s="2" t="str">
        <f t="shared" ca="1" si="1"/>
        <v>5</v>
      </c>
      <c r="G11" t="s">
        <v>128</v>
      </c>
      <c r="H11">
        <v>0.05</v>
      </c>
      <c r="I11" t="s">
        <v>129</v>
      </c>
      <c r="J11" t="str">
        <f>IF(ISBLANK(I11),"",IF(ISERROR(VLOOKUP(I11,ControlTable!$A:$A,1,0)),"컨트롤없음",""))</f>
        <v/>
      </c>
      <c r="L11" t="str">
        <f>IF(ISBLANK(K11),"",IF(ISERROR(VLOOKUP(K11,SkillTable!$A:$A,1,0)),"스킬없음",""))</f>
        <v/>
      </c>
    </row>
    <row r="12" spans="1:20" x14ac:dyDescent="0.3">
      <c r="A12" t="s">
        <v>134</v>
      </c>
      <c r="B12" t="s">
        <v>0</v>
      </c>
      <c r="C12" s="2"/>
      <c r="D12" t="str">
        <f t="shared" ref="D12:D16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12" s="2" t="str">
        <f t="shared" ref="F12:F16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12" t="s">
        <v>1</v>
      </c>
      <c r="H12">
        <v>0.1</v>
      </c>
      <c r="J12" t="str">
        <f>IF(ISBLANK(I12),"",IF(ISERROR(VLOOKUP(I12,ControlTable!$A:$A,1,0)),"컨트롤없음",""))</f>
        <v/>
      </c>
      <c r="L12" t="str">
        <f>IF(ISBLANK(K12),"",IF(ISERROR(VLOOKUP(K12,SkillTable!$A:$A,1,0)),"스킬없음",""))</f>
        <v/>
      </c>
    </row>
    <row r="13" spans="1:20" x14ac:dyDescent="0.3">
      <c r="A13" t="s">
        <v>134</v>
      </c>
      <c r="B13" t="s">
        <v>2</v>
      </c>
      <c r="C13" s="2"/>
      <c r="D13" t="str">
        <f t="shared" ca="1" si="2"/>
        <v/>
      </c>
      <c r="E13" t="s">
        <v>130</v>
      </c>
      <c r="F13" s="2" t="str">
        <f t="shared" ca="1" si="3"/>
        <v>5</v>
      </c>
      <c r="G13" t="s">
        <v>3</v>
      </c>
      <c r="H13">
        <v>0.1</v>
      </c>
      <c r="J13" t="str">
        <f>IF(ISBLANK(I13),"",IF(ISERROR(VLOOKUP(I13,ControlTable!$A:$A,1,0)),"컨트롤없음",""))</f>
        <v/>
      </c>
      <c r="L13" t="str">
        <f>IF(ISBLANK(K13),"",IF(ISERROR(VLOOKUP(K13,SkillTable!$A:$A,1,0)),"스킬없음",""))</f>
        <v/>
      </c>
    </row>
    <row r="14" spans="1:20" x14ac:dyDescent="0.3">
      <c r="A14" t="s">
        <v>134</v>
      </c>
      <c r="B14" t="s">
        <v>90</v>
      </c>
      <c r="C14" s="2"/>
      <c r="D14" t="str">
        <f t="shared" ca="1" si="2"/>
        <v/>
      </c>
      <c r="F14" s="2" t="str">
        <f t="shared" ca="1" si="3"/>
        <v/>
      </c>
      <c r="G14" t="s">
        <v>91</v>
      </c>
      <c r="H14">
        <v>0.05</v>
      </c>
      <c r="J14" t="str">
        <f>IF(ISBLANK(I14),"",IF(ISERROR(VLOOKUP(I14,ControlTable!$A:$A,1,0)),"컨트롤없음",""))</f>
        <v/>
      </c>
      <c r="L14" t="str">
        <f>IF(ISBLANK(K14),"",IF(ISERROR(VLOOKUP(K14,SkillTable!$A:$A,1,0)),"스킬없음",""))</f>
        <v/>
      </c>
    </row>
    <row r="15" spans="1:20" x14ac:dyDescent="0.3">
      <c r="A15" t="s">
        <v>134</v>
      </c>
      <c r="B15" t="s">
        <v>120</v>
      </c>
      <c r="C15" s="2"/>
      <c r="D15" t="str">
        <f t="shared" ca="1" si="2"/>
        <v/>
      </c>
      <c r="E15" t="s">
        <v>132</v>
      </c>
      <c r="F15" s="2" t="str">
        <f t="shared" ca="1" si="3"/>
        <v>3, 5</v>
      </c>
      <c r="G15" t="s">
        <v>53</v>
      </c>
      <c r="H15">
        <v>0.05</v>
      </c>
      <c r="I15" t="s">
        <v>4</v>
      </c>
      <c r="J15" t="str">
        <f>IF(ISBLANK(I15),"",IF(ISERROR(VLOOKUP(I15,ControlTable!$A:$A,1,0)),"컨트롤없음",""))</f>
        <v/>
      </c>
      <c r="L15" t="str">
        <f>IF(ISBLANK(K15),"",IF(ISERROR(VLOOKUP(K15,SkillTable!$A:$A,1,0)),"스킬없음",""))</f>
        <v/>
      </c>
    </row>
    <row r="16" spans="1:20" x14ac:dyDescent="0.3">
      <c r="A16" t="s">
        <v>134</v>
      </c>
      <c r="B16" t="s">
        <v>130</v>
      </c>
      <c r="C16" s="2"/>
      <c r="D16" t="str">
        <f t="shared" ca="1" si="2"/>
        <v/>
      </c>
      <c r="E16" t="s">
        <v>130</v>
      </c>
      <c r="F16" s="2" t="str">
        <f t="shared" ca="1" si="3"/>
        <v>5</v>
      </c>
      <c r="G16" t="s">
        <v>128</v>
      </c>
      <c r="H16">
        <v>0.05</v>
      </c>
      <c r="I16" t="s">
        <v>129</v>
      </c>
      <c r="J16" t="str">
        <f>IF(ISBLANK(I16),"",IF(ISERROR(VLOOKUP(I16,ControlTable!$A:$A,1,0)),"컨트롤없음",""))</f>
        <v/>
      </c>
      <c r="L16" t="str">
        <f>IF(ISBLANK(K16),"",IF(ISERROR(VLOOKUP(K16,SkillTable!$A:$A,1,0)),"스킬없음",""))</f>
        <v/>
      </c>
    </row>
    <row r="17" spans="1:12" x14ac:dyDescent="0.3">
      <c r="A17" t="s">
        <v>138</v>
      </c>
      <c r="B17" t="s">
        <v>0</v>
      </c>
      <c r="C17" s="2"/>
      <c r="D17" t="str">
        <f t="shared" ref="D17:D21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17" s="2" t="str">
        <f t="shared" ref="F17:F21" ca="1" si="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SUBSTITUTE(SUBSTITUTE(SUBSTITUTE(SUBSTITUTE(SUBSTITUTE(SUBSTITUTE(SUBSTITUTE(SUBSTITUTE(SUBSTITUTE(SUBSTITUTE(E17,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17" t="s">
        <v>1</v>
      </c>
      <c r="H17">
        <v>0.1</v>
      </c>
      <c r="J17" t="str">
        <f>IF(ISBLANK(I17),"",IF(ISERROR(VLOOKUP(I17,ControlTable!$A:$A,1,0)),"컨트롤없음",""))</f>
        <v/>
      </c>
      <c r="L17" t="str">
        <f>IF(ISBLANK(K17),"",IF(ISERROR(VLOOKUP(K17,SkillTable!$A:$A,1,0)),"스킬없음",""))</f>
        <v/>
      </c>
    </row>
    <row r="18" spans="1:12" x14ac:dyDescent="0.3">
      <c r="A18" t="s">
        <v>138</v>
      </c>
      <c r="B18" t="s">
        <v>2</v>
      </c>
      <c r="C18" s="2"/>
      <c r="D18" t="str">
        <f t="shared" ca="1" si="4"/>
        <v/>
      </c>
      <c r="E18" t="s">
        <v>130</v>
      </c>
      <c r="F18" s="2" t="str">
        <f t="shared" ca="1" si="5"/>
        <v>5</v>
      </c>
      <c r="G18" t="s">
        <v>3</v>
      </c>
      <c r="H18">
        <v>0.1</v>
      </c>
      <c r="J18" t="str">
        <f>IF(ISBLANK(I18),"",IF(ISERROR(VLOOKUP(I18,ControlTable!$A:$A,1,0)),"컨트롤없음",""))</f>
        <v/>
      </c>
      <c r="L18" t="str">
        <f>IF(ISBLANK(K18),"",IF(ISERROR(VLOOKUP(K18,SkillTable!$A:$A,1,0)),"스킬없음",""))</f>
        <v/>
      </c>
    </row>
    <row r="19" spans="1:12" x14ac:dyDescent="0.3">
      <c r="A19" t="s">
        <v>138</v>
      </c>
      <c r="B19" t="s">
        <v>90</v>
      </c>
      <c r="C19" s="2"/>
      <c r="D19" t="str">
        <f t="shared" ca="1" si="4"/>
        <v/>
      </c>
      <c r="F19" s="2" t="str">
        <f t="shared" ca="1" si="5"/>
        <v/>
      </c>
      <c r="G19" t="s">
        <v>91</v>
      </c>
      <c r="H19">
        <v>0.05</v>
      </c>
      <c r="J19" t="str">
        <f>IF(ISBLANK(I19),"",IF(ISERROR(VLOOKUP(I19,ControlTable!$A:$A,1,0)),"컨트롤없음",""))</f>
        <v/>
      </c>
      <c r="L19" t="str">
        <f>IF(ISBLANK(K19),"",IF(ISERROR(VLOOKUP(K19,SkillTable!$A:$A,1,0)),"스킬없음",""))</f>
        <v/>
      </c>
    </row>
    <row r="20" spans="1:12" x14ac:dyDescent="0.3">
      <c r="A20" t="s">
        <v>138</v>
      </c>
      <c r="B20" t="s">
        <v>120</v>
      </c>
      <c r="C20" s="2"/>
      <c r="D20" t="str">
        <f t="shared" ca="1" si="4"/>
        <v/>
      </c>
      <c r="E20" t="s">
        <v>132</v>
      </c>
      <c r="F20" s="2" t="str">
        <f t="shared" ca="1" si="5"/>
        <v>3, 5</v>
      </c>
      <c r="G20" t="s">
        <v>53</v>
      </c>
      <c r="H20">
        <v>0.05</v>
      </c>
      <c r="I20" t="s">
        <v>4</v>
      </c>
      <c r="J20" t="str">
        <f>IF(ISBLANK(I20),"",IF(ISERROR(VLOOKUP(I20,ControlTable!$A:$A,1,0)),"컨트롤없음",""))</f>
        <v/>
      </c>
      <c r="L20" t="str">
        <f>IF(ISBLANK(K20),"",IF(ISERROR(VLOOKUP(K20,SkillTable!$A:$A,1,0)),"스킬없음",""))</f>
        <v/>
      </c>
    </row>
    <row r="21" spans="1:12" x14ac:dyDescent="0.3">
      <c r="A21" t="s">
        <v>138</v>
      </c>
      <c r="B21" t="s">
        <v>130</v>
      </c>
      <c r="C21" s="2"/>
      <c r="D21" t="str">
        <f t="shared" ca="1" si="4"/>
        <v/>
      </c>
      <c r="E21" t="s">
        <v>130</v>
      </c>
      <c r="F21" s="2" t="str">
        <f t="shared" ca="1" si="5"/>
        <v>5</v>
      </c>
      <c r="G21" t="s">
        <v>128</v>
      </c>
      <c r="H21">
        <v>0.05</v>
      </c>
      <c r="I21" t="s">
        <v>129</v>
      </c>
      <c r="J21" t="str">
        <f>IF(ISBLANK(I21),"",IF(ISERROR(VLOOKUP(I21,ControlTable!$A:$A,1,0)),"컨트롤없음",""))</f>
        <v/>
      </c>
      <c r="L21" t="str">
        <f>IF(ISBLANK(K21),"",IF(ISERROR(VLOOKUP(K21,SkillTable!$A:$A,1,0)),"스킬없음",""))</f>
        <v/>
      </c>
    </row>
    <row r="22" spans="1:12" x14ac:dyDescent="0.3">
      <c r="A22" t="s">
        <v>87</v>
      </c>
      <c r="B22" t="s">
        <v>88</v>
      </c>
      <c r="C22" s="2"/>
      <c r="D22" t="str">
        <f t="shared" ca="1" si="0"/>
        <v/>
      </c>
      <c r="F22" s="2" t="str">
        <f t="shared" ca="1" si="1"/>
        <v/>
      </c>
      <c r="G22" t="s">
        <v>1</v>
      </c>
      <c r="H22">
        <v>0.1</v>
      </c>
      <c r="J22" t="str">
        <f>IF(ISBLANK(I22),"",IF(ISERROR(VLOOKUP(I22,ControlTable!$A:$A,1,0)),"컨트롤없음",""))</f>
        <v/>
      </c>
      <c r="L22" t="str">
        <f>IF(ISBLANK(K22),"",IF(ISERROR(VLOOKUP(K22,SkillTable!$A:$A,1,0)),"스킬없음",""))</f>
        <v/>
      </c>
    </row>
    <row r="23" spans="1:12" x14ac:dyDescent="0.3">
      <c r="A23" t="s">
        <v>87</v>
      </c>
      <c r="B23" t="s">
        <v>89</v>
      </c>
      <c r="C23" s="2"/>
      <c r="D23" t="str">
        <f t="shared" ca="1" si="0"/>
        <v/>
      </c>
      <c r="E23" t="s">
        <v>120</v>
      </c>
      <c r="F23" s="2" t="str">
        <f t="shared" ca="1" si="1"/>
        <v>3</v>
      </c>
      <c r="G23" t="s">
        <v>3</v>
      </c>
      <c r="H23">
        <v>0.1</v>
      </c>
      <c r="J23" t="str">
        <f>IF(ISBLANK(I23),"",IF(ISERROR(VLOOKUP(I23,ControlTable!$A:$A,1,0)),"컨트롤없음",""))</f>
        <v/>
      </c>
      <c r="L23" t="str">
        <f>IF(ISBLANK(K23),"",IF(ISERROR(VLOOKUP(K23,SkillTable!$A:$A,1,0)),"스킬없음",""))</f>
        <v/>
      </c>
    </row>
    <row r="24" spans="1:12" x14ac:dyDescent="0.3">
      <c r="A24" t="s">
        <v>87</v>
      </c>
      <c r="B24" t="s">
        <v>90</v>
      </c>
      <c r="C24" s="2"/>
      <c r="D24" t="str">
        <f t="shared" ca="1" si="0"/>
        <v/>
      </c>
      <c r="F24" s="2" t="str">
        <f t="shared" ca="1" si="1"/>
        <v/>
      </c>
      <c r="G24" t="s">
        <v>91</v>
      </c>
      <c r="H24">
        <v>0.05</v>
      </c>
      <c r="J24" t="str">
        <f>IF(ISBLANK(I24),"",IF(ISERROR(VLOOKUP(I24,ControlTable!$A:$A,1,0)),"컨트롤없음",""))</f>
        <v/>
      </c>
      <c r="L24" t="str">
        <f>IF(ISBLANK(K24),"",IF(ISERROR(VLOOKUP(K24,SkillTable!$A:$A,1,0)),"스킬없음",""))</f>
        <v/>
      </c>
    </row>
    <row r="25" spans="1:12" x14ac:dyDescent="0.3">
      <c r="A25" t="s">
        <v>87</v>
      </c>
      <c r="B25" t="s">
        <v>120</v>
      </c>
      <c r="C25" s="2"/>
      <c r="D25" t="str">
        <f t="shared" ca="1" si="0"/>
        <v/>
      </c>
      <c r="E25" t="s">
        <v>120</v>
      </c>
      <c r="F25" s="2" t="str">
        <f t="shared" ca="1" si="1"/>
        <v>3</v>
      </c>
      <c r="G25" t="s">
        <v>53</v>
      </c>
      <c r="H25">
        <v>0.05</v>
      </c>
      <c r="J25" t="str">
        <f>IF(ISBLANK(I25),"",IF(ISERROR(VLOOKUP(I25,ControlTable!$A:$A,1,0)),"컨트롤없음",""))</f>
        <v/>
      </c>
      <c r="L25" t="str">
        <f>IF(ISBLANK(K25),"",IF(ISERROR(VLOOKUP(K25,SkillTable!$A:$A,1,0)),"스킬없음",""))</f>
        <v/>
      </c>
    </row>
    <row r="26" spans="1:12" x14ac:dyDescent="0.3">
      <c r="A26" t="s">
        <v>121</v>
      </c>
      <c r="B26" t="s">
        <v>88</v>
      </c>
      <c r="C26" s="2"/>
      <c r="D26" t="str">
        <f t="shared" ca="1" si="0"/>
        <v/>
      </c>
      <c r="F26" s="2" t="str">
        <f t="shared" ca="1" si="1"/>
        <v/>
      </c>
      <c r="G26" t="s">
        <v>1</v>
      </c>
      <c r="H26">
        <v>0.1</v>
      </c>
      <c r="J26" t="str">
        <f>IF(ISBLANK(I26),"",IF(ISERROR(VLOOKUP(I26,ControlTable!$A:$A,1,0)),"컨트롤없음",""))</f>
        <v/>
      </c>
      <c r="L26" t="str">
        <f>IF(ISBLANK(K26),"",IF(ISERROR(VLOOKUP(K26,SkillTable!$A:$A,1,0)),"스킬없음",""))</f>
        <v/>
      </c>
    </row>
    <row r="27" spans="1:12" x14ac:dyDescent="0.3">
      <c r="A27" t="s">
        <v>121</v>
      </c>
      <c r="B27" t="s">
        <v>89</v>
      </c>
      <c r="C27" s="2"/>
      <c r="D27" t="str">
        <f t="shared" ca="1" si="0"/>
        <v/>
      </c>
      <c r="E27" t="s">
        <v>120</v>
      </c>
      <c r="F27" s="2" t="str">
        <f t="shared" ca="1" si="1"/>
        <v>3</v>
      </c>
      <c r="G27" t="s">
        <v>3</v>
      </c>
      <c r="H27">
        <v>0.1</v>
      </c>
      <c r="J27" t="str">
        <f>IF(ISBLANK(I27),"",IF(ISERROR(VLOOKUP(I27,ControlTable!$A:$A,1,0)),"컨트롤없음",""))</f>
        <v/>
      </c>
      <c r="L27" t="str">
        <f>IF(ISBLANK(K27),"",IF(ISERROR(VLOOKUP(K27,SkillTable!$A:$A,1,0)),"스킬없음",""))</f>
        <v/>
      </c>
    </row>
    <row r="28" spans="1:12" x14ac:dyDescent="0.3">
      <c r="A28" t="s">
        <v>121</v>
      </c>
      <c r="B28" t="s">
        <v>90</v>
      </c>
      <c r="C28" s="2"/>
      <c r="D28" t="str">
        <f t="shared" ca="1" si="0"/>
        <v/>
      </c>
      <c r="F28" s="2" t="str">
        <f t="shared" ca="1" si="1"/>
        <v/>
      </c>
      <c r="G28" t="s">
        <v>91</v>
      </c>
      <c r="H28">
        <v>0.05</v>
      </c>
      <c r="J28" t="str">
        <f>IF(ISBLANK(I28),"",IF(ISERROR(VLOOKUP(I28,ControlTable!$A:$A,1,0)),"컨트롤없음",""))</f>
        <v/>
      </c>
      <c r="L28" t="str">
        <f>IF(ISBLANK(K28),"",IF(ISERROR(VLOOKUP(K28,SkillTable!$A:$A,1,0)),"스킬없음",""))</f>
        <v/>
      </c>
    </row>
    <row r="29" spans="1:12" x14ac:dyDescent="0.3">
      <c r="A29" t="s">
        <v>121</v>
      </c>
      <c r="B29" t="s">
        <v>120</v>
      </c>
      <c r="C29" s="2"/>
      <c r="D29" t="str">
        <f t="shared" ca="1" si="0"/>
        <v/>
      </c>
      <c r="E29" t="s">
        <v>120</v>
      </c>
      <c r="F29" s="2" t="str">
        <f t="shared" ca="1" si="1"/>
        <v>3</v>
      </c>
      <c r="G29" t="s">
        <v>53</v>
      </c>
      <c r="H29">
        <v>0.05</v>
      </c>
      <c r="J29" t="str">
        <f>IF(ISBLANK(I29),"",IF(ISERROR(VLOOKUP(I29,ControlTable!$A:$A,1,0)),"컨트롤없음",""))</f>
        <v/>
      </c>
      <c r="L29" t="str">
        <f>IF(ISBLANK(K29),"",IF(ISERROR(VLOOKUP(K29,SkillTable!$A:$A,1,0)),"스킬없음",""))</f>
        <v/>
      </c>
    </row>
    <row r="30" spans="1:12" x14ac:dyDescent="0.3">
      <c r="A30" t="s">
        <v>122</v>
      </c>
      <c r="B30" t="s">
        <v>88</v>
      </c>
      <c r="C30" s="2"/>
      <c r="D30" t="str">
        <f t="shared" ca="1" si="0"/>
        <v/>
      </c>
      <c r="F30" s="2" t="str">
        <f t="shared" ca="1" si="1"/>
        <v/>
      </c>
      <c r="G30" t="s">
        <v>1</v>
      </c>
      <c r="H30">
        <v>0.1</v>
      </c>
      <c r="J30" t="str">
        <f>IF(ISBLANK(I30),"",IF(ISERROR(VLOOKUP(I30,ControlTable!$A:$A,1,0)),"컨트롤없음",""))</f>
        <v/>
      </c>
      <c r="L30" t="str">
        <f>IF(ISBLANK(K30),"",IF(ISERROR(VLOOKUP(K30,SkillTable!$A:$A,1,0)),"스킬없음",""))</f>
        <v/>
      </c>
    </row>
    <row r="31" spans="1:12" x14ac:dyDescent="0.3">
      <c r="A31" t="s">
        <v>122</v>
      </c>
      <c r="B31" t="s">
        <v>89</v>
      </c>
      <c r="C31" s="2"/>
      <c r="D31" t="str">
        <f t="shared" ca="1" si="0"/>
        <v/>
      </c>
      <c r="E31" t="s">
        <v>120</v>
      </c>
      <c r="F31" s="2" t="str">
        <f t="shared" ca="1" si="1"/>
        <v>3</v>
      </c>
      <c r="G31" t="s">
        <v>3</v>
      </c>
      <c r="H31">
        <v>0.1</v>
      </c>
      <c r="J31" t="str">
        <f>IF(ISBLANK(I31),"",IF(ISERROR(VLOOKUP(I31,ControlTable!$A:$A,1,0)),"컨트롤없음",""))</f>
        <v/>
      </c>
      <c r="L31" t="str">
        <f>IF(ISBLANK(K31),"",IF(ISERROR(VLOOKUP(K31,SkillTable!$A:$A,1,0)),"스킬없음",""))</f>
        <v/>
      </c>
    </row>
    <row r="32" spans="1:12" x14ac:dyDescent="0.3">
      <c r="A32" t="s">
        <v>122</v>
      </c>
      <c r="B32" t="s">
        <v>90</v>
      </c>
      <c r="C32" s="2"/>
      <c r="D32" t="str">
        <f t="shared" ca="1" si="0"/>
        <v/>
      </c>
      <c r="F32" s="2" t="str">
        <f t="shared" ca="1" si="1"/>
        <v/>
      </c>
      <c r="G32" t="s">
        <v>91</v>
      </c>
      <c r="H32">
        <v>0.05</v>
      </c>
      <c r="J32" t="str">
        <f>IF(ISBLANK(I32),"",IF(ISERROR(VLOOKUP(I32,ControlTable!$A:$A,1,0)),"컨트롤없음",""))</f>
        <v/>
      </c>
      <c r="L32" t="str">
        <f>IF(ISBLANK(K32),"",IF(ISERROR(VLOOKUP(K32,SkillTable!$A:$A,1,0)),"스킬없음",""))</f>
        <v/>
      </c>
    </row>
    <row r="33" spans="1:12" x14ac:dyDescent="0.3">
      <c r="A33" t="s">
        <v>122</v>
      </c>
      <c r="B33" t="s">
        <v>120</v>
      </c>
      <c r="C33" s="2"/>
      <c r="D33" t="str">
        <f t="shared" ca="1" si="0"/>
        <v/>
      </c>
      <c r="E33" t="s">
        <v>120</v>
      </c>
      <c r="F33" s="2" t="str">
        <f t="shared" ca="1" si="1"/>
        <v>3</v>
      </c>
      <c r="G33" t="s">
        <v>53</v>
      </c>
      <c r="H33">
        <v>0.05</v>
      </c>
      <c r="J33" t="str">
        <f>IF(ISBLANK(I33),"",IF(ISERROR(VLOOKUP(I33,ControlTable!$A:$A,1,0)),"컨트롤없음",""))</f>
        <v/>
      </c>
      <c r="L33" t="str">
        <f>IF(ISBLANK(K33),"",IF(ISERROR(VLOOKUP(K33,SkillTable!$A:$A,1,0)),"스킬없음",""))</f>
        <v/>
      </c>
    </row>
    <row r="34" spans="1:12" x14ac:dyDescent="0.3">
      <c r="A34" t="s">
        <v>133</v>
      </c>
      <c r="B34" t="s">
        <v>88</v>
      </c>
      <c r="C34" s="2"/>
      <c r="D34" t="str">
        <f t="shared" ref="D34:D37" ca="1" si="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34" s="2" t="str">
        <f t="shared" ref="F34:F37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SUBSTITUTE(SUBSTITUTE(SUBSTITUTE(SUBSTITUTE(SUBSTITUTE(SUBSTITUTE(SUBSTITUTE(SUBSTITUTE(SUBSTITUTE(SUBSTITUTE(E34,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34" t="s">
        <v>1</v>
      </c>
      <c r="H34">
        <v>0.1</v>
      </c>
      <c r="J34" t="str">
        <f>IF(ISBLANK(I34),"",IF(ISERROR(VLOOKUP(I34,ControlTable!$A:$A,1,0)),"컨트롤없음",""))</f>
        <v/>
      </c>
      <c r="L34" t="str">
        <f>IF(ISBLANK(K34),"",IF(ISERROR(VLOOKUP(K34,SkillTable!$A:$A,1,0)),"스킬없음",""))</f>
        <v/>
      </c>
    </row>
    <row r="35" spans="1:12" x14ac:dyDescent="0.3">
      <c r="A35" t="s">
        <v>133</v>
      </c>
      <c r="B35" t="s">
        <v>89</v>
      </c>
      <c r="C35" s="2"/>
      <c r="D35" t="str">
        <f t="shared" ca="1" si="6"/>
        <v/>
      </c>
      <c r="E35" t="s">
        <v>120</v>
      </c>
      <c r="F35" s="2" t="str">
        <f t="shared" ca="1" si="7"/>
        <v>3</v>
      </c>
      <c r="G35" t="s">
        <v>3</v>
      </c>
      <c r="H35">
        <v>0.1</v>
      </c>
      <c r="J35" t="str">
        <f>IF(ISBLANK(I35),"",IF(ISERROR(VLOOKUP(I35,ControlTable!$A:$A,1,0)),"컨트롤없음",""))</f>
        <v/>
      </c>
      <c r="L35" t="str">
        <f>IF(ISBLANK(K35),"",IF(ISERROR(VLOOKUP(K35,SkillTable!$A:$A,1,0)),"스킬없음",""))</f>
        <v/>
      </c>
    </row>
    <row r="36" spans="1:12" x14ac:dyDescent="0.3">
      <c r="A36" t="s">
        <v>133</v>
      </c>
      <c r="B36" t="s">
        <v>90</v>
      </c>
      <c r="C36" s="2"/>
      <c r="D36" t="str">
        <f t="shared" ca="1" si="6"/>
        <v/>
      </c>
      <c r="F36" s="2" t="str">
        <f t="shared" ca="1" si="7"/>
        <v/>
      </c>
      <c r="G36" t="s">
        <v>91</v>
      </c>
      <c r="H36">
        <v>0.05</v>
      </c>
      <c r="J36" t="str">
        <f>IF(ISBLANK(I36),"",IF(ISERROR(VLOOKUP(I36,ControlTable!$A:$A,1,0)),"컨트롤없음",""))</f>
        <v/>
      </c>
      <c r="L36" t="str">
        <f>IF(ISBLANK(K36),"",IF(ISERROR(VLOOKUP(K36,SkillTable!$A:$A,1,0)),"스킬없음",""))</f>
        <v/>
      </c>
    </row>
    <row r="37" spans="1:12" x14ac:dyDescent="0.3">
      <c r="A37" t="s">
        <v>133</v>
      </c>
      <c r="B37" t="s">
        <v>120</v>
      </c>
      <c r="C37" s="2"/>
      <c r="D37" t="str">
        <f t="shared" ca="1" si="6"/>
        <v/>
      </c>
      <c r="E37" t="s">
        <v>120</v>
      </c>
      <c r="F37" s="2" t="str">
        <f t="shared" ca="1" si="7"/>
        <v>3</v>
      </c>
      <c r="G37" t="s">
        <v>53</v>
      </c>
      <c r="H37">
        <v>0.05</v>
      </c>
      <c r="J37" t="str">
        <f>IF(ISBLANK(I37),"",IF(ISERROR(VLOOKUP(I37,ControlTable!$A:$A,1,0)),"컨트롤없음",""))</f>
        <v/>
      </c>
      <c r="L37" t="str">
        <f>IF(ISBLANK(K37),"",IF(ISERROR(VLOOKUP(K37,SkillTable!$A:$A,1,0)),"스킬없음",""))</f>
        <v/>
      </c>
    </row>
    <row r="38" spans="1:12" x14ac:dyDescent="0.3">
      <c r="A38" t="s">
        <v>135</v>
      </c>
      <c r="B38" t="s">
        <v>88</v>
      </c>
      <c r="C38" s="2"/>
      <c r="D38" t="str">
        <f t="shared" ref="D38:D41" ca="1" si="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38" s="2" t="str">
        <f t="shared" ref="F38:F41" ca="1" si="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SUBSTITUTE(SUBSTITUTE(SUBSTITUTE(SUBSTITUTE(SUBSTITUTE(SUBSTITUTE(SUBSTITUTE(SUBSTITUTE(SUBSTITUTE(SUBSTITUTE(E38,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38" t="s">
        <v>1</v>
      </c>
      <c r="H38">
        <v>0.1</v>
      </c>
      <c r="J38" t="str">
        <f>IF(ISBLANK(I38),"",IF(ISERROR(VLOOKUP(I38,ControlTable!$A:$A,1,0)),"컨트롤없음",""))</f>
        <v/>
      </c>
      <c r="L38" t="str">
        <f>IF(ISBLANK(K38),"",IF(ISERROR(VLOOKUP(K38,SkillTable!$A:$A,1,0)),"스킬없음",""))</f>
        <v/>
      </c>
    </row>
    <row r="39" spans="1:12" x14ac:dyDescent="0.3">
      <c r="A39" t="s">
        <v>135</v>
      </c>
      <c r="B39" t="s">
        <v>89</v>
      </c>
      <c r="C39" s="2"/>
      <c r="D39" t="str">
        <f t="shared" ca="1" si="8"/>
        <v/>
      </c>
      <c r="E39" t="s">
        <v>120</v>
      </c>
      <c r="F39" s="2" t="str">
        <f t="shared" ca="1" si="9"/>
        <v>3</v>
      </c>
      <c r="G39" t="s">
        <v>3</v>
      </c>
      <c r="H39">
        <v>0.1</v>
      </c>
      <c r="J39" t="str">
        <f>IF(ISBLANK(I39),"",IF(ISERROR(VLOOKUP(I39,ControlTable!$A:$A,1,0)),"컨트롤없음",""))</f>
        <v/>
      </c>
      <c r="L39" t="str">
        <f>IF(ISBLANK(K39),"",IF(ISERROR(VLOOKUP(K39,SkillTable!$A:$A,1,0)),"스킬없음",""))</f>
        <v/>
      </c>
    </row>
    <row r="40" spans="1:12" x14ac:dyDescent="0.3">
      <c r="A40" t="s">
        <v>135</v>
      </c>
      <c r="B40" t="s">
        <v>90</v>
      </c>
      <c r="C40" s="2"/>
      <c r="D40" t="str">
        <f t="shared" ca="1" si="8"/>
        <v/>
      </c>
      <c r="F40" s="2" t="str">
        <f t="shared" ca="1" si="9"/>
        <v/>
      </c>
      <c r="G40" t="s">
        <v>91</v>
      </c>
      <c r="H40">
        <v>0.05</v>
      </c>
      <c r="J40" t="str">
        <f>IF(ISBLANK(I40),"",IF(ISERROR(VLOOKUP(I40,ControlTable!$A:$A,1,0)),"컨트롤없음",""))</f>
        <v/>
      </c>
      <c r="L40" t="str">
        <f>IF(ISBLANK(K40),"",IF(ISERROR(VLOOKUP(K40,SkillTable!$A:$A,1,0)),"스킬없음",""))</f>
        <v/>
      </c>
    </row>
    <row r="41" spans="1:12" x14ac:dyDescent="0.3">
      <c r="A41" t="s">
        <v>135</v>
      </c>
      <c r="B41" t="s">
        <v>120</v>
      </c>
      <c r="C41" s="2"/>
      <c r="D41" t="str">
        <f t="shared" ca="1" si="8"/>
        <v/>
      </c>
      <c r="E41" t="s">
        <v>120</v>
      </c>
      <c r="F41" s="2" t="str">
        <f t="shared" ca="1" si="9"/>
        <v>3</v>
      </c>
      <c r="G41" t="s">
        <v>53</v>
      </c>
      <c r="H41">
        <v>0.05</v>
      </c>
      <c r="J41" t="str">
        <f>IF(ISBLANK(I41),"",IF(ISERROR(VLOOKUP(I41,ControlTable!$A:$A,1,0)),"컨트롤없음",""))</f>
        <v/>
      </c>
      <c r="L41" t="str">
        <f>IF(ISBLANK(K41),"",IF(ISERROR(VLOOKUP(K41,SkillTable!$A:$A,1,0)),"스킬없음",""))</f>
        <v/>
      </c>
    </row>
    <row r="42" spans="1:12" x14ac:dyDescent="0.3">
      <c r="A42" t="s">
        <v>136</v>
      </c>
      <c r="B42" t="s">
        <v>88</v>
      </c>
      <c r="C42" s="2"/>
      <c r="D42" t="str">
        <f t="shared" ref="D42:D45" ca="1" si="1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42" s="2" t="str">
        <f t="shared" ref="F42:F45" ca="1" si="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SUBSTITUTE(SUBSTITUTE(SUBSTITUTE(SUBSTITUTE(SUBSTITUTE(SUBSTITUTE(SUBSTITUTE(SUBSTITUTE(SUBSTITUTE(SUBSTITUTE(E42,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42" t="s">
        <v>1</v>
      </c>
      <c r="H42">
        <v>0.1</v>
      </c>
      <c r="J42" t="str">
        <f>IF(ISBLANK(I42),"",IF(ISERROR(VLOOKUP(I42,ControlTable!$A:$A,1,0)),"컨트롤없음",""))</f>
        <v/>
      </c>
      <c r="L42" t="str">
        <f>IF(ISBLANK(K42),"",IF(ISERROR(VLOOKUP(K42,SkillTable!$A:$A,1,0)),"스킬없음",""))</f>
        <v/>
      </c>
    </row>
    <row r="43" spans="1:12" x14ac:dyDescent="0.3">
      <c r="A43" t="s">
        <v>136</v>
      </c>
      <c r="B43" t="s">
        <v>89</v>
      </c>
      <c r="C43" s="2"/>
      <c r="D43" t="str">
        <f t="shared" ca="1" si="10"/>
        <v/>
      </c>
      <c r="E43" t="s">
        <v>120</v>
      </c>
      <c r="F43" s="2" t="str">
        <f t="shared" ca="1" si="11"/>
        <v>3</v>
      </c>
      <c r="G43" t="s">
        <v>3</v>
      </c>
      <c r="H43">
        <v>0.1</v>
      </c>
      <c r="J43" t="str">
        <f>IF(ISBLANK(I43),"",IF(ISERROR(VLOOKUP(I43,ControlTable!$A:$A,1,0)),"컨트롤없음",""))</f>
        <v/>
      </c>
      <c r="L43" t="str">
        <f>IF(ISBLANK(K43),"",IF(ISERROR(VLOOKUP(K43,SkillTable!$A:$A,1,0)),"스킬없음",""))</f>
        <v/>
      </c>
    </row>
    <row r="44" spans="1:12" x14ac:dyDescent="0.3">
      <c r="A44" t="s">
        <v>136</v>
      </c>
      <c r="B44" t="s">
        <v>90</v>
      </c>
      <c r="C44" s="2"/>
      <c r="D44" t="str">
        <f t="shared" ca="1" si="10"/>
        <v/>
      </c>
      <c r="F44" s="2" t="str">
        <f t="shared" ca="1" si="11"/>
        <v/>
      </c>
      <c r="G44" t="s">
        <v>91</v>
      </c>
      <c r="H44">
        <v>0.05</v>
      </c>
      <c r="J44" t="str">
        <f>IF(ISBLANK(I44),"",IF(ISERROR(VLOOKUP(I44,ControlTable!$A:$A,1,0)),"컨트롤없음",""))</f>
        <v/>
      </c>
      <c r="L44" t="str">
        <f>IF(ISBLANK(K44),"",IF(ISERROR(VLOOKUP(K44,SkillTable!$A:$A,1,0)),"스킬없음",""))</f>
        <v/>
      </c>
    </row>
    <row r="45" spans="1:12" x14ac:dyDescent="0.3">
      <c r="A45" t="s">
        <v>136</v>
      </c>
      <c r="B45" t="s">
        <v>120</v>
      </c>
      <c r="C45" s="2"/>
      <c r="D45" t="str">
        <f t="shared" ca="1" si="10"/>
        <v/>
      </c>
      <c r="E45" t="s">
        <v>120</v>
      </c>
      <c r="F45" s="2" t="str">
        <f t="shared" ca="1" si="11"/>
        <v>3</v>
      </c>
      <c r="G45" t="s">
        <v>53</v>
      </c>
      <c r="H45">
        <v>0.05</v>
      </c>
      <c r="J45" t="str">
        <f>IF(ISBLANK(I45),"",IF(ISERROR(VLOOKUP(I45,ControlTable!$A:$A,1,0)),"컨트롤없음",""))</f>
        <v/>
      </c>
      <c r="L45" t="str">
        <f>IF(ISBLANK(K45),"",IF(ISERROR(VLOOKUP(K45,SkillTable!$A:$A,1,0)),"스킬없음",""))</f>
        <v/>
      </c>
    </row>
    <row r="46" spans="1:12" x14ac:dyDescent="0.3">
      <c r="A46" t="s">
        <v>137</v>
      </c>
      <c r="B46" t="s">
        <v>88</v>
      </c>
      <c r="C46" s="2"/>
      <c r="D46" t="str">
        <f t="shared" ref="D46:D49" ca="1" si="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46" s="2" t="str">
        <f t="shared" ref="F46:F49" ca="1" si="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SUBSTITUTE(SUBSTITUTE(SUBSTITUTE(SUBSTITUTE(SUBSTITUTE(SUBSTITUTE(SUBSTITUTE(SUBSTITUTE(SUBSTITUTE(SUBSTITUTE(E46,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46" t="s">
        <v>1</v>
      </c>
      <c r="H46">
        <v>0.1</v>
      </c>
      <c r="J46" t="str">
        <f>IF(ISBLANK(I46),"",IF(ISERROR(VLOOKUP(I46,ControlTable!$A:$A,1,0)),"컨트롤없음",""))</f>
        <v/>
      </c>
      <c r="L46" t="str">
        <f>IF(ISBLANK(K46),"",IF(ISERROR(VLOOKUP(K46,SkillTable!$A:$A,1,0)),"스킬없음",""))</f>
        <v/>
      </c>
    </row>
    <row r="47" spans="1:12" x14ac:dyDescent="0.3">
      <c r="A47" t="s">
        <v>137</v>
      </c>
      <c r="B47" t="s">
        <v>89</v>
      </c>
      <c r="C47" s="2"/>
      <c r="D47" t="str">
        <f t="shared" ca="1" si="12"/>
        <v/>
      </c>
      <c r="E47" t="s">
        <v>120</v>
      </c>
      <c r="F47" s="2" t="str">
        <f t="shared" ca="1" si="13"/>
        <v>3</v>
      </c>
      <c r="G47" t="s">
        <v>3</v>
      </c>
      <c r="H47">
        <v>0.1</v>
      </c>
      <c r="J47" t="str">
        <f>IF(ISBLANK(I47),"",IF(ISERROR(VLOOKUP(I47,ControlTable!$A:$A,1,0)),"컨트롤없음",""))</f>
        <v/>
      </c>
      <c r="L47" t="str">
        <f>IF(ISBLANK(K47),"",IF(ISERROR(VLOOKUP(K47,SkillTable!$A:$A,1,0)),"스킬없음",""))</f>
        <v/>
      </c>
    </row>
    <row r="48" spans="1:12" x14ac:dyDescent="0.3">
      <c r="A48" t="s">
        <v>137</v>
      </c>
      <c r="B48" t="s">
        <v>90</v>
      </c>
      <c r="C48" s="2"/>
      <c r="D48" t="str">
        <f t="shared" ca="1" si="12"/>
        <v/>
      </c>
      <c r="F48" s="2" t="str">
        <f t="shared" ca="1" si="13"/>
        <v/>
      </c>
      <c r="G48" t="s">
        <v>91</v>
      </c>
      <c r="H48">
        <v>0.05</v>
      </c>
      <c r="J48" t="str">
        <f>IF(ISBLANK(I48),"",IF(ISERROR(VLOOKUP(I48,ControlTable!$A:$A,1,0)),"컨트롤없음",""))</f>
        <v/>
      </c>
      <c r="L48" t="str">
        <f>IF(ISBLANK(K48),"",IF(ISERROR(VLOOKUP(K48,SkillTable!$A:$A,1,0)),"스킬없음",""))</f>
        <v/>
      </c>
    </row>
    <row r="49" spans="1:12" x14ac:dyDescent="0.3">
      <c r="A49" t="s">
        <v>137</v>
      </c>
      <c r="B49" t="s">
        <v>120</v>
      </c>
      <c r="C49" s="2"/>
      <c r="D49" t="str">
        <f t="shared" ca="1" si="12"/>
        <v/>
      </c>
      <c r="E49" t="s">
        <v>120</v>
      </c>
      <c r="F49" s="2" t="str">
        <f t="shared" ca="1" si="13"/>
        <v>3</v>
      </c>
      <c r="G49" t="s">
        <v>53</v>
      </c>
      <c r="H49">
        <v>0.05</v>
      </c>
      <c r="J49" t="str">
        <f>IF(ISBLANK(I49),"",IF(ISERROR(VLOOKUP(I49,ControlTable!$A:$A,1,0)),"컨트롤없음",""))</f>
        <v/>
      </c>
      <c r="L49" t="str">
        <f>IF(ISBLANK(K49),"",IF(ISERROR(VLOOKUP(K49,SkillTable!$A:$A,1,0)),"스킬없음",""))</f>
        <v/>
      </c>
    </row>
  </sheetData>
  <sortState ref="P2:R6">
    <sortCondition descending="1" ref="R2:R6"/>
    <sortCondition ref="Q2:Q6"/>
  </sortState>
  <phoneticPr fontId="1" type="noConversion"/>
  <dataValidations count="1">
    <dataValidation type="list" allowBlank="1" showInputMessage="1" sqref="E2:E49 C2:C49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K2:K49</xm:sqref>
        </x14:dataValidation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hidden="1" customWidth="1" outlineLevel="1"/>
    <col min="3" max="3" width="12.125" bestFit="1" customWidth="1" collapsed="1"/>
    <col min="4" max="4" width="12.125" hidden="1" customWidth="1" outlineLevel="1"/>
    <col min="5" max="5" width="10" bestFit="1" customWidth="1" collapsed="1"/>
    <col min="7" max="7" width="18.375" hidden="1" customWidth="1" outlineLevel="1"/>
    <col min="8" max="8" width="9" collapsed="1"/>
    <col min="9" max="9" width="16.25" hidden="1" customWidth="1" outlineLevel="1"/>
    <col min="10" max="10" width="6" hidden="1" customWidth="1" outlineLevel="1"/>
    <col min="11" max="11" width="4.125" hidden="1" customWidth="1" outlineLevel="1"/>
    <col min="12" max="12" width="9" collapsed="1"/>
    <col min="13" max="13" width="16.25" hidden="1" customWidth="1" outlineLevel="1"/>
    <col min="14" max="14" width="9" collapsed="1"/>
    <col min="15" max="15" width="14" hidden="1" customWidth="1" outlineLevel="1"/>
    <col min="16" max="16" width="6" hidden="1" customWidth="1" outlineLevel="1"/>
    <col min="17" max="17" width="4.125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57</v>
      </c>
      <c r="B1" t="s">
        <v>60</v>
      </c>
      <c r="C1" t="s">
        <v>58</v>
      </c>
      <c r="D1" t="s">
        <v>61</v>
      </c>
      <c r="E1" t="s">
        <v>59</v>
      </c>
      <c r="G1" t="s">
        <v>62</v>
      </c>
      <c r="I1" t="s">
        <v>63</v>
      </c>
      <c r="J1" t="s">
        <v>21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64</v>
      </c>
      <c r="O1" t="s">
        <v>65</v>
      </c>
      <c r="P1" t="s">
        <v>21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22</v>
      </c>
      <c r="C2" s="2" t="str">
        <f t="shared" ref="C2:C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123</v>
      </c>
      <c r="E2" s="2" t="str">
        <f t="shared" ref="E2:E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12</v>
      </c>
      <c r="I2" t="s">
        <v>16</v>
      </c>
      <c r="J2">
        <v>4</v>
      </c>
      <c r="K2">
        <f>LEN(I2)</f>
        <v>17</v>
      </c>
      <c r="M2" t="s">
        <v>13</v>
      </c>
      <c r="O2" t="s">
        <v>19</v>
      </c>
      <c r="P2">
        <v>5</v>
      </c>
      <c r="Q2">
        <f t="shared" ref="Q2:Q7" si="2">LEN(O2)</f>
        <v>7</v>
      </c>
      <c r="S2" t="str">
        <f ca="1">IFERROR(HLOOKUP("내림차순 정렬할 것",$1:$1,1,0),"")</f>
        <v/>
      </c>
    </row>
    <row r="3" spans="1:19" x14ac:dyDescent="0.3">
      <c r="A3" t="s">
        <v>56</v>
      </c>
      <c r="B3" t="s">
        <v>127</v>
      </c>
      <c r="C3" s="2" t="str">
        <f t="shared" ca="1" si="0"/>
        <v>2</v>
      </c>
      <c r="D3" t="s">
        <v>13</v>
      </c>
      <c r="E3" s="2" t="str">
        <f t="shared" ca="1" si="1"/>
        <v>1</v>
      </c>
      <c r="G3" t="s">
        <v>127</v>
      </c>
      <c r="I3" t="s">
        <v>12</v>
      </c>
      <c r="J3">
        <v>1</v>
      </c>
      <c r="K3">
        <f>LEN(I3)</f>
        <v>16</v>
      </c>
      <c r="M3" t="s">
        <v>15</v>
      </c>
      <c r="O3" t="s">
        <v>20</v>
      </c>
      <c r="P3">
        <v>6</v>
      </c>
      <c r="Q3">
        <f t="shared" si="2"/>
        <v>7</v>
      </c>
    </row>
    <row r="4" spans="1:19" x14ac:dyDescent="0.3">
      <c r="A4" t="s">
        <v>54</v>
      </c>
      <c r="B4" t="s">
        <v>125</v>
      </c>
      <c r="C4" s="2" t="str">
        <f t="shared" ca="1" si="0"/>
        <v>2</v>
      </c>
      <c r="D4" t="s">
        <v>19</v>
      </c>
      <c r="E4" s="2" t="str">
        <f t="shared" ca="1" si="1"/>
        <v>5</v>
      </c>
      <c r="G4" t="s">
        <v>14</v>
      </c>
      <c r="I4" t="s">
        <v>126</v>
      </c>
      <c r="J4">
        <v>2</v>
      </c>
      <c r="K4">
        <f>LEN(I4)</f>
        <v>16</v>
      </c>
      <c r="M4" t="s">
        <v>17</v>
      </c>
      <c r="O4" t="s">
        <v>17</v>
      </c>
      <c r="P4">
        <v>3</v>
      </c>
      <c r="Q4">
        <f t="shared" si="2"/>
        <v>5</v>
      </c>
    </row>
    <row r="5" spans="1:19" x14ac:dyDescent="0.3">
      <c r="A5" t="s">
        <v>55</v>
      </c>
      <c r="B5" t="s">
        <v>14</v>
      </c>
      <c r="C5" s="2" t="str">
        <f t="shared" ca="1" si="0"/>
        <v>3</v>
      </c>
      <c r="D5" t="s">
        <v>13</v>
      </c>
      <c r="E5" s="2" t="str">
        <f t="shared" ca="1" si="1"/>
        <v>1</v>
      </c>
      <c r="G5" t="s">
        <v>16</v>
      </c>
      <c r="I5" t="s">
        <v>14</v>
      </c>
      <c r="J5">
        <v>3</v>
      </c>
      <c r="K5">
        <f>LEN(I5)</f>
        <v>16</v>
      </c>
      <c r="M5" t="s">
        <v>18</v>
      </c>
      <c r="O5" t="s">
        <v>18</v>
      </c>
      <c r="P5">
        <v>4</v>
      </c>
      <c r="Q5">
        <f t="shared" si="2"/>
        <v>5</v>
      </c>
    </row>
    <row r="6" spans="1:19" x14ac:dyDescent="0.3">
      <c r="A6" t="s">
        <v>124</v>
      </c>
      <c r="B6" t="s">
        <v>16</v>
      </c>
      <c r="C6" s="2" t="str">
        <f t="shared" ca="1" si="0"/>
        <v>4</v>
      </c>
      <c r="D6" t="s">
        <v>13</v>
      </c>
      <c r="E6" s="2" t="str">
        <f t="shared" ca="1" si="1"/>
        <v>1</v>
      </c>
      <c r="M6" t="s">
        <v>19</v>
      </c>
      <c r="O6" t="s">
        <v>15</v>
      </c>
      <c r="P6">
        <v>2</v>
      </c>
      <c r="Q6">
        <f t="shared" si="2"/>
        <v>4</v>
      </c>
    </row>
    <row r="7" spans="1:19" x14ac:dyDescent="0.3">
      <c r="M7" t="s">
        <v>20</v>
      </c>
      <c r="O7" t="s">
        <v>13</v>
      </c>
      <c r="P7">
        <v>1</v>
      </c>
      <c r="Q7">
        <f t="shared" si="2"/>
        <v>3</v>
      </c>
    </row>
  </sheetData>
  <sortState ref="O2:Q6">
    <sortCondition descending="1" ref="Q2:Q6"/>
    <sortCondition ref="P2:P6"/>
  </sortState>
  <phoneticPr fontId="1" type="noConversion"/>
  <dataValidations count="1">
    <dataValidation type="list" allowBlank="1" showInputMessage="1" showErrorMessage="1" sqref="B2:B6 D2:D6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"/>
  <sheetViews>
    <sheetView workbookViewId="0"/>
  </sheetViews>
  <sheetFormatPr defaultRowHeight="16.5" outlineLevelCol="1" x14ac:dyDescent="0.3"/>
  <cols>
    <col min="1" max="1" width="14.375" bestFit="1" customWidth="1"/>
    <col min="2" max="2" width="14.375" hidden="1" customWidth="1" outlineLevel="1"/>
    <col min="3" max="3" width="12.25" bestFit="1" customWidth="1" collapsed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hidden="1" customWidth="1" outlineLevel="1"/>
    <col min="12" max="12" width="9" collapsed="1"/>
    <col min="13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7" ht="27" customHeight="1" x14ac:dyDescent="0.3">
      <c r="A1" t="s">
        <v>57</v>
      </c>
      <c r="B1" t="s">
        <v>73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K1" t="s">
        <v>74</v>
      </c>
      <c r="M1" t="s">
        <v>75</v>
      </c>
      <c r="N1" t="s">
        <v>21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23</v>
      </c>
      <c r="B2" t="s">
        <v>34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35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42</v>
      </c>
      <c r="M2" t="s">
        <v>44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36</v>
      </c>
      <c r="B3" t="s">
        <v>43</v>
      </c>
      <c r="C3" s="2" t="str">
        <f t="shared" ca="1" si="0"/>
        <v>2</v>
      </c>
      <c r="D3" t="s">
        <v>37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43</v>
      </c>
      <c r="M3" t="s">
        <v>45</v>
      </c>
      <c r="N3">
        <v>4</v>
      </c>
      <c r="O3">
        <f>LEN(M3)</f>
        <v>5</v>
      </c>
    </row>
    <row r="4" spans="1:17" x14ac:dyDescent="0.3">
      <c r="A4" t="s">
        <v>38</v>
      </c>
      <c r="B4" t="s">
        <v>44</v>
      </c>
      <c r="C4" s="2" t="str">
        <f t="shared" ca="1" si="0"/>
        <v>3</v>
      </c>
      <c r="D4" t="s">
        <v>39</v>
      </c>
      <c r="E4">
        <v>50</v>
      </c>
      <c r="F4">
        <v>0</v>
      </c>
      <c r="G4">
        <v>0</v>
      </c>
      <c r="H4">
        <v>1</v>
      </c>
      <c r="I4" t="b">
        <v>0</v>
      </c>
      <c r="K4" t="s">
        <v>44</v>
      </c>
      <c r="M4" t="s">
        <v>34</v>
      </c>
      <c r="N4">
        <v>1</v>
      </c>
      <c r="O4">
        <f>LEN(M4)</f>
        <v>5</v>
      </c>
    </row>
    <row r="5" spans="1:17" x14ac:dyDescent="0.3">
      <c r="A5" t="s">
        <v>40</v>
      </c>
      <c r="B5" t="s">
        <v>45</v>
      </c>
      <c r="C5" s="2" t="str">
        <f t="shared" ca="1" si="0"/>
        <v>4</v>
      </c>
      <c r="D5" t="s">
        <v>41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45</v>
      </c>
      <c r="M5" t="s">
        <v>43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57</v>
      </c>
      <c r="B1" s="1" t="s">
        <v>84</v>
      </c>
      <c r="C1" s="1" t="s">
        <v>76</v>
      </c>
      <c r="D1" s="1" t="s">
        <v>77</v>
      </c>
      <c r="E1" s="1" t="s">
        <v>78</v>
      </c>
      <c r="F1" s="1" t="s">
        <v>101</v>
      </c>
      <c r="G1" s="1" t="s">
        <v>115</v>
      </c>
      <c r="H1" s="1" t="s">
        <v>98</v>
      </c>
      <c r="I1" s="1" t="s">
        <v>97</v>
      </c>
      <c r="J1" s="1" t="s">
        <v>111</v>
      </c>
      <c r="K1" s="1" t="s">
        <v>112</v>
      </c>
      <c r="L1" s="1" t="s">
        <v>79</v>
      </c>
      <c r="M1" s="1" t="s">
        <v>80</v>
      </c>
      <c r="N1" s="1" t="s">
        <v>93</v>
      </c>
      <c r="O1" s="1" t="s">
        <v>103</v>
      </c>
      <c r="P1" s="1" t="s">
        <v>104</v>
      </c>
    </row>
    <row r="2" spans="1:16" x14ac:dyDescent="0.3">
      <c r="A2" s="1" t="s">
        <v>6</v>
      </c>
      <c r="B2" s="1" t="s">
        <v>92</v>
      </c>
      <c r="C2" s="1" t="b">
        <v>0</v>
      </c>
      <c r="D2" s="1" t="s">
        <v>24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99</v>
      </c>
      <c r="I2" s="1" t="s">
        <v>100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7</v>
      </c>
      <c r="B3" s="1" t="s">
        <v>92</v>
      </c>
      <c r="C3" s="1" t="b">
        <v>0</v>
      </c>
      <c r="D3" s="1" t="s">
        <v>25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26</v>
      </c>
      <c r="B4" s="1" t="s">
        <v>92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8</v>
      </c>
      <c r="B5" s="1" t="s">
        <v>86</v>
      </c>
      <c r="C5" s="1" t="b">
        <v>0</v>
      </c>
      <c r="D5" s="1" t="s">
        <v>27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9</v>
      </c>
      <c r="B6" s="1" t="s">
        <v>86</v>
      </c>
      <c r="C6" s="1" t="b">
        <v>0</v>
      </c>
      <c r="D6" s="1" t="s">
        <v>28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29</v>
      </c>
      <c r="B7" s="1" t="s">
        <v>86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81</v>
      </c>
      <c r="B1" s="1" t="s">
        <v>82</v>
      </c>
      <c r="C1" s="1" t="s">
        <v>78</v>
      </c>
      <c r="D1" s="1" t="s">
        <v>83</v>
      </c>
      <c r="E1" s="1" t="s">
        <v>101</v>
      </c>
      <c r="F1" s="1" t="s">
        <v>115</v>
      </c>
      <c r="G1" s="1" t="s">
        <v>98</v>
      </c>
      <c r="H1" s="1" t="s">
        <v>97</v>
      </c>
      <c r="I1" s="1" t="s">
        <v>111</v>
      </c>
      <c r="J1" s="1" t="s">
        <v>112</v>
      </c>
      <c r="K1" s="1" t="s">
        <v>102</v>
      </c>
      <c r="L1" s="1" t="s">
        <v>116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117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118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96</v>
      </c>
      <c r="L2" s="1" t="s">
        <v>119</v>
      </c>
      <c r="M2" s="1">
        <f>IFERROR(IF(ISBLANK($L2),"",VLOOKUP($L2&amp;"_"&amp;TEXT($B2,"00"),[1]AffectorValueLevelTable!$1:$1048576,MATCH(M$1,[1]AffectorValueLevelTable!$1:$1,0),0)),"어펙터밸류레벨없음")</f>
        <v>0</v>
      </c>
      <c r="N2" s="1">
        <f>IFERROR(IF(ISBLANK($L2),"",VLOOKUP($L2&amp;"_"&amp;TEXT($B2,"00"),[1]AffectorValueLevelTable!$1:$1048576,MATCH(N$1,[1]AffectorValueLevelTable!$1:$1,0),0)),"어펙터밸류레벨없음")</f>
        <v>1</v>
      </c>
      <c r="O2" s="1">
        <f>IFERROR(IF(ISBLANK($L2),"",VLOOKUP($L2&amp;"_"&amp;TEXT($B2,"00"),[1]AffectorValueLevelTable!$1:$1048576,MATCH(O$1,[1]AffectorValueLevelTable!$1:$1,0),0)),"어펙터밸류레벨없음")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IFERROR(IF(ISBLANK($S2),"",VLOOKUP($S2&amp;"_"&amp;TEXT($B2,"00"),[1]AffectorValueLevelTable!$1:$1048576,MATCH(T$1,[1]AffectorValueLevelTable!$1:$1,0),0)),"어펙터밸류레벨없음")</f>
        <v/>
      </c>
      <c r="U2" s="1" t="str">
        <f>IFERROR(IF(ISBLANK($S2),"",VLOOKUP($S2&amp;"_"&amp;TEXT($B2,"00"),[1]AffectorValueLevelTable!$1:$1048576,MATCH(U$1,[1]AffectorValueLevelTable!$1:$1,0),0)),"어펙터밸류레벨없음")</f>
        <v/>
      </c>
      <c r="V2" s="1" t="str">
        <f>IFERROR(IF(ISBLANK($S2),"",VLOOKUP($S2&amp;"_"&amp;TEXT($B2,"00"),[1]AffectorValueLevelTable!$1:$1048576,MATCH(V$1,[1]AffectorValueLevelTable!$1:$1,0),0)),"어펙터밸류레벨없음")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IFERROR(IF(ISBLANK($Z2),"",VLOOKUP($Z2&amp;"_"&amp;TEXT($B2,"00"),[1]AffectorValueLevelTable!$1:$1048576,MATCH(AA$1,[1]AffectorValueLevelTable!$1:$1,0),0)),"어펙터밸류레벨없음")</f>
        <v/>
      </c>
      <c r="AB2" s="1" t="str">
        <f>IFERROR(IF(ISBLANK($Z2),"",VLOOKUP($Z2&amp;"_"&amp;TEXT($B2,"00"),[1]AffectorValueLevelTable!$1:$1048576,MATCH(AB$1,[1]AffectorValueLevelTable!$1:$1,0),0)),"어펙터밸류레벨없음")</f>
        <v/>
      </c>
      <c r="AC2" s="1" t="str">
        <f>IFERROR(IF(ISBLANK($Z2),"",VLOOKUP($Z2&amp;"_"&amp;TEXT($B2,"00"),[1]AffectorValueLevelTable!$1:$1048576,MATCH(AC$1,[1]AffectorValueLevelTable!$1:$1,0),0)),"어펙터밸류레벨없음")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30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96</v>
      </c>
      <c r="L3" s="1" t="s">
        <v>119</v>
      </c>
      <c r="M3" s="1">
        <f>IFERROR(IF(ISBLANK($L3),"",VLOOKUP($L3&amp;"_"&amp;TEXT($B3,"00"),[1]AffectorValueLevelTable!$1:$1048576,MATCH(M$1,[1]AffectorValueLevelTable!$1:$1,0),0)),"어펙터밸류레벨없음")</f>
        <v>0</v>
      </c>
      <c r="N3" s="1">
        <f>IFERROR(IF(ISBLANK($L3),"",VLOOKUP($L3&amp;"_"&amp;TEXT($B3,"00"),[1]AffectorValueLevelTable!$1:$1048576,MATCH(N$1,[1]AffectorValueLevelTable!$1:$1,0),0)),"어펙터밸류레벨없음")</f>
        <v>2</v>
      </c>
      <c r="O3" s="1" t="str">
        <f>IFERROR(IF(ISBLANK($L3),"",VLOOKUP($L3&amp;"_"&amp;TEXT($B3,"00"),[1]AffectorValueLevelTable!$1:$1048576,MATCH(O$1,[1]AffectorValueLevelTable!$1:$1,0),0)),"어펙터밸류레벨없음")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IFERROR(IF(ISBLANK($S3),"",VLOOKUP($S3&amp;"_"&amp;TEXT($B3,"00"),[1]AffectorValueLevelTable!$1:$1048576,MATCH(T$1,[1]AffectorValueLevelTable!$1:$1,0),0)),"어펙터밸류레벨없음")</f>
        <v/>
      </c>
      <c r="U3" s="1" t="str">
        <f>IFERROR(IF(ISBLANK($S3),"",VLOOKUP($S3&amp;"_"&amp;TEXT($B3,"00"),[1]AffectorValueLevelTable!$1:$1048576,MATCH(U$1,[1]AffectorValueLevelTable!$1:$1,0),0)),"어펙터밸류레벨없음")</f>
        <v/>
      </c>
      <c r="V3" s="1" t="str">
        <f>IFERROR(IF(ISBLANK($S3),"",VLOOKUP($S3&amp;"_"&amp;TEXT($B3,"00"),[1]AffectorValueLevelTable!$1:$1048576,MATCH(V$1,[1]AffectorValueLevelTable!$1:$1,0),0)),"어펙터밸류레벨없음")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IFERROR(IF(ISBLANK($Z3),"",VLOOKUP($Z3&amp;"_"&amp;TEXT($B3,"00"),[1]AffectorValueLevelTable!$1:$1048576,MATCH(AA$1,[1]AffectorValueLevelTable!$1:$1,0),0)),"어펙터밸류레벨없음")</f>
        <v/>
      </c>
      <c r="AB3" s="1" t="str">
        <f>IFERROR(IF(ISBLANK($Z3),"",VLOOKUP($Z3&amp;"_"&amp;TEXT($B3,"00"),[1]AffectorValueLevelTable!$1:$1048576,MATCH(AB$1,[1]AffectorValueLevelTable!$1:$1,0),0)),"어펙터밸류레벨없음")</f>
        <v/>
      </c>
      <c r="AC3" s="1" t="str">
        <f>IFERROR(IF(ISBLANK($Z3),"",VLOOKUP($Z3&amp;"_"&amp;TEXT($B3,"00"),[1]AffectorValueLevelTable!$1:$1048576,MATCH(AC$1,[1]AffectorValueLevelTable!$1:$1,0),0)),"어펙터밸류레벨없음")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30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96</v>
      </c>
      <c r="L4" s="1"/>
      <c r="M4" s="1" t="str">
        <f>IFERROR(IF(ISBLANK($L4),"",VLOOKUP($L4&amp;"_"&amp;TEXT($B4,"00"),[1]AffectorValueLevelTable!$1:$1048576,MATCH(M$1,[1]AffectorValueLevelTable!$1:$1,0),0)),"어펙터밸류레벨없음")</f>
        <v/>
      </c>
      <c r="N4" s="1" t="str">
        <f>IFERROR(IF(ISBLANK($L4),"",VLOOKUP($L4&amp;"_"&amp;TEXT($B4,"00"),[1]AffectorValueLevelTable!$1:$1048576,MATCH(N$1,[1]AffectorValueLevelTable!$1:$1,0),0)),"어펙터밸류레벨없음")</f>
        <v/>
      </c>
      <c r="O4" s="1" t="str">
        <f>IFERROR(IF(ISBLANK($L4),"",VLOOKUP($L4&amp;"_"&amp;TEXT($B4,"00"),[1]AffectorValueLevelTable!$1:$1048576,MATCH(O$1,[1]AffectorValueLevelTable!$1:$1,0),0)),"어펙터밸류레벨없음")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IFERROR(IF(ISBLANK($S4),"",VLOOKUP($S4&amp;"_"&amp;TEXT($B4,"00"),[1]AffectorValueLevelTable!$1:$1048576,MATCH(T$1,[1]AffectorValueLevelTable!$1:$1,0),0)),"어펙터밸류레벨없음")</f>
        <v/>
      </c>
      <c r="U4" s="1" t="str">
        <f>IFERROR(IF(ISBLANK($S4),"",VLOOKUP($S4&amp;"_"&amp;TEXT($B4,"00"),[1]AffectorValueLevelTable!$1:$1048576,MATCH(U$1,[1]AffectorValueLevelTable!$1:$1,0),0)),"어펙터밸류레벨없음")</f>
        <v/>
      </c>
      <c r="V4" s="1" t="str">
        <f>IFERROR(IF(ISBLANK($S4),"",VLOOKUP($S4&amp;"_"&amp;TEXT($B4,"00"),[1]AffectorValueLevelTable!$1:$1048576,MATCH(V$1,[1]AffectorValueLevelTable!$1:$1,0),0)),"어펙터밸류레벨없음")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IFERROR(IF(ISBLANK($Z4),"",VLOOKUP($Z4&amp;"_"&amp;TEXT($B4,"00"),[1]AffectorValueLevelTable!$1:$1048576,MATCH(AA$1,[1]AffectorValueLevelTable!$1:$1,0),0)),"어펙터밸류레벨없음")</f>
        <v/>
      </c>
      <c r="AB4" s="1" t="str">
        <f>IFERROR(IF(ISBLANK($Z4),"",VLOOKUP($Z4&amp;"_"&amp;TEXT($B4,"00"),[1]AffectorValueLevelTable!$1:$1048576,MATCH(AB$1,[1]AffectorValueLevelTable!$1:$1,0),0)),"어펙터밸류레벨없음")</f>
        <v/>
      </c>
      <c r="AC4" s="1" t="str">
        <f>IFERROR(IF(ISBLANK($Z4),"",VLOOKUP($Z4&amp;"_"&amp;TEXT($B4,"00"),[1]AffectorValueLevelTable!$1:$1048576,MATCH(AC$1,[1]AffectorValueLevelTable!$1:$1,0),0)),"어펙터밸류레벨없음")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30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96</v>
      </c>
      <c r="L5" s="1"/>
      <c r="M5" s="1" t="str">
        <f>IFERROR(IF(ISBLANK($L5),"",VLOOKUP($L5&amp;"_"&amp;TEXT($B5,"00"),[1]AffectorValueLevelTable!$1:$1048576,MATCH(M$1,[1]AffectorValueLevelTable!$1:$1,0),0)),"어펙터밸류레벨없음")</f>
        <v/>
      </c>
      <c r="N5" s="1" t="str">
        <f>IFERROR(IF(ISBLANK($L5),"",VLOOKUP($L5&amp;"_"&amp;TEXT($B5,"00"),[1]AffectorValueLevelTable!$1:$1048576,MATCH(N$1,[1]AffectorValueLevelTable!$1:$1,0),0)),"어펙터밸류레벨없음")</f>
        <v/>
      </c>
      <c r="O5" s="1" t="str">
        <f>IFERROR(IF(ISBLANK($L5),"",VLOOKUP($L5&amp;"_"&amp;TEXT($B5,"00"),[1]AffectorValueLevelTable!$1:$1048576,MATCH(O$1,[1]AffectorValueLevelTable!$1:$1,0),0)),"어펙터밸류레벨없음")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IFERROR(IF(ISBLANK($S5),"",VLOOKUP($S5&amp;"_"&amp;TEXT($B5,"00"),[1]AffectorValueLevelTable!$1:$1048576,MATCH(T$1,[1]AffectorValueLevelTable!$1:$1,0),0)),"어펙터밸류레벨없음")</f>
        <v/>
      </c>
      <c r="U5" s="1" t="str">
        <f>IFERROR(IF(ISBLANK($S5),"",VLOOKUP($S5&amp;"_"&amp;TEXT($B5,"00"),[1]AffectorValueLevelTable!$1:$1048576,MATCH(U$1,[1]AffectorValueLevelTable!$1:$1,0),0)),"어펙터밸류레벨없음")</f>
        <v/>
      </c>
      <c r="V5" s="1" t="str">
        <f>IFERROR(IF(ISBLANK($S5),"",VLOOKUP($S5&amp;"_"&amp;TEXT($B5,"00"),[1]AffectorValueLevelTable!$1:$1048576,MATCH(V$1,[1]AffectorValueLevelTable!$1:$1,0),0)),"어펙터밸류레벨없음")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IFERROR(IF(ISBLANK($Z5),"",VLOOKUP($Z5&amp;"_"&amp;TEXT($B5,"00"),[1]AffectorValueLevelTable!$1:$1048576,MATCH(AA$1,[1]AffectorValueLevelTable!$1:$1,0),0)),"어펙터밸류레벨없음")</f>
        <v/>
      </c>
      <c r="AB5" s="1" t="str">
        <f>IFERROR(IF(ISBLANK($Z5),"",VLOOKUP($Z5&amp;"_"&amp;TEXT($B5,"00"),[1]AffectorValueLevelTable!$1:$1048576,MATCH(AB$1,[1]AffectorValueLevelTable!$1:$1,0),0)),"어펙터밸류레벨없음")</f>
        <v/>
      </c>
      <c r="AC5" s="1" t="str">
        <f>IFERROR(IF(ISBLANK($Z5),"",VLOOKUP($Z5&amp;"_"&amp;TEXT($B5,"00"),[1]AffectorValueLevelTable!$1:$1048576,MATCH(AC$1,[1]AffectorValueLevelTable!$1:$1,0),0)),"어펙터밸류레벨없음")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30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96</v>
      </c>
      <c r="L6" s="1"/>
      <c r="M6" s="1" t="str">
        <f>IFERROR(IF(ISBLANK($L6),"",VLOOKUP($L6&amp;"_"&amp;TEXT($B6,"00"),[1]AffectorValueLevelTable!$1:$1048576,MATCH(M$1,[1]AffectorValueLevelTable!$1:$1,0),0)),"어펙터밸류레벨없음")</f>
        <v/>
      </c>
      <c r="N6" s="1" t="str">
        <f>IFERROR(IF(ISBLANK($L6),"",VLOOKUP($L6&amp;"_"&amp;TEXT($B6,"00"),[1]AffectorValueLevelTable!$1:$1048576,MATCH(N$1,[1]AffectorValueLevelTable!$1:$1,0),0)),"어펙터밸류레벨없음")</f>
        <v/>
      </c>
      <c r="O6" s="1" t="str">
        <f>IFERROR(IF(ISBLANK($L6),"",VLOOKUP($L6&amp;"_"&amp;TEXT($B6,"00"),[1]AffectorValueLevelTable!$1:$1048576,MATCH(O$1,[1]AffectorValueLevelTable!$1:$1,0),0)),"어펙터밸류레벨없음")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IFERROR(IF(ISBLANK($S6),"",VLOOKUP($S6&amp;"_"&amp;TEXT($B6,"00"),[1]AffectorValueLevelTable!$1:$1048576,MATCH(T$1,[1]AffectorValueLevelTable!$1:$1,0),0)),"어펙터밸류레벨없음")</f>
        <v/>
      </c>
      <c r="U6" s="1" t="str">
        <f>IFERROR(IF(ISBLANK($S6),"",VLOOKUP($S6&amp;"_"&amp;TEXT($B6,"00"),[1]AffectorValueLevelTable!$1:$1048576,MATCH(U$1,[1]AffectorValueLevelTable!$1:$1,0),0)),"어펙터밸류레벨없음")</f>
        <v/>
      </c>
      <c r="V6" s="1" t="str">
        <f>IFERROR(IF(ISBLANK($S6),"",VLOOKUP($S6&amp;"_"&amp;TEXT($B6,"00"),[1]AffectorValueLevelTable!$1:$1048576,MATCH(V$1,[1]AffectorValueLevelTable!$1:$1,0),0)),"어펙터밸류레벨없음")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IFERROR(IF(ISBLANK($Z6),"",VLOOKUP($Z6&amp;"_"&amp;TEXT($B6,"00"),[1]AffectorValueLevelTable!$1:$1048576,MATCH(AA$1,[1]AffectorValueLevelTable!$1:$1,0),0)),"어펙터밸류레벨없음")</f>
        <v/>
      </c>
      <c r="AB6" s="1" t="str">
        <f>IFERROR(IF(ISBLANK($Z6),"",VLOOKUP($Z6&amp;"_"&amp;TEXT($B6,"00"),[1]AffectorValueLevelTable!$1:$1048576,MATCH(AB$1,[1]AffectorValueLevelTable!$1:$1,0),0)),"어펙터밸류레벨없음")</f>
        <v/>
      </c>
      <c r="AC6" s="1" t="str">
        <f>IFERROR(IF(ISBLANK($Z6),"",VLOOKUP($Z6&amp;"_"&amp;TEXT($B6,"00"),[1]AffectorValueLevelTable!$1:$1048576,MATCH(AC$1,[1]AffectorValueLevelTable!$1:$1,0),0)),"어펙터밸류레벨없음")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7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IFERROR(IF(ISBLANK($L7),"",VLOOKUP($L7&amp;"_"&amp;TEXT($B7,"00"),[1]AffectorValueLevelTable!$1:$1048576,MATCH(M$1,[1]AffectorValueLevelTable!$1:$1,0),0)),"어펙터밸류레벨없음")</f>
        <v/>
      </c>
      <c r="N7" s="1" t="str">
        <f>IFERROR(IF(ISBLANK($L7),"",VLOOKUP($L7&amp;"_"&amp;TEXT($B7,"00"),[1]AffectorValueLevelTable!$1:$1048576,MATCH(N$1,[1]AffectorValueLevelTable!$1:$1,0),0)),"어펙터밸류레벨없음")</f>
        <v/>
      </c>
      <c r="O7" s="1" t="str">
        <f>IFERROR(IF(ISBLANK($L7),"",VLOOKUP($L7&amp;"_"&amp;TEXT($B7,"00"),[1]AffectorValueLevelTable!$1:$1048576,MATCH(O$1,[1]AffectorValueLevelTable!$1:$1,0),0)),"어펙터밸류레벨없음")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IFERROR(IF(ISBLANK($S7),"",VLOOKUP($S7&amp;"_"&amp;TEXT($B7,"00"),[1]AffectorValueLevelTable!$1:$1048576,MATCH(T$1,[1]AffectorValueLevelTable!$1:$1,0),0)),"어펙터밸류레벨없음")</f>
        <v/>
      </c>
      <c r="U7" s="1" t="str">
        <f>IFERROR(IF(ISBLANK($S7),"",VLOOKUP($S7&amp;"_"&amp;TEXT($B7,"00"),[1]AffectorValueLevelTable!$1:$1048576,MATCH(U$1,[1]AffectorValueLevelTable!$1:$1,0),0)),"어펙터밸류레벨없음")</f>
        <v/>
      </c>
      <c r="V7" s="1" t="str">
        <f>IFERROR(IF(ISBLANK($S7),"",VLOOKUP($S7&amp;"_"&amp;TEXT($B7,"00"),[1]AffectorValueLevelTable!$1:$1048576,MATCH(V$1,[1]AffectorValueLevelTable!$1:$1,0),0)),"어펙터밸류레벨없음")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IFERROR(IF(ISBLANK($Z7),"",VLOOKUP($Z7&amp;"_"&amp;TEXT($B7,"00"),[1]AffectorValueLevelTable!$1:$1048576,MATCH(AA$1,[1]AffectorValueLevelTable!$1:$1,0),0)),"어펙터밸류레벨없음")</f>
        <v/>
      </c>
      <c r="AB7" s="1" t="str">
        <f>IFERROR(IF(ISBLANK($Z7),"",VLOOKUP($Z7&amp;"_"&amp;TEXT($B7,"00"),[1]AffectorValueLevelTable!$1:$1048576,MATCH(AB$1,[1]AffectorValueLevelTable!$1:$1,0),0)),"어펙터밸류레벨없음")</f>
        <v/>
      </c>
      <c r="AC7" s="1" t="str">
        <f>IFERROR(IF(ISBLANK($Z7),"",VLOOKUP($Z7&amp;"_"&amp;TEXT($B7,"00"),[1]AffectorValueLevelTable!$1:$1048576,MATCH(AC$1,[1]AffectorValueLevelTable!$1:$1,0),0)),"어펙터밸류레벨없음")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7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IFERROR(IF(ISBLANK($L8),"",VLOOKUP($L8&amp;"_"&amp;TEXT($B8,"00"),[1]AffectorValueLevelTable!$1:$1048576,MATCH(M$1,[1]AffectorValueLevelTable!$1:$1,0),0)),"어펙터밸류레벨없음")</f>
        <v/>
      </c>
      <c r="N8" s="1" t="str">
        <f>IFERROR(IF(ISBLANK($L8),"",VLOOKUP($L8&amp;"_"&amp;TEXT($B8,"00"),[1]AffectorValueLevelTable!$1:$1048576,MATCH(N$1,[1]AffectorValueLevelTable!$1:$1,0),0)),"어펙터밸류레벨없음")</f>
        <v/>
      </c>
      <c r="O8" s="1" t="str">
        <f>IFERROR(IF(ISBLANK($L8),"",VLOOKUP($L8&amp;"_"&amp;TEXT($B8,"00"),[1]AffectorValueLevelTable!$1:$1048576,MATCH(O$1,[1]AffectorValueLevelTable!$1:$1,0),0)),"어펙터밸류레벨없음")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IFERROR(IF(ISBLANK($S8),"",VLOOKUP($S8&amp;"_"&amp;TEXT($B8,"00"),[1]AffectorValueLevelTable!$1:$1048576,MATCH(T$1,[1]AffectorValueLevelTable!$1:$1,0),0)),"어펙터밸류레벨없음")</f>
        <v/>
      </c>
      <c r="U8" s="1" t="str">
        <f>IFERROR(IF(ISBLANK($S8),"",VLOOKUP($S8&amp;"_"&amp;TEXT($B8,"00"),[1]AffectorValueLevelTable!$1:$1048576,MATCH(U$1,[1]AffectorValueLevelTable!$1:$1,0),0)),"어펙터밸류레벨없음")</f>
        <v/>
      </c>
      <c r="V8" s="1" t="str">
        <f>IFERROR(IF(ISBLANK($S8),"",VLOOKUP($S8&amp;"_"&amp;TEXT($B8,"00"),[1]AffectorValueLevelTable!$1:$1048576,MATCH(V$1,[1]AffectorValueLevelTable!$1:$1,0),0)),"어펙터밸류레벨없음")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IFERROR(IF(ISBLANK($Z8),"",VLOOKUP($Z8&amp;"_"&amp;TEXT($B8,"00"),[1]AffectorValueLevelTable!$1:$1048576,MATCH(AA$1,[1]AffectorValueLevelTable!$1:$1,0),0)),"어펙터밸류레벨없음")</f>
        <v/>
      </c>
      <c r="AB8" s="1" t="str">
        <f>IFERROR(IF(ISBLANK($Z8),"",VLOOKUP($Z8&amp;"_"&amp;TEXT($B8,"00"),[1]AffectorValueLevelTable!$1:$1048576,MATCH(AB$1,[1]AffectorValueLevelTable!$1:$1,0),0)),"어펙터밸류레벨없음")</f>
        <v/>
      </c>
      <c r="AC8" s="1" t="str">
        <f>IFERROR(IF(ISBLANK($Z8),"",VLOOKUP($Z8&amp;"_"&amp;TEXT($B8,"00"),[1]AffectorValueLevelTable!$1:$1048576,MATCH(AC$1,[1]AffectorValueLevelTable!$1:$1,0),0)),"어펙터밸류레벨없음")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7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IFERROR(IF(ISBLANK($L9),"",VLOOKUP($L9&amp;"_"&amp;TEXT($B9,"00"),[1]AffectorValueLevelTable!$1:$1048576,MATCH(M$1,[1]AffectorValueLevelTable!$1:$1,0),0)),"어펙터밸류레벨없음")</f>
        <v/>
      </c>
      <c r="N9" s="1" t="str">
        <f>IFERROR(IF(ISBLANK($L9),"",VLOOKUP($L9&amp;"_"&amp;TEXT($B9,"00"),[1]AffectorValueLevelTable!$1:$1048576,MATCH(N$1,[1]AffectorValueLevelTable!$1:$1,0),0)),"어펙터밸류레벨없음")</f>
        <v/>
      </c>
      <c r="O9" s="1" t="str">
        <f>IFERROR(IF(ISBLANK($L9),"",VLOOKUP($L9&amp;"_"&amp;TEXT($B9,"00"),[1]AffectorValueLevelTable!$1:$1048576,MATCH(O$1,[1]AffectorValueLevelTable!$1:$1,0),0)),"어펙터밸류레벨없음")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IFERROR(IF(ISBLANK($S9),"",VLOOKUP($S9&amp;"_"&amp;TEXT($B9,"00"),[1]AffectorValueLevelTable!$1:$1048576,MATCH(T$1,[1]AffectorValueLevelTable!$1:$1,0),0)),"어펙터밸류레벨없음")</f>
        <v/>
      </c>
      <c r="U9" s="1" t="str">
        <f>IFERROR(IF(ISBLANK($S9),"",VLOOKUP($S9&amp;"_"&amp;TEXT($B9,"00"),[1]AffectorValueLevelTable!$1:$1048576,MATCH(U$1,[1]AffectorValueLevelTable!$1:$1,0),0)),"어펙터밸류레벨없음")</f>
        <v/>
      </c>
      <c r="V9" s="1" t="str">
        <f>IFERROR(IF(ISBLANK($S9),"",VLOOKUP($S9&amp;"_"&amp;TEXT($B9,"00"),[1]AffectorValueLevelTable!$1:$1048576,MATCH(V$1,[1]AffectorValueLevelTable!$1:$1,0),0)),"어펙터밸류레벨없음")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IFERROR(IF(ISBLANK($Z9),"",VLOOKUP($Z9&amp;"_"&amp;TEXT($B9,"00"),[1]AffectorValueLevelTable!$1:$1048576,MATCH(AA$1,[1]AffectorValueLevelTable!$1:$1,0),0)),"어펙터밸류레벨없음")</f>
        <v/>
      </c>
      <c r="AB9" s="1" t="str">
        <f>IFERROR(IF(ISBLANK($Z9),"",VLOOKUP($Z9&amp;"_"&amp;TEXT($B9,"00"),[1]AffectorValueLevelTable!$1:$1048576,MATCH(AB$1,[1]AffectorValueLevelTable!$1:$1,0),0)),"어펙터밸류레벨없음")</f>
        <v/>
      </c>
      <c r="AC9" s="1" t="str">
        <f>IFERROR(IF(ISBLANK($Z9),"",VLOOKUP($Z9&amp;"_"&amp;TEXT($B9,"00"),[1]AffectorValueLevelTable!$1:$1048576,MATCH(AC$1,[1]AffectorValueLevelTable!$1:$1,0),0)),"어펙터밸류레벨없음")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7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IFERROR(IF(ISBLANK($L10),"",VLOOKUP($L10&amp;"_"&amp;TEXT($B10,"00"),[1]AffectorValueLevelTable!$1:$1048576,MATCH(M$1,[1]AffectorValueLevelTable!$1:$1,0),0)),"어펙터밸류레벨없음")</f>
        <v/>
      </c>
      <c r="N10" s="1" t="str">
        <f>IFERROR(IF(ISBLANK($L10),"",VLOOKUP($L10&amp;"_"&amp;TEXT($B10,"00"),[1]AffectorValueLevelTable!$1:$1048576,MATCH(N$1,[1]AffectorValueLevelTable!$1:$1,0),0)),"어펙터밸류레벨없음")</f>
        <v/>
      </c>
      <c r="O10" s="1" t="str">
        <f>IFERROR(IF(ISBLANK($L10),"",VLOOKUP($L10&amp;"_"&amp;TEXT($B10,"00"),[1]AffectorValueLevelTable!$1:$1048576,MATCH(O$1,[1]AffectorValueLevelTable!$1:$1,0),0)),"어펙터밸류레벨없음")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IFERROR(IF(ISBLANK($S10),"",VLOOKUP($S10&amp;"_"&amp;TEXT($B10,"00"),[1]AffectorValueLevelTable!$1:$1048576,MATCH(T$1,[1]AffectorValueLevelTable!$1:$1,0),0)),"어펙터밸류레벨없음")</f>
        <v/>
      </c>
      <c r="U10" s="1" t="str">
        <f>IFERROR(IF(ISBLANK($S10),"",VLOOKUP($S10&amp;"_"&amp;TEXT($B10,"00"),[1]AffectorValueLevelTable!$1:$1048576,MATCH(U$1,[1]AffectorValueLevelTable!$1:$1,0),0)),"어펙터밸류레벨없음")</f>
        <v/>
      </c>
      <c r="V10" s="1" t="str">
        <f>IFERROR(IF(ISBLANK($S10),"",VLOOKUP($S10&amp;"_"&amp;TEXT($B10,"00"),[1]AffectorValueLevelTable!$1:$1048576,MATCH(V$1,[1]AffectorValueLevelTable!$1:$1,0),0)),"어펙터밸류레벨없음")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IFERROR(IF(ISBLANK($Z10),"",VLOOKUP($Z10&amp;"_"&amp;TEXT($B10,"00"),[1]AffectorValueLevelTable!$1:$1048576,MATCH(AA$1,[1]AffectorValueLevelTable!$1:$1,0),0)),"어펙터밸류레벨없음")</f>
        <v/>
      </c>
      <c r="AB10" s="1" t="str">
        <f>IFERROR(IF(ISBLANK($Z10),"",VLOOKUP($Z10&amp;"_"&amp;TEXT($B10,"00"),[1]AffectorValueLevelTable!$1:$1048576,MATCH(AB$1,[1]AffectorValueLevelTable!$1:$1,0),0)),"어펙터밸류레벨없음")</f>
        <v/>
      </c>
      <c r="AC10" s="1" t="str">
        <f>IFERROR(IF(ISBLANK($Z10),"",VLOOKUP($Z10&amp;"_"&amp;TEXT($B10,"00"),[1]AffectorValueLevelTable!$1:$1048576,MATCH(AC$1,[1]AffectorValueLevelTable!$1:$1,0),0)),"어펙터밸류레벨없음")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7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IFERROR(IF(ISBLANK($L11),"",VLOOKUP($L11&amp;"_"&amp;TEXT($B11,"00"),[1]AffectorValueLevelTable!$1:$1048576,MATCH(M$1,[1]AffectorValueLevelTable!$1:$1,0),0)),"어펙터밸류레벨없음")</f>
        <v/>
      </c>
      <c r="N11" s="1" t="str">
        <f>IFERROR(IF(ISBLANK($L11),"",VLOOKUP($L11&amp;"_"&amp;TEXT($B11,"00"),[1]AffectorValueLevelTable!$1:$1048576,MATCH(N$1,[1]AffectorValueLevelTable!$1:$1,0),0)),"어펙터밸류레벨없음")</f>
        <v/>
      </c>
      <c r="O11" s="1" t="str">
        <f>IFERROR(IF(ISBLANK($L11),"",VLOOKUP($L11&amp;"_"&amp;TEXT($B11,"00"),[1]AffectorValueLevelTable!$1:$1048576,MATCH(O$1,[1]AffectorValueLevelTable!$1:$1,0),0)),"어펙터밸류레벨없음")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IFERROR(IF(ISBLANK($S11),"",VLOOKUP($S11&amp;"_"&amp;TEXT($B11,"00"),[1]AffectorValueLevelTable!$1:$1048576,MATCH(T$1,[1]AffectorValueLevelTable!$1:$1,0),0)),"어펙터밸류레벨없음")</f>
        <v/>
      </c>
      <c r="U11" s="1" t="str">
        <f>IFERROR(IF(ISBLANK($S11),"",VLOOKUP($S11&amp;"_"&amp;TEXT($B11,"00"),[1]AffectorValueLevelTable!$1:$1048576,MATCH(U$1,[1]AffectorValueLevelTable!$1:$1,0),0)),"어펙터밸류레벨없음")</f>
        <v/>
      </c>
      <c r="V11" s="1" t="str">
        <f>IFERROR(IF(ISBLANK($S11),"",VLOOKUP($S11&amp;"_"&amp;TEXT($B11,"00"),[1]AffectorValueLevelTable!$1:$1048576,MATCH(V$1,[1]AffectorValueLevelTable!$1:$1,0),0)),"어펙터밸류레벨없음")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IFERROR(IF(ISBLANK($Z11),"",VLOOKUP($Z11&amp;"_"&amp;TEXT($B11,"00"),[1]AffectorValueLevelTable!$1:$1048576,MATCH(AA$1,[1]AffectorValueLevelTable!$1:$1,0),0)),"어펙터밸류레벨없음")</f>
        <v/>
      </c>
      <c r="AB11" s="1" t="str">
        <f>IFERROR(IF(ISBLANK($Z11),"",VLOOKUP($Z11&amp;"_"&amp;TEXT($B11,"00"),[1]AffectorValueLevelTable!$1:$1048576,MATCH(AB$1,[1]AffectorValueLevelTable!$1:$1,0),0)),"어펙터밸류레벨없음")</f>
        <v/>
      </c>
      <c r="AC11" s="1" t="str">
        <f>IFERROR(IF(ISBLANK($Z11),"",VLOOKUP($Z11&amp;"_"&amp;TEXT($B11,"00"),[1]AffectorValueLevelTable!$1:$1048576,MATCH(AC$1,[1]AffectorValueLevelTable!$1:$1,0),0)),"어펙터밸류레벨없음")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26</v>
      </c>
      <c r="B12" s="1">
        <v>1</v>
      </c>
      <c r="C12" s="1"/>
      <c r="D12" s="1"/>
      <c r="E12" s="1" t="s">
        <v>94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IFERROR(IF(ISBLANK($L12),"",VLOOKUP($L12&amp;"_"&amp;TEXT($B12,"00"),[1]AffectorValueLevelTable!$1:$1048576,MATCH(M$1,[1]AffectorValueLevelTable!$1:$1,0),0)),"어펙터밸류레벨없음")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IFERROR(IF(ISBLANK($L12),"",VLOOKUP($L12&amp;"_"&amp;TEXT($B12,"00"),[1]AffectorValueLevelTable!$1:$1048576,MATCH(N$1,[1]AffectorValueLevelTable!$1:$1,0),0)),"어펙터밸류레벨없음")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IFERROR(IF(ISBLANK($L12),"",VLOOKUP($L12&amp;"_"&amp;TEXT($B12,"00"),[1]AffectorValueLevelTable!$1:$1048576,MATCH(O$1,[1]AffectorValueLevelTable!$1:$1,0),0)),"어펙터밸류레벨없음")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IFERROR(IF(ISBLANK($S12),"",VLOOKUP($S12&amp;"_"&amp;TEXT($B12,"00"),[1]AffectorValueLevelTable!$1:$1048576,MATCH(T$1,[1]AffectorValueLevelTable!$1:$1,0),0)),"어펙터밸류레벨없음")</f>
        <v/>
      </c>
      <c r="U12" s="1" t="str">
        <f>IFERROR(IF(ISBLANK($S12),"",VLOOKUP($S12&amp;"_"&amp;TEXT($B12,"00"),[1]AffectorValueLevelTable!$1:$1048576,MATCH(U$1,[1]AffectorValueLevelTable!$1:$1,0),0)),"어펙터밸류레벨없음")</f>
        <v/>
      </c>
      <c r="V12" s="1" t="str">
        <f>IFERROR(IF(ISBLANK($S12),"",VLOOKUP($S12&amp;"_"&amp;TEXT($B12,"00"),[1]AffectorValueLevelTable!$1:$1048576,MATCH(V$1,[1]AffectorValueLevelTable!$1:$1,0),0)),"어펙터밸류레벨없음")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IFERROR(IF(ISBLANK($Z12),"",VLOOKUP($Z12&amp;"_"&amp;TEXT($B12,"00"),[1]AffectorValueLevelTable!$1:$1048576,MATCH(AA$1,[1]AffectorValueLevelTable!$1:$1,0),0)),"어펙터밸류레벨없음")</f>
        <v/>
      </c>
      <c r="AB12" s="1" t="str">
        <f>IFERROR(IF(ISBLANK($Z12),"",VLOOKUP($Z12&amp;"_"&amp;TEXT($B12,"00"),[1]AffectorValueLevelTable!$1:$1048576,MATCH(AB$1,[1]AffectorValueLevelTable!$1:$1,0),0)),"어펙터밸류레벨없음")</f>
        <v/>
      </c>
      <c r="AC12" s="1" t="str">
        <f>IFERROR(IF(ISBLANK($Z12),"",VLOOKUP($Z12&amp;"_"&amp;TEXT($B12,"00"),[1]AffectorValueLevelTable!$1:$1048576,MATCH(AC$1,[1]AffectorValueLevelTable!$1:$1,0),0)),"어펙터밸류레벨없음")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26</v>
      </c>
      <c r="B13" s="1">
        <v>2</v>
      </c>
      <c r="C13" s="1"/>
      <c r="D13" s="1"/>
      <c r="E13" s="1" t="s">
        <v>94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IFERROR(IF(ISBLANK($L13),"",VLOOKUP($L13&amp;"_"&amp;TEXT($B13,"00"),[1]AffectorValueLevelTable!$1:$1048576,MATCH(M$1,[1]AffectorValueLevelTable!$1:$1,0),0)),"어펙터밸류 없음")</f>
        <v/>
      </c>
      <c r="N13" s="1" t="str">
        <f>IFERROR(IF(ISBLANK($L13),"",VLOOKUP($L13&amp;"_"&amp;TEXT($B13,"00"),[1]AffectorValueLevelTable!$1:$1048576,MATCH(N$1,[1]AffectorValueLevelTable!$1:$1,0),0)),"어펙터밸류 없음")</f>
        <v/>
      </c>
      <c r="O13" s="1" t="str">
        <f>IFERROR(IF(ISBLANK($L13),"",VLOOKUP($L13&amp;"_"&amp;TEXT($B13,"00"),[1]AffectorValueLevelTable!$1:$1048576,MATCH(O$1,[1]AffectorValueLevelTable!$1:$1,0),0)),"어펙터밸류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IFERROR(IF(ISBLANK($S13),"",VLOOKUP($S13&amp;"_"&amp;TEXT($B13,"00"),[1]AffectorValueLevelTable!$1:$1048576,MATCH(T$1,[1]AffectorValueLevelTable!$1:$1,0),0)),"어펙터밸류레벨없음")</f>
        <v/>
      </c>
      <c r="U13" s="1" t="str">
        <f>IFERROR(IF(ISBLANK($S13),"",VLOOKUP($S13&amp;"_"&amp;TEXT($B13,"00"),[1]AffectorValueLevelTable!$1:$1048576,MATCH(U$1,[1]AffectorValueLevelTable!$1:$1,0),0)),"어펙터밸류레벨없음")</f>
        <v/>
      </c>
      <c r="V13" s="1" t="str">
        <f>IFERROR(IF(ISBLANK($S13),"",VLOOKUP($S13&amp;"_"&amp;TEXT($B13,"00"),[1]AffectorValueLevelTable!$1:$1048576,MATCH(V$1,[1]AffectorValueLevelTable!$1:$1,0),0)),"어펙터밸류레벨없음")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IFERROR(IF(ISBLANK($Z13),"",VLOOKUP($Z13&amp;"_"&amp;TEXT($B13,"00"),[1]AffectorValueLevelTable!$1:$1048576,MATCH(AA$1,[1]AffectorValueLevelTable!$1:$1,0),0)),"어펙터밸류레벨없음")</f>
        <v/>
      </c>
      <c r="AB13" s="1" t="str">
        <f>IFERROR(IF(ISBLANK($Z13),"",VLOOKUP($Z13&amp;"_"&amp;TEXT($B13,"00"),[1]AffectorValueLevelTable!$1:$1048576,MATCH(AB$1,[1]AffectorValueLevelTable!$1:$1,0),0)),"어펙터밸류레벨없음")</f>
        <v/>
      </c>
      <c r="AC13" s="1" t="str">
        <f>IFERROR(IF(ISBLANK($Z13),"",VLOOKUP($Z13&amp;"_"&amp;TEXT($B13,"00"),[1]AffectorValueLevelTable!$1:$1048576,MATCH(AC$1,[1]AffectorValueLevelTable!$1:$1,0),0)),"어펙터밸류레벨없음")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26</v>
      </c>
      <c r="B14" s="1">
        <v>3</v>
      </c>
      <c r="C14" s="1"/>
      <c r="D14" s="1"/>
      <c r="E14" s="1" t="s">
        <v>94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IFERROR(IF(ISBLANK($L14),"",VLOOKUP($L14&amp;"_"&amp;TEXT($B14,"00"),[1]AffectorValueLevelTable!$1:$1048576,MATCH(M$1,[1]AffectorValueLevelTable!$1:$1,0),0)),"어펙터밸류 없음")</f>
        <v/>
      </c>
      <c r="N14" s="1" t="str">
        <f>IFERROR(IF(ISBLANK($L14),"",VLOOKUP($L14&amp;"_"&amp;TEXT($B14,"00"),[1]AffectorValueLevelTable!$1:$1048576,MATCH(N$1,[1]AffectorValueLevelTable!$1:$1,0),0)),"어펙터밸류 없음")</f>
        <v/>
      </c>
      <c r="O14" s="1" t="str">
        <f>IFERROR(IF(ISBLANK($L14),"",VLOOKUP($L14&amp;"_"&amp;TEXT($B14,"00"),[1]AffectorValueLevelTable!$1:$1048576,MATCH(O$1,[1]AffectorValueLevelTable!$1:$1,0),0)),"어펙터밸류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IFERROR(IF(ISBLANK($S14),"",VLOOKUP($S14&amp;"_"&amp;TEXT($B14,"00"),[1]AffectorValueLevelTable!$1:$1048576,MATCH(T$1,[1]AffectorValueLevelTable!$1:$1,0),0)),"어펙터밸류레벨없음")</f>
        <v/>
      </c>
      <c r="U14" s="1" t="str">
        <f>IFERROR(IF(ISBLANK($S14),"",VLOOKUP($S14&amp;"_"&amp;TEXT($B14,"00"),[1]AffectorValueLevelTable!$1:$1048576,MATCH(U$1,[1]AffectorValueLevelTable!$1:$1,0),0)),"어펙터밸류레벨없음")</f>
        <v/>
      </c>
      <c r="V14" s="1" t="str">
        <f>IFERROR(IF(ISBLANK($S14),"",VLOOKUP($S14&amp;"_"&amp;TEXT($B14,"00"),[1]AffectorValueLevelTable!$1:$1048576,MATCH(V$1,[1]AffectorValueLevelTable!$1:$1,0),0)),"어펙터밸류레벨없음")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IFERROR(IF(ISBLANK($Z14),"",VLOOKUP($Z14&amp;"_"&amp;TEXT($B14,"00"),[1]AffectorValueLevelTable!$1:$1048576,MATCH(AA$1,[1]AffectorValueLevelTable!$1:$1,0),0)),"어펙터밸류레벨없음")</f>
        <v/>
      </c>
      <c r="AB14" s="1" t="str">
        <f>IFERROR(IF(ISBLANK($Z14),"",VLOOKUP($Z14&amp;"_"&amp;TEXT($B14,"00"),[1]AffectorValueLevelTable!$1:$1048576,MATCH(AB$1,[1]AffectorValueLevelTable!$1:$1,0),0)),"어펙터밸류레벨없음")</f>
        <v/>
      </c>
      <c r="AC14" s="1" t="str">
        <f>IFERROR(IF(ISBLANK($Z14),"",VLOOKUP($Z14&amp;"_"&amp;TEXT($B14,"00"),[1]AffectorValueLevelTable!$1:$1048576,MATCH(AC$1,[1]AffectorValueLevelTable!$1:$1,0),0)),"어펙터밸류레벨없음")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26</v>
      </c>
      <c r="B15" s="1">
        <v>4</v>
      </c>
      <c r="C15" s="1"/>
      <c r="D15" s="1"/>
      <c r="E15" s="1" t="s">
        <v>95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IFERROR(IF(ISBLANK($L15),"",VLOOKUP($L15&amp;"_"&amp;TEXT($B15,"00"),[1]AffectorValueLevelTable!$1:$1048576,MATCH(M$1,[1]AffectorValueLevelTable!$1:$1,0),0)),"어펙터밸류 없음")</f>
        <v/>
      </c>
      <c r="N15" s="1" t="str">
        <f>IFERROR(IF(ISBLANK($L15),"",VLOOKUP($L15&amp;"_"&amp;TEXT($B15,"00"),[1]AffectorValueLevelTable!$1:$1048576,MATCH(N$1,[1]AffectorValueLevelTable!$1:$1,0),0)),"어펙터밸류 없음")</f>
        <v/>
      </c>
      <c r="O15" s="1" t="str">
        <f>IFERROR(IF(ISBLANK($L15),"",VLOOKUP($L15&amp;"_"&amp;TEXT($B15,"00"),[1]AffectorValueLevelTable!$1:$1048576,MATCH(O$1,[1]AffectorValueLevelTable!$1:$1,0),0)),"어펙터밸류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IFERROR(IF(ISBLANK($S15),"",VLOOKUP($S15&amp;"_"&amp;TEXT($B15,"00"),[1]AffectorValueLevelTable!$1:$1048576,MATCH(T$1,[1]AffectorValueLevelTable!$1:$1,0),0)),"어펙터밸류레벨없음")</f>
        <v/>
      </c>
      <c r="U15" s="1" t="str">
        <f>IFERROR(IF(ISBLANK($S15),"",VLOOKUP($S15&amp;"_"&amp;TEXT($B15,"00"),[1]AffectorValueLevelTable!$1:$1048576,MATCH(U$1,[1]AffectorValueLevelTable!$1:$1,0),0)),"어펙터밸류레벨없음")</f>
        <v/>
      </c>
      <c r="V15" s="1" t="str">
        <f>IFERROR(IF(ISBLANK($S15),"",VLOOKUP($S15&amp;"_"&amp;TEXT($B15,"00"),[1]AffectorValueLevelTable!$1:$1048576,MATCH(V$1,[1]AffectorValueLevelTable!$1:$1,0),0)),"어펙터밸류레벨없음")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IFERROR(IF(ISBLANK($Z15),"",VLOOKUP($Z15&amp;"_"&amp;TEXT($B15,"00"),[1]AffectorValueLevelTable!$1:$1048576,MATCH(AA$1,[1]AffectorValueLevelTable!$1:$1,0),0)),"어펙터밸류레벨없음")</f>
        <v/>
      </c>
      <c r="AB15" s="1" t="str">
        <f>IFERROR(IF(ISBLANK($Z15),"",VLOOKUP($Z15&amp;"_"&amp;TEXT($B15,"00"),[1]AffectorValueLevelTable!$1:$1048576,MATCH(AB$1,[1]AffectorValueLevelTable!$1:$1,0),0)),"어펙터밸류레벨없음")</f>
        <v/>
      </c>
      <c r="AC15" s="1" t="str">
        <f>IFERROR(IF(ISBLANK($Z15),"",VLOOKUP($Z15&amp;"_"&amp;TEXT($B15,"00"),[1]AffectorValueLevelTable!$1:$1048576,MATCH(AC$1,[1]AffectorValueLevelTable!$1:$1,0),0)),"어펙터밸류레벨없음")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26</v>
      </c>
      <c r="B16" s="1">
        <v>5</v>
      </c>
      <c r="C16" s="1"/>
      <c r="D16" s="1"/>
      <c r="E16" s="1" t="s">
        <v>95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IFERROR(IF(ISBLANK($L16),"",VLOOKUP($L16&amp;"_"&amp;TEXT($B16,"00"),[1]AffectorValueLevelTable!$1:$1048576,MATCH(M$1,[1]AffectorValueLevelTable!$1:$1,0),0)),"어펙터밸류 없음")</f>
        <v/>
      </c>
      <c r="N16" s="1" t="str">
        <f>IFERROR(IF(ISBLANK($L16),"",VLOOKUP($L16&amp;"_"&amp;TEXT($B16,"00"),[1]AffectorValueLevelTable!$1:$1048576,MATCH(N$1,[1]AffectorValueLevelTable!$1:$1,0),0)),"어펙터밸류 없음")</f>
        <v/>
      </c>
      <c r="O16" s="1" t="str">
        <f>IFERROR(IF(ISBLANK($L16),"",VLOOKUP($L16&amp;"_"&amp;TEXT($B16,"00"),[1]AffectorValueLevelTable!$1:$1048576,MATCH(O$1,[1]AffectorValueLevelTable!$1:$1,0),0)),"어펙터밸류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IFERROR(IF(ISBLANK($S16),"",VLOOKUP($S16&amp;"_"&amp;TEXT($B16,"00"),[1]AffectorValueLevelTable!$1:$1048576,MATCH(T$1,[1]AffectorValueLevelTable!$1:$1,0),0)),"어펙터밸류레벨없음")</f>
        <v/>
      </c>
      <c r="U16" s="1" t="str">
        <f>IFERROR(IF(ISBLANK($S16),"",VLOOKUP($S16&amp;"_"&amp;TEXT($B16,"00"),[1]AffectorValueLevelTable!$1:$1048576,MATCH(U$1,[1]AffectorValueLevelTable!$1:$1,0),0)),"어펙터밸류레벨없음")</f>
        <v/>
      </c>
      <c r="V16" s="1" t="str">
        <f>IFERROR(IF(ISBLANK($S16),"",VLOOKUP($S16&amp;"_"&amp;TEXT($B16,"00"),[1]AffectorValueLevelTable!$1:$1048576,MATCH(V$1,[1]AffectorValueLevelTable!$1:$1,0),0)),"어펙터밸류레벨없음")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IFERROR(IF(ISBLANK($Z16),"",VLOOKUP($Z16&amp;"_"&amp;TEXT($B16,"00"),[1]AffectorValueLevelTable!$1:$1048576,MATCH(AA$1,[1]AffectorValueLevelTable!$1:$1,0),0)),"어펙터밸류레벨없음")</f>
        <v/>
      </c>
      <c r="AB16" s="1" t="str">
        <f>IFERROR(IF(ISBLANK($Z16),"",VLOOKUP($Z16&amp;"_"&amp;TEXT($B16,"00"),[1]AffectorValueLevelTable!$1:$1048576,MATCH(AB$1,[1]AffectorValueLevelTable!$1:$1,0),0)),"어펙터밸류레벨없음")</f>
        <v/>
      </c>
      <c r="AC16" s="1" t="str">
        <f>IFERROR(IF(ISBLANK($Z16),"",VLOOKUP($Z16&amp;"_"&amp;TEXT($B16,"00"),[1]AffectorValueLevelTable!$1:$1048576,MATCH(AC$1,[1]AffectorValueLevelTable!$1:$1,0),0)),"어펙터밸류레벨없음")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1048576 C1:AF1048576">
    <cfRule type="expression" dxfId="0" priority="1">
      <formula>OFFSET(A1,-1,0)=A1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2019-10-21T09:16:54Z</dcterms:modified>
</cp:coreProperties>
</file>