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42514A8-DB79-4A27-A453-C2F15FF3D810}" xr6:coauthVersionLast="43" xr6:coauthVersionMax="43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6" i="5" l="1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J7" i="4" l="1"/>
  <c r="I7" i="4"/>
  <c r="J6" i="4"/>
  <c r="I6" i="4"/>
  <c r="J5" i="4"/>
  <c r="I5" i="4"/>
  <c r="J4" i="4"/>
  <c r="I4" i="4"/>
  <c r="J3" i="4"/>
  <c r="I3" i="4"/>
  <c r="J2" i="5"/>
  <c r="I2" i="5"/>
  <c r="J2" i="4"/>
  <c r="I2" i="4"/>
  <c r="AC16" i="5"/>
  <c r="AB16" i="5"/>
  <c r="AA16" i="5"/>
  <c r="AC15" i="5"/>
  <c r="AB15" i="5"/>
  <c r="AA15" i="5"/>
  <c r="AC14" i="5"/>
  <c r="AB14" i="5"/>
  <c r="AA14" i="5"/>
  <c r="AC13" i="5"/>
  <c r="AB13" i="5"/>
  <c r="AA13" i="5"/>
  <c r="AC12" i="5"/>
  <c r="AB12" i="5"/>
  <c r="AA12" i="5"/>
  <c r="AC11" i="5"/>
  <c r="AB11" i="5"/>
  <c r="AA11" i="5"/>
  <c r="AC10" i="5"/>
  <c r="AB10" i="5"/>
  <c r="AA10" i="5"/>
  <c r="AC9" i="5"/>
  <c r="AB9" i="5"/>
  <c r="AA9" i="5"/>
  <c r="AC8" i="5"/>
  <c r="AB8" i="5"/>
  <c r="AA8" i="5"/>
  <c r="AC7" i="5"/>
  <c r="AB7" i="5"/>
  <c r="AA7" i="5"/>
  <c r="AC6" i="5"/>
  <c r="AB6" i="5"/>
  <c r="AA6" i="5"/>
  <c r="AC5" i="5"/>
  <c r="AB5" i="5"/>
  <c r="AA5" i="5"/>
  <c r="AC4" i="5"/>
  <c r="AB4" i="5"/>
  <c r="AA4" i="5"/>
  <c r="AC3" i="5"/>
  <c r="AB3" i="5"/>
  <c r="AA3" i="5"/>
  <c r="AC2" i="5"/>
  <c r="AB2" i="5"/>
  <c r="AA2" i="5"/>
  <c r="V16" i="5"/>
  <c r="U16" i="5"/>
  <c r="T16" i="5"/>
  <c r="V15" i="5"/>
  <c r="U15" i="5"/>
  <c r="T15" i="5"/>
  <c r="V14" i="5"/>
  <c r="U14" i="5"/>
  <c r="T14" i="5"/>
  <c r="V13" i="5"/>
  <c r="U13" i="5"/>
  <c r="T13" i="5"/>
  <c r="V12" i="5"/>
  <c r="U12" i="5"/>
  <c r="T12" i="5"/>
  <c r="V11" i="5"/>
  <c r="U11" i="5"/>
  <c r="T11" i="5"/>
  <c r="V10" i="5"/>
  <c r="U10" i="5"/>
  <c r="T10" i="5"/>
  <c r="V9" i="5"/>
  <c r="U9" i="5"/>
  <c r="T9" i="5"/>
  <c r="V8" i="5"/>
  <c r="U8" i="5"/>
  <c r="T8" i="5"/>
  <c r="V7" i="5"/>
  <c r="U7" i="5"/>
  <c r="T7" i="5"/>
  <c r="V6" i="5"/>
  <c r="U6" i="5"/>
  <c r="T6" i="5"/>
  <c r="V5" i="5"/>
  <c r="U5" i="5"/>
  <c r="T5" i="5"/>
  <c r="V4" i="5"/>
  <c r="U4" i="5"/>
  <c r="T4" i="5"/>
  <c r="V3" i="5"/>
  <c r="U3" i="5"/>
  <c r="T3" i="5"/>
  <c r="V2" i="5"/>
  <c r="U2" i="5"/>
  <c r="T2" i="5"/>
  <c r="O16" i="5"/>
  <c r="N16" i="5"/>
  <c r="M16" i="5"/>
  <c r="O15" i="5"/>
  <c r="N15" i="5"/>
  <c r="M15" i="5"/>
  <c r="O14" i="5"/>
  <c r="N14" i="5"/>
  <c r="M14" i="5"/>
  <c r="O13" i="5"/>
  <c r="N13" i="5"/>
  <c r="M13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" i="5"/>
  <c r="N2" i="5"/>
  <c r="M2" i="5"/>
  <c r="L12" i="5"/>
  <c r="N12" i="5" s="1"/>
  <c r="O7" i="4"/>
  <c r="O6" i="4"/>
  <c r="O5" i="4"/>
  <c r="O4" i="4"/>
  <c r="O3" i="4"/>
  <c r="O2" i="4"/>
  <c r="M12" i="5" l="1"/>
  <c r="O12" i="5"/>
  <c r="O1" i="3"/>
  <c r="N3" i="4" l="1"/>
  <c r="N4" i="4"/>
  <c r="N5" i="4"/>
  <c r="N6" i="4"/>
  <c r="N7" i="4"/>
  <c r="N2" i="4"/>
  <c r="K16" i="1" l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4" l="1"/>
  <c r="M4" i="4"/>
  <c r="M5" i="4"/>
  <c r="M6" i="4"/>
  <c r="M7" i="4"/>
  <c r="M2" i="4"/>
  <c r="E16" i="1" l="1"/>
  <c r="E15" i="1"/>
  <c r="E14" i="1"/>
  <c r="E13" i="1"/>
  <c r="G16" i="1"/>
  <c r="G15" i="1"/>
  <c r="G14" i="1"/>
  <c r="L7" i="4" l="1"/>
  <c r="L6" i="4"/>
  <c r="L5" i="4"/>
  <c r="L4" i="4"/>
  <c r="L3" i="4"/>
  <c r="L2" i="4"/>
  <c r="K7" i="4"/>
  <c r="K6" i="4"/>
  <c r="K5" i="4"/>
  <c r="K4" i="4"/>
  <c r="K3" i="4"/>
  <c r="K2" i="4"/>
  <c r="C5" i="3" l="1"/>
  <c r="C4" i="3"/>
  <c r="C3" i="3"/>
  <c r="C2" i="3"/>
  <c r="O3" i="3"/>
  <c r="O2" i="3"/>
  <c r="Q2" i="3" s="1"/>
  <c r="O5" i="3"/>
  <c r="O4" i="3"/>
  <c r="O6" i="3"/>
  <c r="M2" i="1"/>
  <c r="M3" i="1"/>
  <c r="C4" i="2"/>
  <c r="O2" i="1"/>
  <c r="K2" i="1"/>
  <c r="G13" i="1"/>
  <c r="G12" i="1"/>
  <c r="G11" i="1"/>
  <c r="G9" i="1"/>
  <c r="G8" i="1"/>
  <c r="G7" i="1"/>
  <c r="G6" i="1"/>
  <c r="G5" i="1"/>
  <c r="G3" i="1"/>
  <c r="G2" i="1"/>
  <c r="U2" i="1"/>
  <c r="U3" i="1"/>
  <c r="U5" i="1"/>
  <c r="U4" i="1"/>
  <c r="Q6" i="2"/>
  <c r="Q7" i="2"/>
  <c r="Q9" i="2"/>
  <c r="Q8" i="2"/>
  <c r="Q4" i="2"/>
  <c r="Q5" i="2"/>
  <c r="Q2" i="2"/>
  <c r="Q3" i="2"/>
  <c r="K2" i="2"/>
  <c r="K5" i="2"/>
  <c r="K4" i="2"/>
  <c r="K3" i="2"/>
  <c r="K6" i="2"/>
  <c r="Q1" i="2" l="1"/>
  <c r="K1" i="2"/>
  <c r="E4" i="2" s="1"/>
  <c r="U1" i="1"/>
  <c r="C3" i="2"/>
  <c r="C5" i="2"/>
  <c r="W2" i="1" l="1"/>
  <c r="E12" i="1"/>
  <c r="E9" i="1"/>
  <c r="E7" i="1"/>
  <c r="E5" i="1"/>
  <c r="E2" i="1"/>
  <c r="E11" i="1"/>
  <c r="E8" i="1"/>
  <c r="E6" i="1"/>
  <c r="E3" i="1"/>
  <c r="E2" i="2"/>
  <c r="E5" i="2"/>
  <c r="E3" i="2"/>
  <c r="C2" i="2"/>
  <c r="S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<sst xmlns="http://schemas.openxmlformats.org/spreadsheetml/2006/main" count="279" uniqueCount="148">
  <si>
    <t>Action00101</t>
  </si>
  <si>
    <t>Idle</t>
  </si>
  <si>
    <t>Base Layer.Idle</t>
  </si>
  <si>
    <t>Action00102</t>
  </si>
  <si>
    <t>Move</t>
  </si>
  <si>
    <t>Base Layer.Move</t>
  </si>
  <si>
    <t>Control101</t>
  </si>
  <si>
    <t>Action00103</t>
  </si>
  <si>
    <t>Action00104</t>
  </si>
  <si>
    <t>Base Layer.Attack.skill1</t>
  </si>
  <si>
    <t>ActiveOne001</t>
  </si>
  <si>
    <t>Action00105</t>
  </si>
  <si>
    <t>Base Layer.Attack.skill2</t>
  </si>
  <si>
    <t>ActiveTwo001</t>
  </si>
  <si>
    <t>Action00201</t>
  </si>
  <si>
    <t>Action00202</t>
  </si>
  <si>
    <t>Action00203</t>
  </si>
  <si>
    <t>Action00204</t>
  </si>
  <si>
    <t>ActiveOne002</t>
  </si>
  <si>
    <t>Action00205</t>
  </si>
  <si>
    <t>ActiveTwo002</t>
  </si>
  <si>
    <t>Attacked</t>
  </si>
  <si>
    <t>Attack</t>
  </si>
  <si>
    <t>None</t>
  </si>
  <si>
    <t>ScreenController</t>
  </si>
  <si>
    <t>Drag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</si>
  <si>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</si>
  <si>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</si>
  <si>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</si>
  <si>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</si>
  <si>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</si>
  <si>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</si>
  <si>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</si>
  <si>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</si>
  <si>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</si>
  <si>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</si>
  <si>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ActiveSkillslot1</t>
  </si>
  <si>
    <t>ActiveSkillslot1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</si>
  <si>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</si>
  <si>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</si>
  <si>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</si>
  <si>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</si>
  <si>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</si>
  <si>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</si>
  <si>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</si>
  <si>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</si>
  <si>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</si>
  <si>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</si>
  <si>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Attack, Attacked</t>
    <phoneticPr fontId="1" type="noConversion"/>
  </si>
  <si>
    <t>listState_Verify</t>
    <phoneticPr fontId="1" type="noConversion"/>
  </si>
  <si>
    <t>Casting1002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</si>
  <si>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</si>
  <si>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</si>
  <si>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</si>
  <si>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</si>
  <si>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</si>
  <si>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</si>
  <si>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</si>
  <si>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</si>
  <si>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None</t>
    <phoneticPr fontId="1" type="noConversion"/>
  </si>
  <si>
    <t>Range</t>
    <phoneticPr fontId="1" type="noConversion"/>
  </si>
  <si>
    <t>Cone</t>
  </si>
  <si>
    <t>Direction</t>
  </si>
  <si>
    <t>Point</t>
  </si>
  <si>
    <t>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</si>
  <si>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</si>
  <si>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</si>
  <si>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</si>
  <si>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</si>
  <si>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</si>
  <si>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</si>
  <si>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</si>
  <si>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</si>
  <si>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</si>
  <si>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</si>
  <si>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</si>
  <si>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</si>
  <si>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</si>
  <si>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</si>
  <si>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controlId_검증</t>
    <phoneticPr fontId="1" type="noConversion"/>
  </si>
  <si>
    <t>castingId_검증</t>
    <phoneticPr fontId="1" type="noConversion"/>
  </si>
  <si>
    <t>skillId_검증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</si>
  <si>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</si>
  <si>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</si>
  <si>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</si>
  <si>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controlType_List</t>
    <phoneticPr fontId="1" type="noConversion"/>
  </si>
  <si>
    <t>inputType_Verify</t>
    <phoneticPr fontId="1" type="noConversion"/>
  </si>
  <si>
    <t>inputType_List</t>
    <phoneticPr fontId="1" type="noConversion"/>
  </si>
  <si>
    <t>id|Int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</si>
  <si>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</si>
  <si>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</si>
  <si>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</si>
  <si>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</si>
  <si>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</si>
  <si>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</si>
  <si>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</si>
  <si>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</si>
  <si>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</si>
  <si>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castingType_List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</si>
  <si>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</si>
  <si>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</si>
  <si>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</si>
  <si>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</si>
  <si>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</si>
  <si>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</si>
  <si>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</si>
  <si>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</si>
  <si>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</si>
  <si>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</si>
  <si>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</si>
  <si>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Rosehips</t>
    <phoneticPr fontId="1" type="noConversion"/>
  </si>
  <si>
    <t>Rosehips01</t>
    <phoneticPr fontId="1" type="noConversion"/>
  </si>
  <si>
    <t>Rosehips02</t>
  </si>
  <si>
    <t>Rosehips03</t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</si>
  <si>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</si>
  <si>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</si>
  <si>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</si>
  <si>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</si>
  <si>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Action00106</t>
  </si>
  <si>
    <t>Action00206</t>
  </si>
  <si>
    <t>Actor001</t>
    <phoneticPr fontId="1" type="noConversion"/>
  </si>
  <si>
    <t>usePassiveAffectorValueIdOverriding|Bool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</si>
  <si>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</si>
  <si>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</si>
  <si>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</si>
  <si>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Attacked</t>
    <phoneticPr fontId="1" type="noConversion"/>
  </si>
  <si>
    <t>castingId|String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</si>
  <si>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</si>
  <si>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</si>
  <si>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</si>
  <si>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</si>
  <si>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passiveAffectorValueId|String!</t>
    <phoneticPr fontId="1" type="noConversion"/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</si>
  <si>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</si>
  <si>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</si>
  <si>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</si>
  <si>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툴입력어펙터밸류1</t>
    <phoneticPr fontId="1" type="noConversion"/>
  </si>
  <si>
    <t>NormalAttack01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</si>
  <si>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</si>
  <si>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</si>
  <si>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</si>
  <si>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</si>
  <si>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</si>
  <si>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</si>
  <si>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툴입력어펙터밸류2</t>
    <phoneticPr fontId="1" type="noConversion"/>
  </si>
  <si>
    <t>툴입력어펙터밸류3</t>
    <phoneticPr fontId="1" type="noConversion"/>
  </si>
  <si>
    <t>이름참고</t>
    <phoneticPr fontId="1" type="noConversion"/>
  </si>
  <si>
    <t>설명참고</t>
    <phoneticPr fontId="1" type="noConversion"/>
  </si>
  <si>
    <t>패시브어펙터밸류참고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</si>
</sst>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종류"/>
      <sheetName val="AffectorValueTable임시"/>
      <sheetName val="AffectorValueLevelTable임시"/>
    </sheetNames>
    <sheetDataSet>
      <sheetData sheetId="0" refreshError="1"/>
      <sheetData sheetId="1">
        <row r="1">
          <cell r="A1" t="str">
            <v>vlookup용아이디</v>
          </cell>
          <cell r="B1" t="str">
            <v>affectorValueId|String</v>
          </cell>
          <cell r="C1" t="str">
            <v>내가가져오는</v>
          </cell>
          <cell r="D1" t="str">
            <v>level|Int</v>
          </cell>
          <cell r="E1" t="str">
            <v>conditionValueId|String!</v>
          </cell>
          <cell r="F1" t="str">
            <v>fValue1|Float</v>
          </cell>
          <cell r="G1" t="str">
            <v>fValue2|Float</v>
          </cell>
          <cell r="H1" t="str">
            <v>fValue3|Float</v>
          </cell>
          <cell r="I1" t="str">
            <v>fValue4|Float</v>
          </cell>
          <cell r="J1" t="str">
            <v>iValue1|Int</v>
          </cell>
          <cell r="K1" t="str">
            <v>iValue2|Int</v>
          </cell>
          <cell r="L1" t="str">
            <v>sValue1|String</v>
          </cell>
          <cell r="M1" t="str">
            <v>sValue2|String</v>
          </cell>
          <cell r="N1" t="str">
            <v>어펙터호출</v>
          </cell>
          <cell r="P1" t="str">
            <v>affectorId_Verify</v>
          </cell>
          <cell r="R1" t="str">
            <v>affectorId_List</v>
          </cell>
          <cell r="S1" t="str">
            <v>value</v>
          </cell>
          <cell r="T1" t="str">
            <v>len</v>
          </cell>
        </row>
        <row r="2">
          <cell r="A2" t="str">
            <v>NormalAttack0101</v>
          </cell>
          <cell r="B2" t="str">
            <v>NormalAttack01</v>
          </cell>
          <cell r="C2" t="str">
            <v>BaseDamage</v>
          </cell>
          <cell r="D2">
            <v>1</v>
          </cell>
          <cell r="F2">
            <v>1</v>
          </cell>
          <cell r="J2">
            <v>1</v>
          </cell>
          <cell r="K2" t="str">
            <v>1:온킬</v>
          </cell>
          <cell r="L2" t="str">
            <v>0.4,0.5,0.6</v>
          </cell>
          <cell r="M2" t="str">
            <v>시전자회복밸류아이디</v>
          </cell>
          <cell r="P2" t="str">
            <v>ChangeAction</v>
          </cell>
          <cell r="R2" t="str">
            <v>ChangeAction</v>
          </cell>
          <cell r="S2">
            <v>1</v>
          </cell>
          <cell r="T2">
            <v>12</v>
          </cell>
          <cell r="V2" t="str">
            <v/>
          </cell>
        </row>
        <row r="3">
          <cell r="A3" t="str">
            <v>시전자회복밸류아이디00</v>
          </cell>
          <cell r="B3" t="str">
            <v>시전자회복밸류아이디</v>
          </cell>
          <cell r="E3" t="str">
            <v>HP이하</v>
          </cell>
          <cell r="P3" t="str">
            <v>AddForce</v>
          </cell>
          <cell r="R3" t="str">
            <v>BaseDamage</v>
          </cell>
          <cell r="S3">
            <v>3</v>
          </cell>
          <cell r="T3">
            <v>10</v>
          </cell>
        </row>
        <row r="4">
          <cell r="A4" t="str">
            <v>LP_PiercingHitObject01</v>
          </cell>
          <cell r="B4" t="str">
            <v>LP_PiercingHitObject</v>
          </cell>
          <cell r="D4">
            <v>1</v>
          </cell>
          <cell r="J4">
            <v>1</v>
          </cell>
          <cell r="M4">
            <v>0.9</v>
          </cell>
          <cell r="P4" t="str">
            <v>BaseDamage</v>
          </cell>
          <cell r="R4" t="str">
            <v>AddForce</v>
          </cell>
          <cell r="S4">
            <v>2</v>
          </cell>
          <cell r="T4">
            <v>8</v>
          </cell>
        </row>
        <row r="5">
          <cell r="A5" t="str">
            <v>LP_PiercingHitObject02</v>
          </cell>
          <cell r="B5" t="str">
            <v>LP_PiercingHitObject</v>
          </cell>
          <cell r="D5">
            <v>2</v>
          </cell>
          <cell r="J5">
            <v>2</v>
          </cell>
          <cell r="M5" t="str">
            <v>0.95,0.9</v>
          </cell>
          <cell r="P5" t="str">
            <v>AddActorState</v>
          </cell>
        </row>
        <row r="6">
          <cell r="P6" t="str">
            <v>스탯변경</v>
          </cell>
        </row>
        <row r="7">
          <cell r="P7" t="str">
            <v>DOT대미지</v>
          </cell>
        </row>
        <row r="8">
          <cell r="P8" t="str">
            <v>BaseDamageWithOnKill</v>
          </cell>
        </row>
        <row r="9">
          <cell r="P9" t="str">
            <v>DropItem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ingTable"/>
      <sheetName val="TitleStringTable"/>
    </sheetNames>
    <sheetDataSet>
      <sheetData sheetId="0">
        <row r="1">
          <cell r="A1" t="str">
            <v>id|String</v>
          </cell>
          <cell r="B1" t="str">
            <v>kor|String</v>
          </cell>
        </row>
        <row r="2">
          <cell r="A2" t="str">
            <v>GameUI_Play</v>
          </cell>
          <cell r="B2" t="str">
            <v>진행</v>
          </cell>
        </row>
        <row r="3">
          <cell r="A3" t="str">
            <v>Skill_ActiveOne001_Name</v>
          </cell>
          <cell r="B3" t="str">
            <v>하트가 폭발한다</v>
          </cell>
        </row>
        <row r="4">
          <cell r="A4" t="str">
            <v>Skill_ActiveOne001_Description</v>
          </cell>
          <cell r="B4" t="str">
            <v>대미지를 &lt;color=#FFFF00&gt;{0}%,{1}%,{2}%,{3}%&lt;/color&gt; 먹이고 적이 죽이면 하트를 반드시 떨어뜨린다
적이 죽지 않으면 기절을 먹인다</v>
          </cell>
        </row>
        <row r="5">
          <cell r="A5" t="str">
            <v>Skill_ActiveOne002_Description</v>
          </cell>
          <cell r="B5" t="str">
            <v>대미지를 {0}% 먹이고 적이 죽이면 하트를 반드시 떨어뜨린다
적이 죽지 않으면 기절을 먹인다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bestFit="1" customWidth="1"/>
    <col min="2" max="2" width="13.125" bestFit="1" customWidth="1"/>
    <col min="3" max="3" width="11.875" bestFit="1" customWidth="1"/>
    <col min="4" max="4" width="18.5" customWidth="1" outlineLevel="1"/>
    <col min="5" max="5" width="16.375" bestFit="1" customWidth="1"/>
    <col min="6" max="6" width="21.875" customWidth="1" outlineLevel="1"/>
    <col min="7" max="7" width="19.875" bestFit="1" customWidth="1"/>
    <col min="8" max="8" width="24.125" bestFit="1" customWidth="1"/>
    <col min="9" max="9" width="13" bestFit="1" customWidth="1"/>
    <col min="10" max="10" width="11" bestFit="1" customWidth="1"/>
    <col min="11" max="11" width="11" customWidth="1" outlineLevel="1"/>
    <col min="12" max="12" width="12.25" bestFit="1" customWidth="1"/>
    <col min="13" max="13" width="9.875" customWidth="1" outlineLevel="1"/>
    <col min="14" max="14" width="13.625" bestFit="1" customWidth="1"/>
    <col min="15" max="15" width="13.625" customWidth="1" outlineLevel="1"/>
    <col min="17" max="17" width="14.25" customWidth="1" outlineLevel="1"/>
    <col min="19" max="19" width="12.125" customWidth="1" outlineLevel="1"/>
    <col min="20" max="21" width="9" customWidth="1" outlineLevel="1"/>
  </cols>
  <sheetData>
    <row r="1" spans="1:23" ht="27" customHeight="1" x14ac:dyDescent="0.3">
      <c r="A1" t="s">
        <v>64</v>
      </c>
      <c r="B1" t="s">
        <v>107</v>
      </c>
      <c r="C1" t="s">
        <v>65</v>
      </c>
      <c r="D1" t="s">
        <v>46</v>
      </c>
      <c r="E1" t="s">
        <v>66</v>
      </c>
      <c r="F1" t="s">
        <v>46</v>
      </c>
      <c r="G1" t="s">
        <v>67</v>
      </c>
      <c r="H1" t="s">
        <v>68</v>
      </c>
      <c r="I1" t="s">
        <v>69</v>
      </c>
      <c r="J1" t="s">
        <v>70</v>
      </c>
      <c r="K1" t="s">
        <v>79</v>
      </c>
      <c r="L1" t="s">
        <v>126</v>
      </c>
      <c r="M1" t="s">
        <v>80</v>
      </c>
      <c r="N1" t="s">
        <v>71</v>
      </c>
      <c r="O1" t="s">
        <v>81</v>
      </c>
      <c r="Q1" t="s">
        <v>49</v>
      </c>
      <c r="S1" t="s">
        <v>47</v>
      </c>
      <c r="T1" t="s">
        <v>34</v>
      </c>
      <c r="U1" t="str">
        <f ca="1">IF(OR(OFFSET(U1,1,0)&lt;OFFSET(U1,2,0),OFFSET(U1,2,0)&lt;OFFSET(U1,3,0),
OFFSET(U1,3,0)&lt;OFFSET(U1,4,0),OFFSET(U1,4,0)&lt;OFFSET(U1,5,0),
OFFSET(U1,5,0)&lt;OFFSET(U1,6,0),OFFSET(U1,6,0)&lt;OFFSET(U1,7,0),
OFFSET(U1,7,0)&lt;OFFSET(U1,8,0),OFFSET(U1,8,0)&lt;OFFSET(U1,9,0),
OFFSET(U1,9,0)&lt;OFFSET(U1,10,0),OFFSET(U1,10,0)&lt;OFFSET(U1,11,0),
OFFSET(U1,11,0)&lt;OFFSET(U1,12,0),OFFSET(U1,12,0)&lt;OFFSET(U1,13,0),
OFFSET(U1,13,0)&lt;OFFSET(U1,14,0),OFFSET(U1,14,0)&lt;OFFSET(U1,15,0),
OFFSET(U1,15,0)&lt;OFFSET(U1,16,0),OFFSET(U1,16,0)&lt;OFFSET(U1,17,0),
OFFSET(U1,17,0)&lt;OFFSET(U1,18,0),OFFSET(U1,18,0)&lt;OFFSET(U1,19,0),
OFFSET(U1,19,0)&lt;OFFSET(U1,20,0),OFFSET(U1,20,0)&lt;OFFSET(U1,21,0),
OFFSET(U1,21,0)&lt;OFFSET(U1,22,0),OFFSET(U1,22,0)&lt;OFFSET(U1,23,0),
OFFSET(U1,23,0)&lt;OFFSET(U1,24,0),OFFSET(U1,24,0)&lt;OFFSET(U1,25,0),
OFFSET(U1,25,0)&lt;OFFSET(U1,26,0),OFFSET(U1,26,0)&lt;OFFSET(U1,27,0),
OFFSET(U1,27,0)&lt;OFFSET(U1,28,0),OFFSET(U1,28,0)&lt;OFFSET(U1,29,0),
OFFSET(U1,29,0)&lt;OFFSET(U1,30,0),OFFSET(U1,30,0)&lt;OFFSET(U1,31,0),
OFFSET(U1,31,0)&lt;OFFSET(U1,32,0),OFFSET(U1,32,0)&lt;OFFSET(U1,33,0),
OFFSET(U1,33,0)&lt;OFFSET(U1,34,0),OFFSET(U1,34,0)&lt;OFFSET(U1,35,0),
OFFSET(U1,35,0)&lt;OFFSET(U1,36,0),OFFSET(U1,36,0)&lt;OFFSET(U1,37,0),
OFFSET(U1,37,0)&lt;OFFSET(U1,38,0),OFFSET(U1,38,0)&lt;OFFSET(U1,39,0),
OFFSET(U1,39,0)&lt;OFFSET(U1,40,0),OFFSET(U1,40,0)&lt;OFFSET(U1,41,0),
OFFSET(U1,41,0)&lt;OFFSET(U1,42,0),OFFSET(U1,42,0)&lt;OFFSET(U1,43,0),
OFFSET(U1,43,0)&lt;OFFSET(U1,44,0),OFFSET(U1,44,0)&lt;OFFSET(U1,45,0),
OFFSET(U1,45,0)&lt;OFFSET(U1,46,0),OFFSET(U1,46,0)&lt;OFFSET(U1,47,0),
OFFSET(U1,47,0)&lt;OFFSET(U1,48,0),OFFSET(U1,48,0)&lt;OFFSET(U1,49,0),
OFFSET(U1,49,0)&lt;OFFSET(U1,50,0)),"내림차순 정렬할 것","len")</f>
        <v>len</v>
      </c>
    </row>
    <row r="2" spans="1:23" x14ac:dyDescent="0.3">
      <c r="A2" t="s">
        <v>0</v>
      </c>
      <c r="B2" t="s">
        <v>108</v>
      </c>
      <c r="C2" t="s">
        <v>1</v>
      </c>
      <c r="E2" t="str">
        <f t="shared" ref="E2:E16" ca="1" si="0">SUBSTITUTE(SUBSTITUTE(SUBSTITUTE(SUBSTITUTE(SUBSTITUTE(
SUBSTITUTE(SUBSTITUTE(SUBSTITUTE(SUBSTITUTE(SUBSTITUTE(
SUBSTITUTE(SUBSTITUTE(SUBSTITUTE(SUBSTITUTE(SUBSTITUTE(
SUBSTITUTE(SUBSTITUTE(SUBSTITUTE(SUBSTITUTE(SUBSTITUTE(D2,
OFFSET($A$1,1,MATCH(D$1&amp;"_List",$1:$1,0)-1),OFFSET($A$1,1,MATCH(D$1&amp;"_List",$1:$1,0))),
OFFSET($A$1,2,MATCH(D$1&amp;"_List",$1:$1,0)-1),OFFSET($A$1,2,MATCH(D$1&amp;"_List",$1:$1,0))),
OFFSET($A$1,3,MATCH(D$1&amp;"_List",$1:$1,0)-1),OFFSET($A$1,3,MATCH(D$1&amp;"_List",$1:$1,0))),
OFFSET($A$1,4,MATCH(D$1&amp;"_List",$1:$1,0)-1),OFFSET($A$1,4,MATCH(D$1&amp;"_List",$1:$1,0))),
OFFSET($A$1,5,MATCH(D$1&amp;"_List",$1:$1,0)-1),OFFSET($A$1,5,MATCH(D$1&amp;"_List",$1:$1,0))),
OFFSET($A$1,6,MATCH(D$1&amp;"_List",$1:$1,0)-1),OFFSET($A$1,6,MATCH(D$1&amp;"_List",$1:$1,0))),
OFFSET($A$1,7,MATCH(D$1&amp;"_List",$1:$1,0)-1),OFFSET($A$1,7,MATCH(D$1&amp;"_List",$1:$1,0))),
OFFSET($A$1,8,MATCH(D$1&amp;"_List",$1:$1,0)-1),OFFSET($A$1,8,MATCH(D$1&amp;"_List",$1:$1,0))),
OFFSET($A$1,9,MATCH(D$1&amp;"_List",$1:$1,0)-1),OFFSET($A$1,9,MATCH(D$1&amp;"_List",$1:$1,0))),
OFFSET($A$1,10,MATCH(D$1&amp;"_List",$1:$1,0)-1),OFFSET($A$1,10,MATCH(D$1&amp;"_List",$1:$1,0))),
OFFSET($A$1,11,MATCH(D$1&amp;"_List",$1:$1,0)-1),OFFSET($A$1,11,MATCH(D$1&amp;"_List",$1:$1,0))),
OFFSET($A$1,12,MATCH(D$1&amp;"_List",$1:$1,0)-1),OFFSET($A$1,12,MATCH(D$1&amp;"_List",$1:$1,0))),
OFFSET($A$1,13,MATCH(D$1&amp;"_List",$1:$1,0)-1),OFFSET($A$1,13,MATCH(D$1&amp;"_List",$1:$1,0))),
OFFSET($A$1,14,MATCH(D$1&amp;"_List",$1:$1,0)-1),OFFSET($A$1,14,MATCH(D$1&amp;"_List",$1:$1,0))),
OFFSET($A$1,15,MATCH(D$1&amp;"_List",$1:$1,0)-1),OFFSET($A$1,15,MATCH(D$1&amp;"_List",$1:$1,0))),
OFFSET($A$1,16,MATCH(D$1&amp;"_List",$1:$1,0)-1),OFFSET($A$1,16,MATCH(D$1&amp;"_List",$1:$1,0))),
OFFSET($A$1,17,MATCH(D$1&amp;"_List",$1:$1,0)-1),OFFSET($A$1,17,MATCH(D$1&amp;"_List",$1:$1,0))),
OFFSET($A$1,18,MATCH(D$1&amp;"_List",$1:$1,0)-1),OFFSET($A$1,18,MATCH(D$1&amp;"_List",$1:$1,0))),
OFFSET($A$1,19,MATCH(D$1&amp;"_List",$1:$1,0)-1),OFFSET($A$1,19,MATCH(D$1&amp;"_List",$1:$1,0))),
OFFSET($A$1,20,MATCH(D$1&amp;"_List",$1:$1,0)-1),OFFSET($A$1,20,MATCH(D$1&amp;"_List",$1:$1,0)))</f>
        <v/>
      </c>
      <c r="G2" t="str">
        <f t="shared" ref="G2:G16" ca="1" si="1">SUBSTITUTE(SUBSTITUTE(SUBSTITUTE(SUBSTITUTE(SUBSTITUTE(
SUBSTITUTE(SUBSTITUTE(SUBSTITUTE(SUBSTITUTE(SUBSTITUTE(
SUBSTITUTE(SUBSTITUTE(SUBSTITUTE(SUBSTITUTE(SUBSTITUTE(
SUBSTITUTE(SUBSTITUTE(SUBSTITUTE(SUBSTITUTE(SUBSTITUTE(F2,
OFFSET($A$1,1,MATCH(F$1&amp;"_List",$1:$1,0)-1),OFFSET($A$1,1,MATCH(F$1&amp;"_List",$1:$1,0))),
OFFSET($A$1,2,MATCH(F$1&amp;"_List",$1:$1,0)-1),OFFSET($A$1,2,MATCH(F$1&amp;"_List",$1:$1,0))),
OFFSET($A$1,3,MATCH(F$1&amp;"_List",$1:$1,0)-1),OFFSET($A$1,3,MATCH(F$1&amp;"_List",$1:$1,0))),
OFFSET($A$1,4,MATCH(F$1&amp;"_List",$1:$1,0)-1),OFFSET($A$1,4,MATCH(F$1&amp;"_List",$1:$1,0))),
OFFSET($A$1,5,MATCH(F$1&amp;"_List",$1:$1,0)-1),OFFSET($A$1,5,MATCH(F$1&amp;"_List",$1:$1,0))),
OFFSET($A$1,6,MATCH(F$1&amp;"_List",$1:$1,0)-1),OFFSET($A$1,6,MATCH(F$1&amp;"_List",$1:$1,0))),
OFFSET($A$1,7,MATCH(F$1&amp;"_List",$1:$1,0)-1),OFFSET($A$1,7,MATCH(F$1&amp;"_List",$1:$1,0))),
OFFSET($A$1,8,MATCH(F$1&amp;"_List",$1:$1,0)-1),OFFSET($A$1,8,MATCH(F$1&amp;"_List",$1:$1,0))),
OFFSET($A$1,9,MATCH(F$1&amp;"_List",$1:$1,0)-1),OFFSET($A$1,9,MATCH(F$1&amp;"_List",$1:$1,0))),
OFFSET($A$1,10,MATCH(F$1&amp;"_List",$1:$1,0)-1),OFFSET($A$1,10,MATCH(F$1&amp;"_List",$1:$1,0))),
OFFSET($A$1,11,MATCH(F$1&amp;"_List",$1:$1,0)-1),OFFSET($A$1,11,MATCH(F$1&amp;"_List",$1:$1,0))),
OFFSET($A$1,12,MATCH(F$1&amp;"_List",$1:$1,0)-1),OFFSET($A$1,12,MATCH(F$1&amp;"_List",$1:$1,0))),
OFFSET($A$1,13,MATCH(F$1&amp;"_List",$1:$1,0)-1),OFFSET($A$1,13,MATCH(F$1&amp;"_List",$1:$1,0))),
OFFSET($A$1,14,MATCH(F$1&amp;"_List",$1:$1,0)-1),OFFSET($A$1,14,MATCH(F$1&amp;"_List",$1:$1,0))),
OFFSET($A$1,15,MATCH(F$1&amp;"_List",$1:$1,0)-1),OFFSET($A$1,15,MATCH(F$1&amp;"_List",$1:$1,0))),
OFFSET($A$1,16,MATCH(F$1&amp;"_List",$1:$1,0)-1),OFFSET($A$1,16,MATCH(F$1&amp;"_List",$1:$1,0))),
OFFSET($A$1,17,MATCH(F$1&amp;"_List",$1:$1,0)-1),OFFSET($A$1,17,MATCH(F$1&amp;"_List",$1:$1,0))),
OFFSET($A$1,18,MATCH(F$1&amp;"_List",$1:$1,0)-1),OFFSET($A$1,18,MATCH(F$1&amp;"_List",$1:$1,0))),
OFFSET($A$1,19,MATCH(F$1&amp;"_List",$1:$1,0)-1),OFFSET($A$1,19,MATCH(F$1&amp;"_List",$1:$1,0))),
OFFSET($A$1,20,MATCH(F$1&amp;"_List",$1:$1,0)-1),OFFSET($A$1,20,MATCH(F$1&amp;"_List",$1:$1,0)))</f>
        <v/>
      </c>
      <c r="H2" t="s">
        <v>2</v>
      </c>
      <c r="I2">
        <v>0.1</v>
      </c>
      <c r="K2" t="str">
        <f>IF(ISBLANK(J2),"",IF(ISERROR(VLOOKUP(J2,ControlTable!$A:$A,1,0)),"없음",""))</f>
        <v/>
      </c>
      <c r="M2" t="str">
        <f>IF(ISBLANK(L2),"",IF(ISERROR(VLOOKUP(L2,CastingTable!$A:$A,1,0)),"없음",""))</f>
        <v/>
      </c>
      <c r="O2" t="str">
        <f>IF(ISBLANK(N2),"",IF(ISERROR(VLOOKUP(N2,SkillTable!$A:$A,1,0)),"없음",""))</f>
        <v/>
      </c>
      <c r="Q2" t="s">
        <v>1</v>
      </c>
      <c r="S2" t="s">
        <v>21</v>
      </c>
      <c r="T2">
        <v>4</v>
      </c>
      <c r="U2">
        <f>LEN(S2)</f>
        <v>8</v>
      </c>
      <c r="W2" t="str">
        <f ca="1">IFERROR(HLOOKUP("내림차순 정렬할 것",$1:$1,1,0),"")</f>
        <v/>
      </c>
    </row>
    <row r="3" spans="1:23" x14ac:dyDescent="0.3">
      <c r="A3" t="s">
        <v>3</v>
      </c>
      <c r="B3" t="s">
        <v>108</v>
      </c>
      <c r="C3" t="s">
        <v>4</v>
      </c>
      <c r="E3" t="str">
        <f t="shared" ca="1" si="0"/>
        <v/>
      </c>
      <c r="F3" t="s">
        <v>125</v>
      </c>
      <c r="G3" t="str">
        <f t="shared" ca="1" si="1"/>
        <v>4</v>
      </c>
      <c r="H3" t="s">
        <v>5</v>
      </c>
      <c r="I3">
        <v>0.1</v>
      </c>
      <c r="K3" t="str">
        <f>IF(ISBLANK(J3),"",IF(ISERROR(VLOOKUP(J3,ControlTable!$A:$A,1,0)),"없음",""))</f>
        <v/>
      </c>
      <c r="M3" t="str">
        <f>IF(ISBLANK(L3),"",IF(ISERROR(VLOOKUP(L3,CastingTable!$A:$A,1,0)),"없음",""))</f>
        <v/>
      </c>
      <c r="O3" t="str">
        <f>IF(ISBLANK(N3),"",IF(ISERROR(VLOOKUP(N3,SkillTable!$A:$A,1,0)),"없음",""))</f>
        <v/>
      </c>
      <c r="Q3" t="s">
        <v>4</v>
      </c>
      <c r="S3" t="s">
        <v>22</v>
      </c>
      <c r="T3">
        <v>3</v>
      </c>
      <c r="U3">
        <f>LEN(S3)</f>
        <v>6</v>
      </c>
    </row>
    <row r="4" spans="1:23" x14ac:dyDescent="0.3">
      <c r="A4" t="s">
        <v>7</v>
      </c>
      <c r="B4" t="s">
        <v>108</v>
      </c>
      <c r="C4" t="s">
        <v>116</v>
      </c>
      <c r="H4" t="s">
        <v>117</v>
      </c>
      <c r="I4">
        <v>0.05</v>
      </c>
      <c r="K4" t="str">
        <f>IF(ISBLANK(J4),"",IF(ISERROR(VLOOKUP(J4,ControlTable!$A:$A,1,0)),"없음",""))</f>
        <v/>
      </c>
      <c r="M4" t="str">
        <f>IF(ISBLANK(L4),"",IF(ISERROR(VLOOKUP(L4,CastingTable!$A:$A,1,0)),"없음",""))</f>
        <v/>
      </c>
      <c r="O4" t="str">
        <f>IF(ISBLANK(N4),"",IF(ISERROR(VLOOKUP(N4,SkillTable!$A:$A,1,0)),"없음",""))</f>
        <v/>
      </c>
      <c r="Q4" t="s">
        <v>22</v>
      </c>
      <c r="S4" t="s">
        <v>1</v>
      </c>
      <c r="T4">
        <v>1</v>
      </c>
      <c r="U4">
        <f>LEN(S4)</f>
        <v>4</v>
      </c>
    </row>
    <row r="5" spans="1:23" x14ac:dyDescent="0.3">
      <c r="A5" t="s">
        <v>8</v>
      </c>
      <c r="B5" t="s">
        <v>108</v>
      </c>
      <c r="E5" t="str">
        <f t="shared" ca="1" si="0"/>
        <v/>
      </c>
      <c r="F5" t="s">
        <v>48</v>
      </c>
      <c r="G5" t="str">
        <f t="shared" ca="1" si="1"/>
        <v>3, 4</v>
      </c>
      <c r="H5" t="s">
        <v>72</v>
      </c>
      <c r="I5">
        <v>0.05</v>
      </c>
      <c r="J5" t="s">
        <v>6</v>
      </c>
      <c r="K5" t="str">
        <f>IF(ISBLANK(J5),"",IF(ISERROR(VLOOKUP(J5,ControlTable!$A:$A,1,0)),"없음",""))</f>
        <v/>
      </c>
      <c r="M5" t="str">
        <f>IF(ISBLANK(L5),"",IF(ISERROR(VLOOKUP(L5,CastingTable!$A:$A,1,0)),"없음",""))</f>
        <v/>
      </c>
      <c r="O5" t="str">
        <f>IF(ISBLANK(N5),"",IF(ISERROR(VLOOKUP(N5,SkillTable!$A:$A,1,0)),"없음",""))</f>
        <v/>
      </c>
      <c r="Q5" t="s">
        <v>21</v>
      </c>
      <c r="S5" t="s">
        <v>4</v>
      </c>
      <c r="T5">
        <v>2</v>
      </c>
      <c r="U5">
        <f>LEN(S5)</f>
        <v>4</v>
      </c>
    </row>
    <row r="6" spans="1:23" x14ac:dyDescent="0.3">
      <c r="A6" t="s">
        <v>11</v>
      </c>
      <c r="B6" t="s">
        <v>108</v>
      </c>
      <c r="E6" t="str">
        <f t="shared" ca="1" si="0"/>
        <v/>
      </c>
      <c r="F6" t="s">
        <v>48</v>
      </c>
      <c r="G6" t="str">
        <f t="shared" ca="1" si="1"/>
        <v>3, 4</v>
      </c>
      <c r="H6" t="s">
        <v>9</v>
      </c>
      <c r="I6">
        <v>0.05</v>
      </c>
      <c r="J6" t="s">
        <v>73</v>
      </c>
      <c r="K6" t="str">
        <f>IF(ISBLANK(J6),"",IF(ISERROR(VLOOKUP(J6,ControlTable!$A:$A,1,0)),"없음",""))</f>
        <v/>
      </c>
      <c r="L6" t="s">
        <v>50</v>
      </c>
      <c r="M6" t="str">
        <f>IF(ISBLANK(L6),"",IF(ISERROR(VLOOKUP(L6,CastingTable!$A:$A,1,0)),"없음",""))</f>
        <v/>
      </c>
      <c r="N6" t="s">
        <v>10</v>
      </c>
      <c r="O6" t="str">
        <f>IF(ISBLANK(N6),"",IF(ISERROR(VLOOKUP(N6,SkillTable!$A:$A,1,0)),"없음",""))</f>
        <v/>
      </c>
    </row>
    <row r="7" spans="1:23" x14ac:dyDescent="0.3">
      <c r="A7" t="s">
        <v>118</v>
      </c>
      <c r="B7" t="s">
        <v>108</v>
      </c>
      <c r="E7" t="str">
        <f t="shared" ca="1" si="0"/>
        <v/>
      </c>
      <c r="F7" t="s">
        <v>48</v>
      </c>
      <c r="G7" t="str">
        <f t="shared" ca="1" si="1"/>
        <v>3, 4</v>
      </c>
      <c r="H7" t="s">
        <v>12</v>
      </c>
      <c r="I7">
        <v>0.05</v>
      </c>
      <c r="J7" t="s">
        <v>74</v>
      </c>
      <c r="K7" t="str">
        <f>IF(ISBLANK(J7),"",IF(ISERROR(VLOOKUP(J7,ControlTable!$A:$A,1,0)),"없음",""))</f>
        <v/>
      </c>
      <c r="M7" t="str">
        <f>IF(ISBLANK(L7),"",IF(ISERROR(VLOOKUP(L7,CastingTable!$A:$A,1,0)),"없음",""))</f>
        <v/>
      </c>
      <c r="N7" t="s">
        <v>13</v>
      </c>
      <c r="O7" t="str">
        <f>IF(ISBLANK(N7),"",IF(ISERROR(VLOOKUP(N7,SkillTable!$A:$A,1,0)),"없음",""))</f>
        <v/>
      </c>
    </row>
    <row r="8" spans="1:23" x14ac:dyDescent="0.3">
      <c r="A8" t="s">
        <v>14</v>
      </c>
      <c r="B8" t="s">
        <v>109</v>
      </c>
      <c r="C8" t="s">
        <v>1</v>
      </c>
      <c r="E8" t="str">
        <f t="shared" ca="1" si="0"/>
        <v/>
      </c>
      <c r="G8" t="str">
        <f t="shared" ca="1" si="1"/>
        <v/>
      </c>
      <c r="H8" t="s">
        <v>2</v>
      </c>
      <c r="I8">
        <v>0.1</v>
      </c>
      <c r="K8" t="str">
        <f>IF(ISBLANK(J8),"",IF(ISERROR(VLOOKUP(J8,ControlTable!$A:$A,1,0)),"없음",""))</f>
        <v/>
      </c>
      <c r="M8" t="str">
        <f>IF(ISBLANK(L8),"",IF(ISERROR(VLOOKUP(L8,CastingTable!$A:$A,1,0)),"없음",""))</f>
        <v/>
      </c>
      <c r="O8" t="str">
        <f>IF(ISBLANK(N8),"",IF(ISERROR(VLOOKUP(N8,SkillTable!$A:$A,1,0)),"없음",""))</f>
        <v/>
      </c>
    </row>
    <row r="9" spans="1:23" x14ac:dyDescent="0.3">
      <c r="A9" t="s">
        <v>15</v>
      </c>
      <c r="B9" t="s">
        <v>109</v>
      </c>
      <c r="C9" t="s">
        <v>4</v>
      </c>
      <c r="E9" t="str">
        <f t="shared" ca="1" si="0"/>
        <v/>
      </c>
      <c r="F9" t="s">
        <v>125</v>
      </c>
      <c r="G9" t="str">
        <f t="shared" ca="1" si="1"/>
        <v>4</v>
      </c>
      <c r="H9" t="s">
        <v>5</v>
      </c>
      <c r="I9">
        <v>0.1</v>
      </c>
      <c r="K9" t="str">
        <f>IF(ISBLANK(J9),"",IF(ISERROR(VLOOKUP(J9,ControlTable!$A:$A,1,0)),"없음",""))</f>
        <v/>
      </c>
      <c r="M9" t="str">
        <f>IF(ISBLANK(L9),"",IF(ISERROR(VLOOKUP(L9,CastingTable!$A:$A,1,0)),"없음",""))</f>
        <v/>
      </c>
      <c r="O9" t="str">
        <f>IF(ISBLANK(N9),"",IF(ISERROR(VLOOKUP(N9,SkillTable!$A:$A,1,0)),"없음",""))</f>
        <v/>
      </c>
    </row>
    <row r="10" spans="1:23" x14ac:dyDescent="0.3">
      <c r="A10" t="s">
        <v>16</v>
      </c>
      <c r="B10" t="s">
        <v>109</v>
      </c>
      <c r="C10" t="s">
        <v>116</v>
      </c>
      <c r="H10" t="s">
        <v>117</v>
      </c>
      <c r="I10">
        <v>0.05</v>
      </c>
      <c r="K10" t="str">
        <f>IF(ISBLANK(J10),"",IF(ISERROR(VLOOKUP(J10,ControlTable!$A:$A,1,0)),"없음",""))</f>
        <v/>
      </c>
      <c r="M10" t="str">
        <f>IF(ISBLANK(L10),"",IF(ISERROR(VLOOKUP(L10,CastingTable!$A:$A,1,0)),"없음",""))</f>
        <v/>
      </c>
      <c r="O10" t="str">
        <f>IF(ISBLANK(N10),"",IF(ISERROR(VLOOKUP(N10,SkillTable!$A:$A,1,0)),"없음",""))</f>
        <v/>
      </c>
    </row>
    <row r="11" spans="1:23" x14ac:dyDescent="0.3">
      <c r="A11" t="s">
        <v>17</v>
      </c>
      <c r="B11" t="s">
        <v>109</v>
      </c>
      <c r="E11" t="str">
        <f t="shared" ca="1" si="0"/>
        <v/>
      </c>
      <c r="F11" t="s">
        <v>48</v>
      </c>
      <c r="G11" t="str">
        <f t="shared" ca="1" si="1"/>
        <v>3, 4</v>
      </c>
      <c r="H11" t="s">
        <v>72</v>
      </c>
      <c r="I11">
        <v>0.05</v>
      </c>
      <c r="J11" t="s">
        <v>6</v>
      </c>
      <c r="K11" t="str">
        <f>IF(ISBLANK(J11),"",IF(ISERROR(VLOOKUP(J11,ControlTable!$A:$A,1,0)),"없음",""))</f>
        <v/>
      </c>
      <c r="M11" t="str">
        <f>IF(ISBLANK(L11),"",IF(ISERROR(VLOOKUP(L11,CastingTable!$A:$A,1,0)),"없음",""))</f>
        <v/>
      </c>
      <c r="O11" t="str">
        <f>IF(ISBLANK(N11),"",IF(ISERROR(VLOOKUP(N11,SkillTable!$A:$A,1,0)),"없음",""))</f>
        <v/>
      </c>
    </row>
    <row r="12" spans="1:23" x14ac:dyDescent="0.3">
      <c r="A12" t="s">
        <v>19</v>
      </c>
      <c r="B12" t="s">
        <v>109</v>
      </c>
      <c r="E12" t="str">
        <f t="shared" ca="1" si="0"/>
        <v/>
      </c>
      <c r="F12" t="s">
        <v>48</v>
      </c>
      <c r="G12" t="str">
        <f t="shared" ca="1" si="1"/>
        <v>3, 4</v>
      </c>
      <c r="H12" t="s">
        <v>9</v>
      </c>
      <c r="I12">
        <v>0.05</v>
      </c>
      <c r="J12" t="s">
        <v>75</v>
      </c>
      <c r="K12" t="str">
        <f>IF(ISBLANK(J12),"",IF(ISERROR(VLOOKUP(J12,ControlTable!$A:$A,1,0)),"없음",""))</f>
        <v/>
      </c>
      <c r="M12" t="str">
        <f>IF(ISBLANK(L12),"",IF(ISERROR(VLOOKUP(L12,CastingTable!$A:$A,1,0)),"없음",""))</f>
        <v/>
      </c>
      <c r="N12" t="s">
        <v>18</v>
      </c>
      <c r="O12" t="str">
        <f>IF(ISBLANK(N12),"",IF(ISERROR(VLOOKUP(N12,SkillTable!$A:$A,1,0)),"없음",""))</f>
        <v/>
      </c>
    </row>
    <row r="13" spans="1:23" x14ac:dyDescent="0.3">
      <c r="A13" t="s">
        <v>119</v>
      </c>
      <c r="B13" t="s">
        <v>109</v>
      </c>
      <c r="E13" t="str">
        <f t="shared" ca="1" si="0"/>
        <v/>
      </c>
      <c r="F13" t="s">
        <v>48</v>
      </c>
      <c r="G13" t="str">
        <f t="shared" ca="1" si="1"/>
        <v>3, 4</v>
      </c>
      <c r="H13" t="s">
        <v>12</v>
      </c>
      <c r="I13">
        <v>0.05</v>
      </c>
      <c r="J13" t="s">
        <v>74</v>
      </c>
      <c r="K13" t="str">
        <f>IF(ISBLANK(J13),"",IF(ISERROR(VLOOKUP(J13,ControlTable!$A:$A,1,0)),"없음",""))</f>
        <v/>
      </c>
      <c r="M13" t="str">
        <f>IF(ISBLANK(L13),"",IF(ISERROR(VLOOKUP(L13,CastingTable!$A:$A,1,0)),"없음",""))</f>
        <v/>
      </c>
      <c r="N13" t="s">
        <v>20</v>
      </c>
      <c r="O13" t="str">
        <f>IF(ISBLANK(N13),"",IF(ISERROR(VLOOKUP(N13,SkillTable!$A:$A,1,0)),"없음",""))</f>
        <v/>
      </c>
    </row>
    <row r="14" spans="1:23" x14ac:dyDescent="0.3">
      <c r="A14" t="s">
        <v>111</v>
      </c>
      <c r="B14" t="s">
        <v>110</v>
      </c>
      <c r="C14" t="s">
        <v>114</v>
      </c>
      <c r="E14" t="str">
        <f t="shared" ca="1" si="0"/>
        <v/>
      </c>
      <c r="G14" t="str">
        <f t="shared" ca="1" si="1"/>
        <v/>
      </c>
      <c r="H14" t="s">
        <v>2</v>
      </c>
      <c r="I14">
        <v>0.1</v>
      </c>
      <c r="K14" t="str">
        <f>IF(ISBLANK(J14),"",IF(ISERROR(VLOOKUP(J14,ControlTable!$A:$A,1,0)),"없음",""))</f>
        <v/>
      </c>
      <c r="M14" t="str">
        <f>IF(ISBLANK(L14),"",IF(ISERROR(VLOOKUP(L14,CastingTable!$A:$A,1,0)),"없음",""))</f>
        <v/>
      </c>
      <c r="O14" t="str">
        <f>IF(ISBLANK(N14),"",IF(ISERROR(VLOOKUP(N14,SkillTable!$A:$A,1,0)),"없음",""))</f>
        <v/>
      </c>
    </row>
    <row r="15" spans="1:23" x14ac:dyDescent="0.3">
      <c r="A15" t="s">
        <v>112</v>
      </c>
      <c r="B15" t="s">
        <v>110</v>
      </c>
      <c r="C15" t="s">
        <v>115</v>
      </c>
      <c r="E15" t="str">
        <f t="shared" ca="1" si="0"/>
        <v/>
      </c>
      <c r="F15" t="s">
        <v>48</v>
      </c>
      <c r="G15" t="str">
        <f t="shared" ca="1" si="1"/>
        <v>3, 4</v>
      </c>
      <c r="H15" t="s">
        <v>5</v>
      </c>
      <c r="I15">
        <v>0.1</v>
      </c>
      <c r="K15" t="str">
        <f>IF(ISBLANK(J15),"",IF(ISERROR(VLOOKUP(J15,ControlTable!$A:$A,1,0)),"없음",""))</f>
        <v/>
      </c>
      <c r="M15" t="str">
        <f>IF(ISBLANK(L15),"",IF(ISERROR(VLOOKUP(L15,CastingTable!$A:$A,1,0)),"없음",""))</f>
        <v/>
      </c>
      <c r="O15" t="str">
        <f>IF(ISBLANK(N15),"",IF(ISERROR(VLOOKUP(N15,SkillTable!$A:$A,1,0)),"없음",""))</f>
        <v/>
      </c>
    </row>
    <row r="16" spans="1:23" x14ac:dyDescent="0.3">
      <c r="A16" t="s">
        <v>113</v>
      </c>
      <c r="B16" t="s">
        <v>110</v>
      </c>
      <c r="C16" t="s">
        <v>116</v>
      </c>
      <c r="E16" t="str">
        <f t="shared" ca="1" si="0"/>
        <v/>
      </c>
      <c r="G16" t="str">
        <f t="shared" ca="1" si="1"/>
        <v/>
      </c>
      <c r="H16" t="s">
        <v>117</v>
      </c>
      <c r="I16">
        <v>0.05</v>
      </c>
      <c r="K16" t="str">
        <f>IF(ISBLANK(J16),"",IF(ISERROR(VLOOKUP(J16,ControlTable!$A:$A,1,0)),"없음",""))</f>
        <v/>
      </c>
      <c r="M16" t="str">
        <f>IF(ISBLANK(L16),"",IF(ISERROR(VLOOKUP(L16,CastingTable!$A:$A,1,0)),"없음",""))</f>
        <v/>
      </c>
      <c r="O16" t="str">
        <f>IF(ISBLANK(N16),"",IF(ISERROR(VLOOKUP(N16,SkillTable!$A:$A,1,0)),"없음",""))</f>
        <v/>
      </c>
    </row>
  </sheetData>
  <sortState ref="S2:U4">
    <sortCondition descending="1" ref="U2:U4"/>
  </sortState>
  <phoneticPr fontId="1" type="noConversion"/>
  <dataValidations count="1">
    <dataValidation type="list" allowBlank="1" showInputMessage="1" sqref="D2:D16 F2:F16" xr:uid="{9089C6B6-A03B-469A-BC47-88308B12ED20}">
      <formula1>OFFSET(INDIRECT("$A$1"),1,MATCH(D$1&amp;"_Verify",INDIRECT("$1:$1"),0)-1,COUNTA(OFFSET(INDIRECT("$A:$A"),0,MATCH(D$1&amp;"_Verify",INDIRECT("$1:$1"),0)-1))-1,1)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zoomScaleNormal="100" workbookViewId="0">
      <selection activeCell="K1" sqref="K1"/>
    </sheetView>
  </sheetViews>
  <sheetFormatPr defaultRowHeight="16.5" outlineLevelCol="1" x14ac:dyDescent="0.3"/>
  <cols>
    <col min="1" max="1" width="14.375" bestFit="1" customWidth="1"/>
    <col min="2" max="2" width="16.25" customWidth="1" outlineLevel="1"/>
    <col min="3" max="3" width="12.125" bestFit="1" customWidth="1"/>
    <col min="4" max="4" width="12.125" customWidth="1" outlineLevel="1"/>
    <col min="5" max="5" width="10" bestFit="1" customWidth="1"/>
    <col min="7" max="7" width="18.375" customWidth="1" outlineLevel="1"/>
    <col min="9" max="9" width="16.25" customWidth="1" outlineLevel="1"/>
    <col min="10" max="10" width="6" customWidth="1" outlineLevel="1"/>
    <col min="11" max="11" width="4.125" customWidth="1" outlineLevel="1"/>
    <col min="13" max="13" width="16.25" customWidth="1" outlineLevel="1"/>
    <col min="15" max="15" width="14" customWidth="1" outlineLevel="1"/>
    <col min="16" max="16" width="6" customWidth="1" outlineLevel="1"/>
    <col min="17" max="17" width="4.125" customWidth="1" outlineLevel="1"/>
  </cols>
  <sheetData>
    <row r="1" spans="1:19" ht="27" customHeight="1" x14ac:dyDescent="0.3">
      <c r="A1" t="s">
        <v>76</v>
      </c>
      <c r="B1" t="s">
        <v>82</v>
      </c>
      <c r="C1" t="s">
        <v>77</v>
      </c>
      <c r="D1" t="s">
        <v>83</v>
      </c>
      <c r="E1" t="s">
        <v>78</v>
      </c>
      <c r="G1" t="s">
        <v>84</v>
      </c>
      <c r="I1" t="s">
        <v>85</v>
      </c>
      <c r="J1" t="s">
        <v>34</v>
      </c>
      <c r="K1" t="str">
        <f ca="1">IF(OR(OFFSET(K1,1,0)&lt;OFFSET(K1,2,0),OFFSET(K1,2,0)&lt;OFFSET(K1,3,0),
OFFSET(K1,3,0)&lt;OFFSET(K1,4,0),OFFSET(K1,4,0)&lt;OFFSET(K1,5,0),
OFFSET(K1,5,0)&lt;OFFSET(K1,6,0),OFFSET(K1,6,0)&lt;OFFSET(K1,7,0),
OFFSET(K1,7,0)&lt;OFFSET(K1,8,0),OFFSET(K1,8,0)&lt;OFFSET(K1,9,0),
OFFSET(K1,9,0)&lt;OFFSET(K1,10,0),OFFSET(K1,10,0)&lt;OFFSET(K1,11,0),
OFFSET(K1,11,0)&lt;OFFSET(K1,12,0),OFFSET(K1,12,0)&lt;OFFSET(K1,13,0),
OFFSET(K1,13,0)&lt;OFFSET(K1,14,0),OFFSET(K1,14,0)&lt;OFFSET(K1,15,0),
OFFSET(K1,15,0)&lt;OFFSET(K1,16,0),OFFSET(K1,16,0)&lt;OFFSET(K1,17,0),
OFFSET(K1,17,0)&lt;OFFSET(K1,18,0),OFFSET(K1,18,0)&lt;OFFSET(K1,19,0),
OFFSET(K1,19,0)&lt;OFFSET(K1,20,0),OFFSET(K1,20,0)&lt;OFFSET(K1,21,0),
OFFSET(K1,21,0)&lt;OFFSET(K1,22,0),OFFSET(K1,22,0)&lt;OFFSET(K1,23,0),
OFFSET(K1,23,0)&lt;OFFSET(K1,24,0),OFFSET(K1,24,0)&lt;OFFSET(K1,25,0),
OFFSET(K1,25,0)&lt;OFFSET(K1,26,0),OFFSET(K1,26,0)&lt;OFFSET(K1,27,0),
OFFSET(K1,27,0)&lt;OFFSET(K1,28,0),OFFSET(K1,28,0)&lt;OFFSET(K1,29,0),
OFFSET(K1,29,0)&lt;OFFSET(K1,30,0),OFFSET(K1,30,0)&lt;OFFSET(K1,31,0),
OFFSET(K1,31,0)&lt;OFFSET(K1,32,0),OFFSET(K1,32,0)&lt;OFFSET(K1,33,0),
OFFSET(K1,33,0)&lt;OFFSET(K1,34,0),OFFSET(K1,34,0)&lt;OFFSET(K1,35,0),
OFFSET(K1,35,0)&lt;OFFSET(K1,36,0),OFFSET(K1,36,0)&lt;OFFSET(K1,37,0),
OFFSET(K1,37,0)&lt;OFFSET(K1,38,0),OFFSET(K1,38,0)&lt;OFFSET(K1,39,0),
OFFSET(K1,39,0)&lt;OFFSET(K1,40,0),OFFSET(K1,40,0)&lt;OFFSET(K1,41,0),
OFFSET(K1,41,0)&lt;OFFSET(K1,42,0),OFFSET(K1,42,0)&lt;OFFSET(K1,43,0),
OFFSET(K1,43,0)&lt;OFFSET(K1,44,0),OFFSET(K1,44,0)&lt;OFFSET(K1,45,0),
OFFSET(K1,45,0)&lt;OFFSET(K1,46,0),OFFSET(K1,46,0)&lt;OFFSET(K1,47,0),
OFFSET(K1,47,0)&lt;OFFSET(K1,48,0),OFFSET(K1,48,0)&lt;OFFSET(K1,49,0),
OFFSET(K1,49,0)&lt;OFFSET(K1,50,0)),"내림차순 정렬할 것","len")</f>
        <v>len</v>
      </c>
      <c r="M1" t="s">
        <v>86</v>
      </c>
      <c r="O1" t="s">
        <v>87</v>
      </c>
      <c r="P1" t="s">
        <v>34</v>
      </c>
      <c r="Q1" t="str">
        <f ca="1">IF(OR(OFFSET(Q1,1,0)&lt;OFFSET(Q1,2,0),OFFSET(Q1,2,0)&lt;OFFSET(Q1,3,0),
OFFSET(Q1,3,0)&lt;OFFSET(Q1,4,0),OFFSET(Q1,4,0)&lt;OFFSET(Q1,5,0),
OFFSET(Q1,5,0)&lt;OFFSET(Q1,6,0),OFFSET(Q1,6,0)&lt;OFFSET(Q1,7,0),
OFFSET(Q1,7,0)&lt;OFFSET(Q1,8,0),OFFSET(Q1,8,0)&lt;OFFSET(Q1,9,0),
OFFSET(Q1,9,0)&lt;OFFSET(Q1,10,0),OFFSET(Q1,10,0)&lt;OFFSET(Q1,11,0),
OFFSET(Q1,11,0)&lt;OFFSET(Q1,12,0),OFFSET(Q1,12,0)&lt;OFFSET(Q1,13,0),
OFFSET(Q1,13,0)&lt;OFFSET(Q1,14,0),OFFSET(Q1,14,0)&lt;OFFSET(Q1,15,0),
OFFSET(Q1,15,0)&lt;OFFSET(Q1,16,0),OFFSET(Q1,16,0)&lt;OFFSET(Q1,17,0),
OFFSET(Q1,17,0)&lt;OFFSET(Q1,18,0),OFFSET(Q1,18,0)&lt;OFFSET(Q1,19,0),
OFFSET(Q1,19,0)&lt;OFFSET(Q1,20,0),OFFSET(Q1,20,0)&lt;OFFSET(Q1,21,0),
OFFSET(Q1,21,0)&lt;OFFSET(Q1,22,0),OFFSET(Q1,22,0)&lt;OFFSET(Q1,23,0),
OFFSET(Q1,23,0)&lt;OFFSET(Q1,24,0),OFFSET(Q1,24,0)&lt;OFFSET(Q1,25,0),
OFFSET(Q1,25,0)&lt;OFFSET(Q1,26,0),OFFSET(Q1,26,0)&lt;OFFSET(Q1,27,0),
OFFSET(Q1,27,0)&lt;OFFSET(Q1,28,0),OFFSET(Q1,28,0)&lt;OFFSET(Q1,29,0),
OFFSET(Q1,29,0)&lt;OFFSET(Q1,30,0),OFFSET(Q1,30,0)&lt;OFFSET(Q1,31,0),
OFFSET(Q1,31,0)&lt;OFFSET(Q1,32,0),OFFSET(Q1,32,0)&lt;OFFSET(Q1,33,0),
OFFSET(Q1,33,0)&lt;OFFSET(Q1,34,0),OFFSET(Q1,34,0)&lt;OFFSET(Q1,35,0),
OFFSET(Q1,35,0)&lt;OFFSET(Q1,36,0),OFFSET(Q1,36,0)&lt;OFFSET(Q1,37,0),
OFFSET(Q1,37,0)&lt;OFFSET(Q1,38,0),OFFSET(Q1,38,0)&lt;OFFSET(Q1,39,0),
OFFSET(Q1,39,0)&lt;OFFSET(Q1,40,0),OFFSET(Q1,40,0)&lt;OFFSET(Q1,41,0),
OFFSET(Q1,41,0)&lt;OFFSET(Q1,42,0),OFFSET(Q1,42,0)&lt;OFFSET(Q1,43,0),
OFFSET(Q1,43,0)&lt;OFFSET(Q1,44,0),OFFSET(Q1,44,0)&lt;OFFSET(Q1,45,0),
OFFSET(Q1,45,0)&lt;OFFSET(Q1,46,0),OFFSET(Q1,46,0)&lt;OFFSET(Q1,47,0),
OFFSET(Q1,47,0)&lt;OFFSET(Q1,48,0),OFFSET(Q1,48,0)&lt;OFFSET(Q1,49,0),
OFFSET(Q1,49,0)&lt;OFFSET(Q1,50,0)),"내림차순 정렬할 것","len")</f>
        <v>len</v>
      </c>
    </row>
    <row r="2" spans="1:19" x14ac:dyDescent="0.3">
      <c r="A2" t="s">
        <v>6</v>
      </c>
      <c r="B2" t="s">
        <v>35</v>
      </c>
      <c r="C2" t="str">
        <f ca="1">SUBSTITUTE(SUBSTITUTE(SUBSTITUTE(SUBSTITUTE(SUBSTITUTE(
SUBSTITUTE(SUBSTITUTE(SUBSTITUTE(SUBSTITUTE(SUBSTITUTE(
SUBSTITUTE(SUBSTITUTE(SUBSTITUTE(SUBSTITUTE(SUBSTITUTE(
SUBSTITUTE(SUBSTITUTE(SUBSTITUTE(SUBSTITUTE(SUBSTITUTE(B2,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1</v>
      </c>
      <c r="D2" t="s">
        <v>25</v>
      </c>
      <c r="E2" t="str">
        <f ca="1">SUBSTITUTE(SUBSTITUTE(SUBSTITUTE(SUBSTITUTE(SUBSTITUTE(
SUBSTITUTE(SUBSTITUTE(SUBSTITUTE(SUBSTITUTE(SUBSTITUTE(
SUBSTITUTE(SUBSTITUTE(SUBSTITUTE(SUBSTITUTE(SUBSTITUTE(
SUBSTITUTE(SUBSTITUTE(SUBSTITUTE(SUBSTITUTE(SUBSTITUTE(D2,
OFFSET($A$1,1,MATCH(D$1&amp;"_List",$1:$1,0)-1),OFFSET($A$1,1,MATCH(D$1&amp;"_List",$1:$1,0))),
OFFSET($A$1,2,MATCH(D$1&amp;"_List",$1:$1,0)-1),OFFSET($A$1,2,MATCH(D$1&amp;"_List",$1:$1,0))),
OFFSET($A$1,3,MATCH(D$1&amp;"_List",$1:$1,0)-1),OFFSET($A$1,3,MATCH(D$1&amp;"_List",$1:$1,0))),
OFFSET($A$1,4,MATCH(D$1&amp;"_List",$1:$1,0)-1),OFFSET($A$1,4,MATCH(D$1&amp;"_List",$1:$1,0))),
OFFSET($A$1,5,MATCH(D$1&amp;"_List",$1:$1,0)-1),OFFSET($A$1,5,MATCH(D$1&amp;"_List",$1:$1,0))),
OFFSET($A$1,6,MATCH(D$1&amp;"_List",$1:$1,0)-1),OFFSET($A$1,6,MATCH(D$1&amp;"_List",$1:$1,0))),
OFFSET($A$1,7,MATCH(D$1&amp;"_List",$1:$1,0)-1),OFFSET($A$1,7,MATCH(D$1&amp;"_List",$1:$1,0))),
OFFSET($A$1,8,MATCH(D$1&amp;"_List",$1:$1,0)-1),OFFSET($A$1,8,MATCH(D$1&amp;"_List",$1:$1,0))),
OFFSET($A$1,9,MATCH(D$1&amp;"_List",$1:$1,0)-1),OFFSET($A$1,9,MATCH(D$1&amp;"_List",$1:$1,0))),
OFFSET($A$1,10,MATCH(D$1&amp;"_List",$1:$1,0)-1),OFFSET($A$1,10,MATCH(D$1&amp;"_List",$1:$1,0))),
OFFSET($A$1,11,MATCH(D$1&amp;"_List",$1:$1,0)-1),OFFSET($A$1,11,MATCH(D$1&amp;"_List",$1:$1,0))),
OFFSET($A$1,12,MATCH(D$1&amp;"_List",$1:$1,0)-1),OFFSET($A$1,12,MATCH(D$1&amp;"_List",$1:$1,0))),
OFFSET($A$1,13,MATCH(D$1&amp;"_List",$1:$1,0)-1),OFFSET($A$1,13,MATCH(D$1&amp;"_List",$1:$1,0))),
OFFSET($A$1,14,MATCH(D$1&amp;"_List",$1:$1,0)-1),OFFSET($A$1,14,MATCH(D$1&amp;"_List",$1:$1,0))),
OFFSET($A$1,15,MATCH(D$1&amp;"_List",$1:$1,0)-1),OFFSET($A$1,15,MATCH(D$1&amp;"_List",$1:$1,0))),
OFFSET($A$1,16,MATCH(D$1&amp;"_List",$1:$1,0)-1),OFFSET($A$1,16,MATCH(D$1&amp;"_List",$1:$1,0))),
OFFSET($A$1,17,MATCH(D$1&amp;"_List",$1:$1,0)-1),OFFSET($A$1,17,MATCH(D$1&amp;"_List",$1:$1,0))),
OFFSET($A$1,18,MATCH(D$1&amp;"_List",$1:$1,0)-1),OFFSET($A$1,18,MATCH(D$1&amp;"_List",$1:$1,0))),
OFFSET($A$1,19,MATCH(D$1&amp;"_List",$1:$1,0)-1),OFFSET($A$1,19,MATCH(D$1&amp;"_List",$1:$1,0))),
OFFSET($A$1,20,MATCH(D$1&amp;"_List",$1:$1,0)-1),OFFSET($A$1,20,MATCH(D$1&amp;"_List",$1:$1,0)))</f>
        <v>1</v>
      </c>
      <c r="G2" t="s">
        <v>23</v>
      </c>
      <c r="I2" t="s">
        <v>29</v>
      </c>
      <c r="J2">
        <v>4</v>
      </c>
      <c r="K2">
        <f>LEN(I2)</f>
        <v>17</v>
      </c>
      <c r="M2" t="s">
        <v>23</v>
      </c>
      <c r="O2" t="s">
        <v>32</v>
      </c>
      <c r="P2">
        <v>6</v>
      </c>
      <c r="Q2">
        <f t="shared" ref="Q2:Q9" si="0">LEN(O2)</f>
        <v>7</v>
      </c>
      <c r="S2" t="str">
        <f ca="1">IFERROR(HLOOKUP("내림차순 정렬할 것",$1:$1,1,0),"")</f>
        <v/>
      </c>
    </row>
    <row r="3" spans="1:19" x14ac:dyDescent="0.3">
      <c r="A3" t="s">
        <v>75</v>
      </c>
      <c r="B3" t="s">
        <v>36</v>
      </c>
      <c r="C3" t="str">
        <f ca="1">SUBSTITUTE(SUBSTITUTE(SUBSTITUTE(SUBSTITUTE(SUBSTITUTE(
SUBSTITUTE(SUBSTITUTE(SUBSTITUTE(SUBSTITUTE(SUBSTITUTE(
SUBSTITUTE(SUBSTITUTE(SUBSTITUTE(SUBSTITUTE(SUBSTITUTE(
SUBSTITUTE(SUBSTITUTE(SUBSTITUTE(SUBSTITUTE(SUBSTITUTE(B3,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2</v>
      </c>
      <c r="D3" t="s">
        <v>25</v>
      </c>
      <c r="E3" t="str">
        <f ca="1">SUBSTITUTE(SUBSTITUTE(SUBSTITUTE(SUBSTITUTE(SUBSTITUTE(
SUBSTITUTE(SUBSTITUTE(SUBSTITUTE(SUBSTITUTE(SUBSTITUTE(
SUBSTITUTE(SUBSTITUTE(SUBSTITUTE(SUBSTITUTE(SUBSTITUTE(
SUBSTITUTE(SUBSTITUTE(SUBSTITUTE(SUBSTITUTE(SUBSTITUTE(D3,
OFFSET($A$1,1,MATCH(D$1&amp;"_List",$1:$1,0)-1),OFFSET($A$1,1,MATCH(D$1&amp;"_List",$1:$1,0))),
OFFSET($A$1,2,MATCH(D$1&amp;"_List",$1:$1,0)-1),OFFSET($A$1,2,MATCH(D$1&amp;"_List",$1:$1,0))),
OFFSET($A$1,3,MATCH(D$1&amp;"_List",$1:$1,0)-1),OFFSET($A$1,3,MATCH(D$1&amp;"_List",$1:$1,0))),
OFFSET($A$1,4,MATCH(D$1&amp;"_List",$1:$1,0)-1),OFFSET($A$1,4,MATCH(D$1&amp;"_List",$1:$1,0))),
OFFSET($A$1,5,MATCH(D$1&amp;"_List",$1:$1,0)-1),OFFSET($A$1,5,MATCH(D$1&amp;"_List",$1:$1,0))),
OFFSET($A$1,6,MATCH(D$1&amp;"_List",$1:$1,0)-1),OFFSET($A$1,6,MATCH(D$1&amp;"_List",$1:$1,0))),
OFFSET($A$1,7,MATCH(D$1&amp;"_List",$1:$1,0)-1),OFFSET($A$1,7,MATCH(D$1&amp;"_List",$1:$1,0))),
OFFSET($A$1,8,MATCH(D$1&amp;"_List",$1:$1,0)-1),OFFSET($A$1,8,MATCH(D$1&amp;"_List",$1:$1,0))),
OFFSET($A$1,9,MATCH(D$1&amp;"_List",$1:$1,0)-1),OFFSET($A$1,9,MATCH(D$1&amp;"_List",$1:$1,0))),
OFFSET($A$1,10,MATCH(D$1&amp;"_List",$1:$1,0)-1),OFFSET($A$1,10,MATCH(D$1&amp;"_List",$1:$1,0))),
OFFSET($A$1,11,MATCH(D$1&amp;"_List",$1:$1,0)-1),OFFSET($A$1,11,MATCH(D$1&amp;"_List",$1:$1,0))),
OFFSET($A$1,12,MATCH(D$1&amp;"_List",$1:$1,0)-1),OFFSET($A$1,12,MATCH(D$1&amp;"_List",$1:$1,0))),
OFFSET($A$1,13,MATCH(D$1&amp;"_List",$1:$1,0)-1),OFFSET($A$1,13,MATCH(D$1&amp;"_List",$1:$1,0))),
OFFSET($A$1,14,MATCH(D$1&amp;"_List",$1:$1,0)-1),OFFSET($A$1,14,MATCH(D$1&amp;"_List",$1:$1,0))),
OFFSET($A$1,15,MATCH(D$1&amp;"_List",$1:$1,0)-1),OFFSET($A$1,15,MATCH(D$1&amp;"_List",$1:$1,0))),
OFFSET($A$1,16,MATCH(D$1&amp;"_List",$1:$1,0)-1),OFFSET($A$1,16,MATCH(D$1&amp;"_List",$1:$1,0))),
OFFSET($A$1,17,MATCH(D$1&amp;"_List",$1:$1,0)-1),OFFSET($A$1,17,MATCH(D$1&amp;"_List",$1:$1,0))),
OFFSET($A$1,18,MATCH(D$1&amp;"_List",$1:$1,0)-1),OFFSET($A$1,18,MATCH(D$1&amp;"_List",$1:$1,0))),
OFFSET($A$1,19,MATCH(D$1&amp;"_List",$1:$1,0)-1),OFFSET($A$1,19,MATCH(D$1&amp;"_List",$1:$1,0))),
OFFSET($A$1,20,MATCH(D$1&amp;"_List",$1:$1,0)-1),OFFSET($A$1,20,MATCH(D$1&amp;"_List",$1:$1,0)))</f>
        <v>1</v>
      </c>
      <c r="G3" t="s">
        <v>24</v>
      </c>
      <c r="I3" t="s">
        <v>24</v>
      </c>
      <c r="J3">
        <v>1</v>
      </c>
      <c r="K3">
        <f>LEN(I3)</f>
        <v>16</v>
      </c>
      <c r="M3" t="s">
        <v>25</v>
      </c>
      <c r="O3" t="s">
        <v>33</v>
      </c>
      <c r="P3">
        <v>7</v>
      </c>
      <c r="Q3">
        <f t="shared" si="0"/>
        <v>7</v>
      </c>
    </row>
    <row r="4" spans="1:19" x14ac:dyDescent="0.3">
      <c r="A4" t="s">
        <v>73</v>
      </c>
      <c r="B4" t="s">
        <v>36</v>
      </c>
      <c r="C4" t="str">
        <f ca="1">SUBSTITUTE(SUBSTITUTE(SUBSTITUTE(SUBSTITUTE(SUBSTITUTE(
SUBSTITUTE(SUBSTITUTE(SUBSTITUTE(SUBSTITUTE(SUBSTITUTE(
SUBSTITUTE(SUBSTITUTE(SUBSTITUTE(SUBSTITUTE(SUBSTITUTE(
SUBSTITUTE(SUBSTITUTE(SUBSTITUTE(SUBSTITUTE(SUBSTITUTE(B4,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2</v>
      </c>
      <c r="D4" t="s">
        <v>30</v>
      </c>
      <c r="E4" t="str">
        <f ca="1">SUBSTITUTE(SUBSTITUTE(SUBSTITUTE(SUBSTITUTE(SUBSTITUTE(
SUBSTITUTE(SUBSTITUTE(SUBSTITUTE(SUBSTITUTE(SUBSTITUTE(
SUBSTITUTE(SUBSTITUTE(SUBSTITUTE(SUBSTITUTE(SUBSTITUTE(
SUBSTITUTE(SUBSTITUTE(SUBSTITUTE(SUBSTITUTE(SUBSTITUTE(D4,
OFFSET($A$1,1,MATCH(D$1&amp;"_List",$1:$1,0)-1),OFFSET($A$1,1,MATCH(D$1&amp;"_List",$1:$1,0))),
OFFSET($A$1,2,MATCH(D$1&amp;"_List",$1:$1,0)-1),OFFSET($A$1,2,MATCH(D$1&amp;"_List",$1:$1,0))),
OFFSET($A$1,3,MATCH(D$1&amp;"_List",$1:$1,0)-1),OFFSET($A$1,3,MATCH(D$1&amp;"_List",$1:$1,0))),
OFFSET($A$1,4,MATCH(D$1&amp;"_List",$1:$1,0)-1),OFFSET($A$1,4,MATCH(D$1&amp;"_List",$1:$1,0))),
OFFSET($A$1,5,MATCH(D$1&amp;"_List",$1:$1,0)-1),OFFSET($A$1,5,MATCH(D$1&amp;"_List",$1:$1,0))),
OFFSET($A$1,6,MATCH(D$1&amp;"_List",$1:$1,0)-1),OFFSET($A$1,6,MATCH(D$1&amp;"_List",$1:$1,0))),
OFFSET($A$1,7,MATCH(D$1&amp;"_List",$1:$1,0)-1),OFFSET($A$1,7,MATCH(D$1&amp;"_List",$1:$1,0))),
OFFSET($A$1,8,MATCH(D$1&amp;"_List",$1:$1,0)-1),OFFSET($A$1,8,MATCH(D$1&amp;"_List",$1:$1,0))),
OFFSET($A$1,9,MATCH(D$1&amp;"_List",$1:$1,0)-1),OFFSET($A$1,9,MATCH(D$1&amp;"_List",$1:$1,0))),
OFFSET($A$1,10,MATCH(D$1&amp;"_List",$1:$1,0)-1),OFFSET($A$1,10,MATCH(D$1&amp;"_List",$1:$1,0))),
OFFSET($A$1,11,MATCH(D$1&amp;"_List",$1:$1,0)-1),OFFSET($A$1,11,MATCH(D$1&amp;"_List",$1:$1,0))),
OFFSET($A$1,12,MATCH(D$1&amp;"_List",$1:$1,0)-1),OFFSET($A$1,12,MATCH(D$1&amp;"_List",$1:$1,0))),
OFFSET($A$1,13,MATCH(D$1&amp;"_List",$1:$1,0)-1),OFFSET($A$1,13,MATCH(D$1&amp;"_List",$1:$1,0))),
OFFSET($A$1,14,MATCH(D$1&amp;"_List",$1:$1,0)-1),OFFSET($A$1,14,MATCH(D$1&amp;"_List",$1:$1,0))),
OFFSET($A$1,15,MATCH(D$1&amp;"_List",$1:$1,0)-1),OFFSET($A$1,15,MATCH(D$1&amp;"_List",$1:$1,0))),
OFFSET($A$1,16,MATCH(D$1&amp;"_List",$1:$1,0)-1),OFFSET($A$1,16,MATCH(D$1&amp;"_List",$1:$1,0))),
OFFSET($A$1,17,MATCH(D$1&amp;"_List",$1:$1,0)-1),OFFSET($A$1,17,MATCH(D$1&amp;"_List",$1:$1,0))),
OFFSET($A$1,18,MATCH(D$1&amp;"_List",$1:$1,0)-1),OFFSET($A$1,18,MATCH(D$1&amp;"_List",$1:$1,0))),
OFFSET($A$1,19,MATCH(D$1&amp;"_List",$1:$1,0)-1),OFFSET($A$1,19,MATCH(D$1&amp;"_List",$1:$1,0))),
OFFSET($A$1,20,MATCH(D$1&amp;"_List",$1:$1,0)-1),OFFSET($A$1,20,MATCH(D$1&amp;"_List",$1:$1,0)))</f>
        <v>4</v>
      </c>
      <c r="G4" t="s">
        <v>36</v>
      </c>
      <c r="I4" t="s">
        <v>37</v>
      </c>
      <c r="J4">
        <v>2</v>
      </c>
      <c r="K4">
        <f>LEN(I4)</f>
        <v>16</v>
      </c>
      <c r="M4" t="s">
        <v>26</v>
      </c>
      <c r="O4" t="s">
        <v>30</v>
      </c>
      <c r="P4">
        <v>4</v>
      </c>
      <c r="Q4">
        <f t="shared" si="0"/>
        <v>5</v>
      </c>
    </row>
    <row r="5" spans="1:19" x14ac:dyDescent="0.3">
      <c r="A5" t="s">
        <v>74</v>
      </c>
      <c r="B5" t="s">
        <v>27</v>
      </c>
      <c r="C5" t="str">
        <f ca="1">SUBSTITUTE(SUBSTITUTE(SUBSTITUTE(SUBSTITUTE(SUBSTITUTE(
SUBSTITUTE(SUBSTITUTE(SUBSTITUTE(SUBSTITUTE(SUBSTITUTE(
SUBSTITUTE(SUBSTITUTE(SUBSTITUTE(SUBSTITUTE(SUBSTITUTE(
SUBSTITUTE(SUBSTITUTE(SUBSTITUTE(SUBSTITUTE(SUBSTITUTE(B5,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3</v>
      </c>
      <c r="D5" t="s">
        <v>25</v>
      </c>
      <c r="E5" t="str">
        <f ca="1">SUBSTITUTE(SUBSTITUTE(SUBSTITUTE(SUBSTITUTE(SUBSTITUTE(
SUBSTITUTE(SUBSTITUTE(SUBSTITUTE(SUBSTITUTE(SUBSTITUTE(
SUBSTITUTE(SUBSTITUTE(SUBSTITUTE(SUBSTITUTE(SUBSTITUTE(
SUBSTITUTE(SUBSTITUTE(SUBSTITUTE(SUBSTITUTE(SUBSTITUTE(D5,
OFFSET($A$1,1,MATCH(D$1&amp;"_List",$1:$1,0)-1),OFFSET($A$1,1,MATCH(D$1&amp;"_List",$1:$1,0))),
OFFSET($A$1,2,MATCH(D$1&amp;"_List",$1:$1,0)-1),OFFSET($A$1,2,MATCH(D$1&amp;"_List",$1:$1,0))),
OFFSET($A$1,3,MATCH(D$1&amp;"_List",$1:$1,0)-1),OFFSET($A$1,3,MATCH(D$1&amp;"_List",$1:$1,0))),
OFFSET($A$1,4,MATCH(D$1&amp;"_List",$1:$1,0)-1),OFFSET($A$1,4,MATCH(D$1&amp;"_List",$1:$1,0))),
OFFSET($A$1,5,MATCH(D$1&amp;"_List",$1:$1,0)-1),OFFSET($A$1,5,MATCH(D$1&amp;"_List",$1:$1,0))),
OFFSET($A$1,6,MATCH(D$1&amp;"_List",$1:$1,0)-1),OFFSET($A$1,6,MATCH(D$1&amp;"_List",$1:$1,0))),
OFFSET($A$1,7,MATCH(D$1&amp;"_List",$1:$1,0)-1),OFFSET($A$1,7,MATCH(D$1&amp;"_List",$1:$1,0))),
OFFSET($A$1,8,MATCH(D$1&amp;"_List",$1:$1,0)-1),OFFSET($A$1,8,MATCH(D$1&amp;"_List",$1:$1,0))),
OFFSET($A$1,9,MATCH(D$1&amp;"_List",$1:$1,0)-1),OFFSET($A$1,9,MATCH(D$1&amp;"_List",$1:$1,0))),
OFFSET($A$1,10,MATCH(D$1&amp;"_List",$1:$1,0)-1),OFFSET($A$1,10,MATCH(D$1&amp;"_List",$1:$1,0))),
OFFSET($A$1,11,MATCH(D$1&amp;"_List",$1:$1,0)-1),OFFSET($A$1,11,MATCH(D$1&amp;"_List",$1:$1,0))),
OFFSET($A$1,12,MATCH(D$1&amp;"_List",$1:$1,0)-1),OFFSET($A$1,12,MATCH(D$1&amp;"_List",$1:$1,0))),
OFFSET($A$1,13,MATCH(D$1&amp;"_List",$1:$1,0)-1),OFFSET($A$1,13,MATCH(D$1&amp;"_List",$1:$1,0))),
OFFSET($A$1,14,MATCH(D$1&amp;"_List",$1:$1,0)-1),OFFSET($A$1,14,MATCH(D$1&amp;"_List",$1:$1,0))),
OFFSET($A$1,15,MATCH(D$1&amp;"_List",$1:$1,0)-1),OFFSET($A$1,15,MATCH(D$1&amp;"_List",$1:$1,0))),
OFFSET($A$1,16,MATCH(D$1&amp;"_List",$1:$1,0)-1),OFFSET($A$1,16,MATCH(D$1&amp;"_List",$1:$1,0))),
OFFSET($A$1,17,MATCH(D$1&amp;"_List",$1:$1,0)-1),OFFSET($A$1,17,MATCH(D$1&amp;"_List",$1:$1,0))),
OFFSET($A$1,18,MATCH(D$1&amp;"_List",$1:$1,0)-1),OFFSET($A$1,18,MATCH(D$1&amp;"_List",$1:$1,0))),
OFFSET($A$1,19,MATCH(D$1&amp;"_List",$1:$1,0)-1),OFFSET($A$1,19,MATCH(D$1&amp;"_List",$1:$1,0))),
OFFSET($A$1,20,MATCH(D$1&amp;"_List",$1:$1,0)-1),OFFSET($A$1,20,MATCH(D$1&amp;"_List",$1:$1,0)))</f>
        <v>1</v>
      </c>
      <c r="G5" t="s">
        <v>27</v>
      </c>
      <c r="I5" t="s">
        <v>27</v>
      </c>
      <c r="J5">
        <v>3</v>
      </c>
      <c r="K5">
        <f>LEN(I5)</f>
        <v>16</v>
      </c>
      <c r="M5" t="s">
        <v>28</v>
      </c>
      <c r="O5" t="s">
        <v>31</v>
      </c>
      <c r="P5">
        <v>5</v>
      </c>
      <c r="Q5">
        <f t="shared" si="0"/>
        <v>5</v>
      </c>
    </row>
    <row r="6" spans="1:19" x14ac:dyDescent="0.3">
      <c r="G6" t="s">
        <v>29</v>
      </c>
      <c r="I6" t="s">
        <v>23</v>
      </c>
      <c r="J6">
        <v>0</v>
      </c>
      <c r="K6">
        <f>LEN(I6)</f>
        <v>4</v>
      </c>
      <c r="M6" t="s">
        <v>30</v>
      </c>
      <c r="O6" t="s">
        <v>23</v>
      </c>
      <c r="P6">
        <v>0</v>
      </c>
      <c r="Q6">
        <f t="shared" si="0"/>
        <v>4</v>
      </c>
    </row>
    <row r="7" spans="1:19" x14ac:dyDescent="0.3">
      <c r="M7" t="s">
        <v>31</v>
      </c>
      <c r="O7" t="s">
        <v>25</v>
      </c>
      <c r="P7">
        <v>1</v>
      </c>
      <c r="Q7">
        <f t="shared" si="0"/>
        <v>4</v>
      </c>
    </row>
    <row r="8" spans="1:19" x14ac:dyDescent="0.3">
      <c r="M8" t="s">
        <v>32</v>
      </c>
      <c r="O8" t="s">
        <v>28</v>
      </c>
      <c r="P8">
        <v>3</v>
      </c>
      <c r="Q8">
        <f t="shared" si="0"/>
        <v>4</v>
      </c>
    </row>
    <row r="9" spans="1:19" x14ac:dyDescent="0.3">
      <c r="M9" t="s">
        <v>33</v>
      </c>
      <c r="O9" t="s">
        <v>26</v>
      </c>
      <c r="P9">
        <v>2</v>
      </c>
      <c r="Q9">
        <f t="shared" si="0"/>
        <v>3</v>
      </c>
    </row>
  </sheetData>
  <sortState ref="O2:Q7">
    <sortCondition descending="1" ref="Q2:Q7"/>
    <sortCondition ref="P2:P7"/>
  </sortState>
  <phoneticPr fontId="1" type="noConversion"/>
  <dataValidations count="1">
    <dataValidation type="list" allowBlank="1" showInputMessage="1" showErrorMessage="1" sqref="B2:B5 D2:D5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/>
  </sheetViews>
  <sheetFormatPr defaultRowHeight="16.5" outlineLevelCol="1" x14ac:dyDescent="0.3"/>
  <cols>
    <col min="1" max="1" width="14.375" bestFit="1" customWidth="1"/>
    <col min="2" max="2" width="14.375" customWidth="1" outlineLevel="1"/>
    <col min="3" max="3" width="12.25" bestFit="1" customWidth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1" width="9" customWidth="1" outlineLevel="1"/>
    <col min="13" max="15" width="9" customWidth="1" outlineLevel="1"/>
  </cols>
  <sheetData>
    <row r="1" spans="1:17" ht="27" customHeight="1" x14ac:dyDescent="0.3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K1" t="s">
        <v>97</v>
      </c>
      <c r="M1" t="s">
        <v>98</v>
      </c>
      <c r="N1" t="s">
        <v>34</v>
      </c>
      <c r="O1" t="str">
        <f ca="1">IF(OR(OFFSET(O1,1,0)&lt;OFFSET(O1,2,0),OFFSET(O1,2,0)&lt;OFFSET(O1,3,0),
OFFSET(O1,3,0)&lt;OFFSET(O1,4,0),OFFSET(O1,4,0)&lt;OFFSET(O1,5,0),
OFFSET(O1,5,0)&lt;OFFSET(O1,6,0),OFFSET(O1,6,0)&lt;OFFSET(O1,7,0),
OFFSET(O1,7,0)&lt;OFFSET(O1,8,0),OFFSET(O1,8,0)&lt;OFFSET(O1,9,0),
OFFSET(O1,9,0)&lt;OFFSET(O1,10,0),OFFSET(O1,10,0)&lt;OFFSET(O1,11,0),
OFFSET(O1,11,0)&lt;OFFSET(O1,12,0),OFFSET(O1,12,0)&lt;OFFSET(O1,13,0),
OFFSET(O1,13,0)&lt;OFFSET(O1,14,0),OFFSET(O1,14,0)&lt;OFFSET(O1,15,0),
OFFSET(O1,15,0)&lt;OFFSET(O1,16,0),OFFSET(O1,16,0)&lt;OFFSET(O1,17,0),
OFFSET(O1,17,0)&lt;OFFSET(O1,18,0),OFFSET(O1,18,0)&lt;OFFSET(O1,19,0),
OFFSET(O1,19,0)&lt;OFFSET(O1,20,0),OFFSET(O1,20,0)&lt;OFFSET(O1,21,0),
OFFSET(O1,21,0)&lt;OFFSET(O1,22,0),OFFSET(O1,22,0)&lt;OFFSET(O1,23,0),
OFFSET(O1,23,0)&lt;OFFSET(O1,24,0),OFFSET(O1,24,0)&lt;OFFSET(O1,25,0),
OFFSET(O1,25,0)&lt;OFFSET(O1,26,0),OFFSET(O1,26,0)&lt;OFFSET(O1,27,0),
OFFSET(O1,27,0)&lt;OFFSET(O1,28,0),OFFSET(O1,28,0)&lt;OFFSET(O1,29,0),
OFFSET(O1,29,0)&lt;OFFSET(O1,30,0),OFFSET(O1,30,0)&lt;OFFSET(O1,31,0),
OFFSET(O1,31,0)&lt;OFFSET(O1,32,0),OFFSET(O1,32,0)&lt;OFFSET(O1,33,0),
OFFSET(O1,33,0)&lt;OFFSET(O1,34,0),OFFSET(O1,34,0)&lt;OFFSET(O1,35,0),
OFFSET(O1,35,0)&lt;OFFSET(O1,36,0),OFFSET(O1,36,0)&lt;OFFSET(O1,37,0),
OFFSET(O1,37,0)&lt;OFFSET(O1,38,0),OFFSET(O1,38,0)&lt;OFFSET(O1,39,0),
OFFSET(O1,39,0)&lt;OFFSET(O1,40,0),OFFSET(O1,40,0)&lt;OFFSET(O1,41,0),
OFFSET(O1,41,0)&lt;OFFSET(O1,42,0),OFFSET(O1,42,0)&lt;OFFSET(O1,43,0),
OFFSET(O1,43,0)&lt;OFFSET(O1,44,0),OFFSET(O1,44,0)&lt;OFFSET(O1,45,0),
OFFSET(O1,45,0)&lt;OFFSET(O1,46,0),OFFSET(O1,46,0)&lt;OFFSET(O1,47,0),
OFFSET(O1,47,0)&lt;OFFSET(O1,48,0),OFFSET(O1,48,0)&lt;OFFSET(O1,49,0),
OFFSET(O1,49,0)&lt;OFFSET(O1,50,0)),"내림차순 정렬할 것","len")</f>
        <v>len</v>
      </c>
    </row>
    <row r="2" spans="1:17" x14ac:dyDescent="0.3">
      <c r="A2" t="s">
        <v>38</v>
      </c>
      <c r="B2" t="s">
        <v>51</v>
      </c>
      <c r="C2" t="str">
        <f ca="1">SUBSTITUTE(SUBSTITUTE(SUBSTITUTE(SUBSTITUTE(SUBSTITUTE(
SUBSTITUTE(SUBSTITUTE(SUBSTITUTE(SUBSTITUTE(SUBSTITUTE(
SUBSTITUTE(SUBSTITUTE(SUBSTITUTE(SUBSTITUTE(SUBSTITUTE(
SUBSTITUTE(SUBSTITUTE(SUBSTITUTE(SUBSTITUTE(SUBSTITUTE(B2,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1</v>
      </c>
      <c r="D2" t="s">
        <v>52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59</v>
      </c>
      <c r="M2" t="s">
        <v>62</v>
      </c>
      <c r="N2">
        <v>3</v>
      </c>
      <c r="O2">
        <f>LEN(M2)</f>
        <v>9</v>
      </c>
      <c r="Q2" t="str">
        <f ca="1">IFERROR(HLOOKUP("내림차순 정렬할 것",$1:$1,1,0),"")</f>
        <v/>
      </c>
    </row>
    <row r="3" spans="1:17" x14ac:dyDescent="0.3">
      <c r="A3" t="s">
        <v>53</v>
      </c>
      <c r="B3" t="s">
        <v>61</v>
      </c>
      <c r="C3" t="str">
        <f t="shared" ref="C3:C5" ca="1" si="0">SUBSTITUTE(SUBSTITUTE(SUBSTITUTE(SUBSTITUTE(SUBSTITUTE(
SUBSTITUTE(SUBSTITUTE(SUBSTITUTE(SUBSTITUTE(SUBSTITUTE(
SUBSTITUTE(SUBSTITUTE(SUBSTITUTE(SUBSTITUTE(SUBSTITUTE(
SUBSTITUTE(SUBSTITUTE(SUBSTITUTE(SUBSTITUTE(SUBSTITUTE(B3,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2</v>
      </c>
      <c r="D3" t="s">
        <v>54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60</v>
      </c>
      <c r="M3" t="s">
        <v>63</v>
      </c>
      <c r="N3">
        <v>4</v>
      </c>
      <c r="O3">
        <f>LEN(M3)</f>
        <v>5</v>
      </c>
    </row>
    <row r="4" spans="1:17" x14ac:dyDescent="0.3">
      <c r="A4" t="s">
        <v>55</v>
      </c>
      <c r="B4" t="s">
        <v>62</v>
      </c>
      <c r="C4" t="str">
        <f t="shared" ca="1" si="0"/>
        <v>3</v>
      </c>
      <c r="D4" t="s">
        <v>56</v>
      </c>
      <c r="E4">
        <v>10</v>
      </c>
      <c r="F4">
        <v>0</v>
      </c>
      <c r="G4">
        <v>0</v>
      </c>
      <c r="H4">
        <v>1</v>
      </c>
      <c r="I4" t="b">
        <v>0</v>
      </c>
      <c r="K4" t="s">
        <v>61</v>
      </c>
      <c r="M4" t="s">
        <v>51</v>
      </c>
      <c r="N4">
        <v>1</v>
      </c>
      <c r="O4">
        <f>LEN(M4)</f>
        <v>5</v>
      </c>
    </row>
    <row r="5" spans="1:17" x14ac:dyDescent="0.3">
      <c r="A5" t="s">
        <v>57</v>
      </c>
      <c r="B5" t="s">
        <v>63</v>
      </c>
      <c r="C5" t="str">
        <f t="shared" ca="1" si="0"/>
        <v>4</v>
      </c>
      <c r="D5" t="s">
        <v>58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62</v>
      </c>
      <c r="M5" t="s">
        <v>61</v>
      </c>
      <c r="N5">
        <v>2</v>
      </c>
      <c r="O5">
        <f>LEN(M5)</f>
        <v>4</v>
      </c>
    </row>
    <row r="6" spans="1:17" x14ac:dyDescent="0.3">
      <c r="K6" t="s">
        <v>63</v>
      </c>
      <c r="M6" t="s">
        <v>23</v>
      </c>
      <c r="N6">
        <v>0</v>
      </c>
      <c r="O6">
        <f>LEN(M6)</f>
        <v>4</v>
      </c>
    </row>
  </sheetData>
  <sortState ref="M2:O5">
    <sortCondition descending="1" ref="O2:O5"/>
    <sortCondition ref="N2:N5"/>
  </sortState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outlineLevelCol="1" x14ac:dyDescent="0.3"/>
  <cols>
    <col min="1" max="1" width="14.375" style="2" bestFit="1" customWidth="1"/>
    <col min="2" max="2" width="13.25" style="2" customWidth="1"/>
    <col min="3" max="3" width="11.375" style="2" bestFit="1" customWidth="1"/>
    <col min="4" max="4" width="16" style="2" bestFit="1" customWidth="1"/>
    <col min="5" max="5" width="13.875" style="2" bestFit="1" customWidth="1"/>
    <col min="6" max="6" width="28.25" style="2" customWidth="1"/>
    <col min="7" max="7" width="20.75" style="2" customWidth="1"/>
    <col min="8" max="8" width="22.875" style="2" customWidth="1"/>
    <col min="9" max="10" width="22.875" style="2" customWidth="1" outlineLevel="1"/>
    <col min="11" max="11" width="22.875" style="2" bestFit="1" customWidth="1"/>
    <col min="12" max="12" width="22.625" style="2" bestFit="1" customWidth="1"/>
    <col min="13" max="13" width="24.375" style="2" customWidth="1"/>
    <col min="14" max="15" width="22.625" style="2" bestFit="1" customWidth="1"/>
    <col min="16" max="16384" width="9" style="2"/>
  </cols>
  <sheetData>
    <row r="1" spans="1:15" ht="27" customHeight="1" x14ac:dyDescent="0.3">
      <c r="A1" s="2" t="s">
        <v>76</v>
      </c>
      <c r="B1" s="2" t="s">
        <v>107</v>
      </c>
      <c r="C1" s="2" t="s">
        <v>99</v>
      </c>
      <c r="D1" s="2" t="s">
        <v>100</v>
      </c>
      <c r="E1" s="2" t="s">
        <v>101</v>
      </c>
      <c r="F1" s="2" t="s">
        <v>131</v>
      </c>
      <c r="G1" s="2" t="s">
        <v>128</v>
      </c>
      <c r="H1" s="2" t="s">
        <v>127</v>
      </c>
      <c r="I1" s="2" t="s">
        <v>145</v>
      </c>
      <c r="J1" s="2" t="s">
        <v>146</v>
      </c>
      <c r="K1" s="2" t="s">
        <v>102</v>
      </c>
      <c r="L1" s="2" t="s">
        <v>103</v>
      </c>
      <c r="M1" s="2" t="s">
        <v>121</v>
      </c>
      <c r="N1" s="2" t="s">
        <v>133</v>
      </c>
      <c r="O1" s="2" t="s">
        <v>134</v>
      </c>
    </row>
    <row r="2" spans="1:15" x14ac:dyDescent="0.3">
      <c r="A2" s="2" t="s">
        <v>10</v>
      </c>
      <c r="B2" s="2" t="s">
        <v>120</v>
      </c>
      <c r="C2" s="2" t="b">
        <v>0</v>
      </c>
      <c r="D2" s="2" t="s">
        <v>39</v>
      </c>
      <c r="E2" s="2">
        <v>5</v>
      </c>
      <c r="G2" s="2" t="s">
        <v>129</v>
      </c>
      <c r="H2" s="2" t="s">
        <v>130</v>
      </c>
      <c r="I2" s="2" t="str">
        <f>IFERROR(IF(ISBLANK(G2),"",VLOOKUP(G2,[2]StringTable!$A:$B,2,0)),"스트링없음")</f>
        <v>하트가 폭발한다</v>
      </c>
      <c r="J2" s="2" t="str">
        <f>IFERROR(IF(ISBLANK(H2),"",VLOOKUP(H2,[2]StringTable!$A:$B,2,0)),"스트링없음")</f>
        <v>대미지를 &lt;color=#FFFF00&gt;{0}%,{1}%,{2}%,{3}%&lt;/color&gt; 먹이고 적이 죽이면 하트를 반드시 떨어뜨린다
적이 죽지 않으면 기절을 먹인다</v>
      </c>
      <c r="K2" s="2" t="b">
        <f>IF(ISERROR(MATCH($A2,SkillLevelTable!$A:$A,0)),FALSE,
IF(ISBLANK(INDEX(SkillLevelTable!$1:$1048576,MATCH($A2,SkillLevelTable!$A:$A,0),MATCH($E$1,SkillLevelTable!$1:$1,0))),FALSE,TRUE))</f>
        <v>1</v>
      </c>
      <c r="L2" s="2" t="b">
        <f>IF(ISERROR(MATCH($A2,SkillLevelTable!$A:$A,0)),FALSE,
IF(ISBLANK(INDEX(SkillLevelTable!$1:$1048576,MATCH($A2,SkillLevelTable!$A:$A,0),MATCH(ActionTable!$H$1,SkillLevelTable!$1:$1,0))),FALSE,TRUE))</f>
        <v>1</v>
      </c>
      <c r="M2" s="2" t="b">
        <f>IF(ISERROR(MATCH($A2,SkillLevelTable!$A:$A,0)),FALSE,
IF(ISBLANK(INDEX(SkillLevelTable!$1:$1048576,MATCH($A2,SkillLevelTable!$A:$A,0),MATCH($F$1,SkillLevelTable!$1:$1,0))),FALSE,TRUE))</f>
        <v>0</v>
      </c>
      <c r="N2" s="2" t="b">
        <f>IF(ISERROR(MATCH($A2,SkillLevelTable!$A:$A,0)),FALSE,
IF(ISBLANK(INDEX(SkillLevelTable!$1:$1048576,MATCH($A2,SkillLevelTable!$A:$A,0),MATCH($G$1,SkillLevelTable!$1:$1,0))),FALSE,TRUE))</f>
        <v>0</v>
      </c>
      <c r="O2" s="2" t="b">
        <f>IF(ISERROR(MATCH($A2,SkillLevelTable!$A:$A,0)),FALSE,
IF(ISBLANK(INDEX(SkillLevelTable!$1:$1048576,MATCH($A2,SkillLevelTable!$A:$A,0),MATCH($H$1,SkillLevelTable!$1:$1,0))),FALSE,TRUE))</f>
        <v>0</v>
      </c>
    </row>
    <row r="3" spans="1:15" x14ac:dyDescent="0.3">
      <c r="A3" s="2" t="s">
        <v>13</v>
      </c>
      <c r="B3" s="2" t="s">
        <v>120</v>
      </c>
      <c r="C3" s="2" t="b">
        <v>0</v>
      </c>
      <c r="D3" s="2" t="s">
        <v>40</v>
      </c>
      <c r="E3" s="2">
        <v>5</v>
      </c>
      <c r="I3" s="2" t="str">
        <f>IFERROR(IF(ISBLANK(G3),"",VLOOKUP(G3,[2]StringTable!$A:$B,2,0)),"스트링없음")</f>
        <v/>
      </c>
      <c r="J3" s="2" t="str">
        <f>IFERROR(IF(ISBLANK(H3),"",VLOOKUP(H3,[2]StringTable!$A:$B,2,0)),"스트링없음")</f>
        <v/>
      </c>
      <c r="K3" s="2" t="b">
        <f>IF(ISERROR(MATCH($A3,SkillLevelTable!$A:$A,0)),FALSE,
IF(ISBLANK(INDEX(SkillLevelTable!$1:$1048576,MATCH($A3,SkillLevelTable!$A:$A,0),MATCH($E$1,SkillLevelTable!$1:$1,0))),FALSE,TRUE))</f>
        <v>0</v>
      </c>
      <c r="L3" s="2" t="b">
        <f>IF(ISERROR(MATCH($A3,SkillLevelTable!$A:$A,0)),FALSE,
IF(ISBLANK(INDEX(SkillLevelTable!$1:$1048576,MATCH($A3,SkillLevelTable!$A:$A,0),MATCH(ActionTable!$H$1,SkillLevelTable!$1:$1,0))),FALSE,TRUE))</f>
        <v>0</v>
      </c>
      <c r="M3" s="2" t="b">
        <f>IF(ISERROR(MATCH($A3,SkillLevelTable!$A:$A,0)),FALSE,
IF(ISBLANK(INDEX(SkillLevelTable!$1:$1048576,MATCH($A3,SkillLevelTable!$A:$A,0),MATCH($F$1,SkillLevelTable!$1:$1,0))),FALSE,TRUE))</f>
        <v>0</v>
      </c>
      <c r="N3" s="2" t="b">
        <f>IF(ISERROR(MATCH($A3,SkillLevelTable!$A:$A,0)),FALSE,
IF(ISBLANK(INDEX(SkillLevelTable!$1:$1048576,MATCH($A3,SkillLevelTable!$A:$A,0),MATCH($G$1,SkillLevelTable!$1:$1,0))),FALSE,TRUE))</f>
        <v>0</v>
      </c>
      <c r="O3" s="2" t="b">
        <f>IF(ISERROR(MATCH($A3,SkillLevelTable!$A:$A,0)),FALSE,
IF(ISBLANK(INDEX(SkillLevelTable!$1:$1048576,MATCH($A3,SkillLevelTable!$A:$A,0),MATCH($H$1,SkillLevelTable!$1:$1,0))),FALSE,TRUE))</f>
        <v>0</v>
      </c>
    </row>
    <row r="4" spans="1:15" x14ac:dyDescent="0.3">
      <c r="A4" s="2" t="s">
        <v>41</v>
      </c>
      <c r="B4" s="2" t="s">
        <v>120</v>
      </c>
      <c r="C4" s="2" t="b">
        <v>1</v>
      </c>
      <c r="F4"/>
      <c r="I4" s="2" t="str">
        <f>IFERROR(IF(ISBLANK(G4),"",VLOOKUP(G4,[2]StringTable!$A:$B,2,0)),"스트링없음")</f>
        <v/>
      </c>
      <c r="J4" s="2" t="str">
        <f>IFERROR(IF(ISBLANK(H4),"",VLOOKUP(H4,[2]StringTable!$A:$B,2,0)),"스트링없음")</f>
        <v/>
      </c>
      <c r="K4" s="2" t="b">
        <f>IF(ISERROR(MATCH($A4,SkillLevelTable!$A:$A,0)),FALSE,
IF(ISBLANK(INDEX(SkillLevelTable!$1:$1048576,MATCH($A4,SkillLevelTable!$A:$A,0),MATCH($E$1,SkillLevelTable!$1:$1,0))),FALSE,TRUE))</f>
        <v>0</v>
      </c>
      <c r="L4" s="2" t="b">
        <f>IF(ISERROR(MATCH($A4,SkillLevelTable!$A:$A,0)),FALSE,
IF(ISBLANK(INDEX(SkillLevelTable!$1:$1048576,MATCH($A4,SkillLevelTable!$A:$A,0),MATCH(ActionTable!$H$1,SkillLevelTable!$1:$1,0))),FALSE,TRUE))</f>
        <v>0</v>
      </c>
      <c r="M4" s="2" t="b">
        <f>IF(ISERROR(MATCH($A4,SkillLevelTable!$A:$A,0)),FALSE,
IF(ISBLANK(INDEX(SkillLevelTable!$1:$1048576,MATCH($A4,SkillLevelTable!$A:$A,0),MATCH($F$1,SkillLevelTable!$1:$1,0))),FALSE,TRUE))</f>
        <v>1</v>
      </c>
      <c r="N4" s="2" t="b">
        <f>IF(ISERROR(MATCH($A4,SkillLevelTable!$A:$A,0)),FALSE,
IF(ISBLANK(INDEX(SkillLevelTable!$1:$1048576,MATCH($A4,SkillLevelTable!$A:$A,0),MATCH($G$1,SkillLevelTable!$1:$1,0))),FALSE,TRUE))</f>
        <v>0</v>
      </c>
      <c r="O4" s="2" t="b">
        <f>IF(ISERROR(MATCH($A4,SkillLevelTable!$A:$A,0)),FALSE,
IF(ISBLANK(INDEX(SkillLevelTable!$1:$1048576,MATCH($A4,SkillLevelTable!$A:$A,0),MATCH($H$1,SkillLevelTable!$1:$1,0))),FALSE,TRUE))</f>
        <v>0</v>
      </c>
    </row>
    <row r="5" spans="1:15" x14ac:dyDescent="0.3">
      <c r="A5" s="2" t="s">
        <v>18</v>
      </c>
      <c r="B5" s="2" t="s">
        <v>109</v>
      </c>
      <c r="C5" s="2" t="b">
        <v>0</v>
      </c>
      <c r="D5" s="2" t="s">
        <v>42</v>
      </c>
      <c r="E5" s="2">
        <v>5</v>
      </c>
      <c r="I5" s="2" t="str">
        <f>IFERROR(IF(ISBLANK(G5),"",VLOOKUP(G5,[2]StringTable!$A:$B,2,0)),"스트링없음")</f>
        <v/>
      </c>
      <c r="J5" s="2" t="str">
        <f>IFERROR(IF(ISBLANK(H5),"",VLOOKUP(H5,[2]StringTable!$A:$B,2,0)),"스트링없음")</f>
        <v/>
      </c>
      <c r="K5" s="2" t="b">
        <f>IF(ISERROR(MATCH($A5,SkillLevelTable!$A:$A,0)),FALSE,
IF(ISBLANK(INDEX(SkillLevelTable!$1:$1048576,MATCH($A5,SkillLevelTable!$A:$A,0),MATCH($E$1,SkillLevelTable!$1:$1,0))),FALSE,TRUE))</f>
        <v>0</v>
      </c>
      <c r="L5" s="2" t="b">
        <f>IF(ISERROR(MATCH($A5,SkillLevelTable!$A:$A,0)),FALSE,
IF(ISBLANK(INDEX(SkillLevelTable!$1:$1048576,MATCH($A5,SkillLevelTable!$A:$A,0),MATCH(ActionTable!$H$1,SkillLevelTable!$1:$1,0))),FALSE,TRUE))</f>
        <v>0</v>
      </c>
      <c r="M5" s="2" t="b">
        <f>IF(ISERROR(MATCH($A5,SkillLevelTable!$A:$A,0)),FALSE,
IF(ISBLANK(INDEX(SkillLevelTable!$1:$1048576,MATCH($A5,SkillLevelTable!$A:$A,0),MATCH($F$1,SkillLevelTable!$1:$1,0))),FALSE,TRUE))</f>
        <v>0</v>
      </c>
      <c r="N5" s="2" t="b">
        <f>IF(ISERROR(MATCH($A5,SkillLevelTable!$A:$A,0)),FALSE,
IF(ISBLANK(INDEX(SkillLevelTable!$1:$1048576,MATCH($A5,SkillLevelTable!$A:$A,0),MATCH($G$1,SkillLevelTable!$1:$1,0))),FALSE,TRUE))</f>
        <v>0</v>
      </c>
      <c r="O5" s="2" t="b">
        <f>IF(ISERROR(MATCH($A5,SkillLevelTable!$A:$A,0)),FALSE,
IF(ISBLANK(INDEX(SkillLevelTable!$1:$1048576,MATCH($A5,SkillLevelTable!$A:$A,0),MATCH($H$1,SkillLevelTable!$1:$1,0))),FALSE,TRUE))</f>
        <v>0</v>
      </c>
    </row>
    <row r="6" spans="1:15" x14ac:dyDescent="0.3">
      <c r="A6" s="2" t="s">
        <v>20</v>
      </c>
      <c r="B6" s="2" t="s">
        <v>109</v>
      </c>
      <c r="C6" s="2" t="b">
        <v>0</v>
      </c>
      <c r="D6" s="2" t="s">
        <v>43</v>
      </c>
      <c r="E6" s="2">
        <v>5</v>
      </c>
      <c r="I6" s="2" t="str">
        <f>IFERROR(IF(ISBLANK(G6),"",VLOOKUP(G6,[2]StringTable!$A:$B,2,0)),"스트링없음")</f>
        <v/>
      </c>
      <c r="J6" s="2" t="str">
        <f>IFERROR(IF(ISBLANK(H6),"",VLOOKUP(H6,[2]StringTable!$A:$B,2,0)),"스트링없음")</f>
        <v/>
      </c>
      <c r="K6" s="2" t="b">
        <f>IF(ISERROR(MATCH($A6,SkillLevelTable!$A:$A,0)),FALSE,
IF(ISBLANK(INDEX(SkillLevelTable!$1:$1048576,MATCH($A6,SkillLevelTable!$A:$A,0),MATCH($E$1,SkillLevelTable!$1:$1,0))),FALSE,TRUE))</f>
        <v>0</v>
      </c>
      <c r="L6" s="2" t="b">
        <f>IF(ISERROR(MATCH($A6,SkillLevelTable!$A:$A,0)),FALSE,
IF(ISBLANK(INDEX(SkillLevelTable!$1:$1048576,MATCH($A6,SkillLevelTable!$A:$A,0),MATCH(ActionTable!$H$1,SkillLevelTable!$1:$1,0))),FALSE,TRUE))</f>
        <v>0</v>
      </c>
      <c r="M6" s="2" t="b">
        <f>IF(ISERROR(MATCH($A6,SkillLevelTable!$A:$A,0)),FALSE,
IF(ISBLANK(INDEX(SkillLevelTable!$1:$1048576,MATCH($A6,SkillLevelTable!$A:$A,0),MATCH($F$1,SkillLevelTable!$1:$1,0))),FALSE,TRUE))</f>
        <v>0</v>
      </c>
      <c r="N6" s="2" t="b">
        <f>IF(ISERROR(MATCH($A6,SkillLevelTable!$A:$A,0)),FALSE,
IF(ISBLANK(INDEX(SkillLevelTable!$1:$1048576,MATCH($A6,SkillLevelTable!$A:$A,0),MATCH($G$1,SkillLevelTable!$1:$1,0))),FALSE,TRUE))</f>
        <v>0</v>
      </c>
      <c r="O6" s="2" t="b">
        <f>IF(ISERROR(MATCH($A6,SkillLevelTable!$A:$A,0)),FALSE,
IF(ISBLANK(INDEX(SkillLevelTable!$1:$1048576,MATCH($A6,SkillLevelTable!$A:$A,0),MATCH($H$1,SkillLevelTable!$1:$1,0))),FALSE,TRUE))</f>
        <v>0</v>
      </c>
    </row>
    <row r="7" spans="1:15" x14ac:dyDescent="0.3">
      <c r="A7" s="2" t="s">
        <v>44</v>
      </c>
      <c r="B7" s="2" t="s">
        <v>109</v>
      </c>
      <c r="C7" s="2" t="b">
        <v>1</v>
      </c>
      <c r="I7" s="2" t="str">
        <f>IFERROR(IF(ISBLANK(G7),"",VLOOKUP(G7,[2]StringTable!$A:$B,2,0)),"스트링없음")</f>
        <v/>
      </c>
      <c r="J7" s="2" t="str">
        <f>IFERROR(IF(ISBLANK(H7),"",VLOOKUP(H7,[2]StringTable!$A:$B,2,0)),"스트링없음")</f>
        <v/>
      </c>
      <c r="K7" s="2" t="b">
        <f>IF(ISERROR(MATCH($A7,SkillLevelTable!$A:$A,0)),FALSE,
IF(ISBLANK(INDEX(SkillLevelTable!$1:$1048576,MATCH($A7,SkillLevelTable!$A:$A,0),MATCH($E$1,SkillLevelTable!$1:$1,0))),FALSE,TRUE))</f>
        <v>0</v>
      </c>
      <c r="L7" s="2" t="b">
        <f>IF(ISERROR(MATCH($A7,SkillLevelTable!$A:$A,0)),FALSE,
IF(ISBLANK(INDEX(SkillLevelTable!$1:$1048576,MATCH($A7,SkillLevelTable!$A:$A,0),MATCH(ActionTable!$H$1,SkillLevelTable!$1:$1,0))),FALSE,TRUE))</f>
        <v>0</v>
      </c>
      <c r="M7" s="2" t="b">
        <f>IF(ISERROR(MATCH($A7,SkillLevelTable!$A:$A,0)),FALSE,
IF(ISBLANK(INDEX(SkillLevelTable!$1:$1048576,MATCH($A7,SkillLevelTable!$A:$A,0),MATCH($F$1,SkillLevelTable!$1:$1,0))),FALSE,TRUE))</f>
        <v>0</v>
      </c>
      <c r="N7" s="2" t="b">
        <f>IF(ISERROR(MATCH($A7,SkillLevelTable!$A:$A,0)),FALSE,
IF(ISBLANK(INDEX(SkillLevelTable!$1:$1048576,MATCH($A7,SkillLevelTable!$A:$A,0),MATCH($G$1,SkillLevelTable!$1:$1,0))),FALSE,TRUE))</f>
        <v>0</v>
      </c>
      <c r="O7" s="2" t="b">
        <f>IF(ISERROR(MATCH($A7,SkillLevelTable!$A:$A,0)),FALSE,
IF(ISBLANK(INDEX(SkillLevelTable!$1:$1048576,MATCH($A7,SkillLevelTable!$A:$A,0),MATCH($H$1,SkillLevelTable!$1:$1,0))),FALSE,TRUE))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6"/>
  <sheetViews>
    <sheetView workbookViewId="0">
      <selection activeCell="K1" sqref="K1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8.25" hidden="1" customWidth="1" outlineLevel="1"/>
    <col min="7" max="7" width="17.375" customWidth="1" collapsed="1"/>
    <col min="8" max="8" width="30.75" customWidth="1"/>
    <col min="9" max="9" width="16.125" style="2" hidden="1" customWidth="1" outlineLevel="1"/>
    <col min="10" max="10" width="22.375" style="2" hidden="1" customWidth="1" outlineLevel="1"/>
    <col min="11" max="11" width="19" customWidth="1" collapsed="1"/>
    <col min="12" max="12" width="17.25" hidden="1" customWidth="1" outlineLevel="1"/>
    <col min="13" max="13" width="12.875" hidden="1" customWidth="1" outlineLevel="1"/>
    <col min="14" max="15" width="10.625" hidden="1" customWidth="1" outlineLevel="1"/>
    <col min="16" max="18" width="11.375" hidden="1" customWidth="1" outlineLevel="1"/>
    <col min="19" max="19" width="17.25" hidden="1" customWidth="1" outlineLevel="1"/>
    <col min="20" max="20" width="12.875" hidden="1" customWidth="1" outlineLevel="1"/>
    <col min="21" max="22" width="10.625" hidden="1" customWidth="1" outlineLevel="1"/>
    <col min="23" max="25" width="11.375" hidden="1" customWidth="1" outlineLevel="1"/>
    <col min="26" max="26" width="17.25" hidden="1" customWidth="1" outlineLevel="1"/>
    <col min="27" max="27" width="12.875" hidden="1" customWidth="1" outlineLevel="1"/>
    <col min="28" max="29" width="10.625" hidden="1" customWidth="1" outlineLevel="1"/>
    <col min="30" max="32" width="11.375" hidden="1" customWidth="1" outlineLevel="1"/>
    <col min="33" max="33" width="9" collapsed="1"/>
  </cols>
  <sheetData>
    <row r="1" spans="1:32" ht="27" customHeight="1" x14ac:dyDescent="0.3">
      <c r="A1" t="s">
        <v>104</v>
      </c>
      <c r="B1" t="s">
        <v>105</v>
      </c>
      <c r="C1" t="s">
        <v>101</v>
      </c>
      <c r="D1" t="s">
        <v>106</v>
      </c>
      <c r="E1" t="s">
        <v>131</v>
      </c>
      <c r="F1" t="s">
        <v>147</v>
      </c>
      <c r="G1" t="s">
        <v>128</v>
      </c>
      <c r="H1" t="s">
        <v>127</v>
      </c>
      <c r="I1" s="2" t="s">
        <v>145</v>
      </c>
      <c r="J1" s="2" t="s">
        <v>146</v>
      </c>
      <c r="K1" t="s">
        <v>132</v>
      </c>
      <c r="L1" t="s">
        <v>135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144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</row>
    <row r="2" spans="1:32" x14ac:dyDescent="0.3">
      <c r="A2" t="s">
        <v>10</v>
      </c>
      <c r="B2">
        <v>1</v>
      </c>
      <c r="C2">
        <v>10</v>
      </c>
      <c r="D2" t="s">
        <v>9</v>
      </c>
      <c r="F2" s="1" t="str">
        <f>IF(ISBLANK(VLOOKUP($A2,SkillTable!$1:$1048576,MATCH(SkillTable!$F$1,SkillTable!$1:$1,0),0)),"",VLOOKUP($A2,SkillTable!$1:$1048576,MATCH(SkillTable!$F$1,SkillTable!$1:$1,0),0))</f>
        <v/>
      </c>
      <c r="H2" s="1"/>
      <c r="I2" s="2" t="str">
        <f>IFERROR(IF(ISBLANK(G2),"",VLOOKUP(G2,[2]StringTable!$A:$B,2,0)),"스트링없음")</f>
        <v/>
      </c>
      <c r="J2" s="2" t="str">
        <f>IFERROR(IF(ISBLANK(H2),"",VLOOKUP(H2,[2]StringTable!$A:$B,2,0)),"스트링없음")</f>
        <v/>
      </c>
      <c r="K2" t="s">
        <v>124</v>
      </c>
      <c r="L2" t="s">
        <v>136</v>
      </c>
      <c r="M2">
        <f>IFERROR(IF(ISBLANK($L2),"",VLOOKUP($L2&amp;TEXT($B2,"00"),[1]AffectorValueLevelTable!$1:$1048576,MATCH(M$1,[1]AffectorValueLevelTable!$1:$1,0),0)),"어펙터밸류 없음")</f>
        <v>1</v>
      </c>
      <c r="N2">
        <f>IFERROR(IF(ISBLANK($L2),"",VLOOKUP($L2&amp;TEXT($B2,"00"),[1]AffectorValueLevelTable!$1:$1048576,MATCH(N$1,[1]AffectorValueLevelTable!$1:$1,0),0)),"어펙터밸류 없음")</f>
        <v>1</v>
      </c>
      <c r="O2" t="str">
        <f>IFERROR(IF(ISBLANK($L2),"",VLOOKUP($L2&amp;TEXT($B2,"00"),[1]AffectorValueLevelTable!$1:$1048576,MATCH(O$1,[1]AffectorValueLevelTable!$1:$1,0),0)),"어펙터밸류 없음")</f>
        <v>0.4,0.5,0.6</v>
      </c>
      <c r="T2" t="str">
        <f>IFERROR(IF(ISBLANK($S2),"",VLOOKUP($S2&amp;TEXT($B2,"00"),[1]AffectorValueLevelTable!$1:$1048576,MATCH(T$1,[1]AffectorValueLevelTable!$1:$1,0),0)),"어펙터밸류 없음")</f>
        <v/>
      </c>
      <c r="U2" t="str">
        <f>IFERROR(IF(ISBLANK($S2),"",VLOOKUP($S2&amp;TEXT($B2,"00"),[1]AffectorValueLevelTable!$1:$1048576,MATCH(U$1,[1]AffectorValueLevelTable!$1:$1,0),0)),"어펙터밸류 없음")</f>
        <v/>
      </c>
      <c r="V2" t="str">
        <f>IFERROR(IF(ISBLANK($S2),"",VLOOKUP($S2&amp;TEXT($B2,"00"),[1]AffectorValueLevelTable!$1:$1048576,MATCH(V$1,[1]AffectorValueLevelTable!$1:$1,0),0)),"어펙터밸류 없음")</f>
        <v/>
      </c>
      <c r="AA2" t="str">
        <f>IFERROR(IF(ISBLANK($Z2),"",VLOOKUP($Z2&amp;TEXT($B2,"00"),[1]AffectorValueLevelTable!$1:$1048576,MATCH(AA$1,[1]AffectorValueLevelTable!$1:$1,0),0)),"어펙터밸류 없음")</f>
        <v/>
      </c>
      <c r="AB2" t="str">
        <f>IFERROR(IF(ISBLANK($Z2),"",VLOOKUP($Z2&amp;TEXT($B2,"00"),[1]AffectorValueLevelTable!$1:$1048576,MATCH(AB$1,[1]AffectorValueLevelTable!$1:$1,0),0)),"어펙터밸류 없음")</f>
        <v/>
      </c>
      <c r="AC2" t="str">
        <f>IFERROR(IF(ISBLANK($Z2),"",VLOOKUP($Z2&amp;TEXT($B2,"00"),[1]AffectorValueLevelTable!$1:$1048576,MATCH(AC$1,[1]AffectorValueLevelTable!$1:$1,0),0)),"어펙터밸류 없음")</f>
        <v/>
      </c>
    </row>
    <row r="3" spans="1:32" x14ac:dyDescent="0.3">
      <c r="A3" t="s">
        <v>10</v>
      </c>
      <c r="B3">
        <v>2</v>
      </c>
      <c r="C3">
        <v>9</v>
      </c>
      <c r="D3" t="s">
        <v>45</v>
      </c>
      <c r="F3" s="1" t="str">
        <f>IF(ISBLANK(VLOOKUP($A3,SkillTable!$1:$1048576,MATCH(SkillTable!$F$1,SkillTable!$1:$1,0),0)),"",VLOOKUP($A3,SkillTable!$1:$1048576,MATCH(SkillTable!$F$1,SkillTable!$1:$1,0),0))</f>
        <v/>
      </c>
      <c r="H3" s="1"/>
      <c r="K3" t="s">
        <v>124</v>
      </c>
      <c r="M3" t="str">
        <f>IFERROR(IF(ISBLANK($L3),"",VLOOKUP($L3&amp;TEXT($B3,"00"),[1]AffectorValueLevelTable!$1:$1048576,MATCH(M$1,[1]AffectorValueLevelTable!$1:$1,0),0)),"어펙터밸류 없음")</f>
        <v/>
      </c>
      <c r="N3" t="str">
        <f>IFERROR(IF(ISBLANK($L3),"",VLOOKUP($L3&amp;TEXT($B3,"00"),[1]AffectorValueLevelTable!$1:$1048576,MATCH(N$1,[1]AffectorValueLevelTable!$1:$1,0),0)),"어펙터밸류 없음")</f>
        <v/>
      </c>
      <c r="O3" t="str">
        <f>IFERROR(IF(ISBLANK($L3),"",VLOOKUP($L3&amp;TEXT($B3,"00"),[1]AffectorValueLevelTable!$1:$1048576,MATCH(O$1,[1]AffectorValueLevelTable!$1:$1,0),0)),"어펙터밸류 없음")</f>
        <v/>
      </c>
      <c r="T3" t="str">
        <f>IFERROR(IF(ISBLANK($S3),"",VLOOKUP($S3&amp;TEXT($B3,"00"),[1]AffectorValueLevelTable!$1:$1048576,MATCH(T$1,[1]AffectorValueLevelTable!$1:$1,0),0)),"어펙터밸류 없음")</f>
        <v/>
      </c>
      <c r="U3" t="str">
        <f>IFERROR(IF(ISBLANK($S3),"",VLOOKUP($S3&amp;TEXT($B3,"00"),[1]AffectorValueLevelTable!$1:$1048576,MATCH(U$1,[1]AffectorValueLevelTable!$1:$1,0),0)),"어펙터밸류 없음")</f>
        <v/>
      </c>
      <c r="V3" t="str">
        <f>IFERROR(IF(ISBLANK($S3),"",VLOOKUP($S3&amp;TEXT($B3,"00"),[1]AffectorValueLevelTable!$1:$1048576,MATCH(V$1,[1]AffectorValueLevelTable!$1:$1,0),0)),"어펙터밸류 없음")</f>
        <v/>
      </c>
      <c r="AA3" t="str">
        <f>IFERROR(IF(ISBLANK($Z3),"",VLOOKUP($Z3&amp;TEXT($B3,"00"),[1]AffectorValueLevelTable!$1:$1048576,MATCH(AA$1,[1]AffectorValueLevelTable!$1:$1,0),0)),"어펙터밸류 없음")</f>
        <v/>
      </c>
      <c r="AB3" t="str">
        <f>IFERROR(IF(ISBLANK($Z3),"",VLOOKUP($Z3&amp;TEXT($B3,"00"),[1]AffectorValueLevelTable!$1:$1048576,MATCH(AB$1,[1]AffectorValueLevelTable!$1:$1,0),0)),"어펙터밸류 없음")</f>
        <v/>
      </c>
      <c r="AC3" t="str">
        <f>IFERROR(IF(ISBLANK($Z3),"",VLOOKUP($Z3&amp;TEXT($B3,"00"),[1]AffectorValueLevelTable!$1:$1048576,MATCH(AC$1,[1]AffectorValueLevelTable!$1:$1,0),0)),"어펙터밸류 없음")</f>
        <v/>
      </c>
    </row>
    <row r="4" spans="1:32" x14ac:dyDescent="0.3">
      <c r="A4" t="s">
        <v>10</v>
      </c>
      <c r="B4">
        <v>3</v>
      </c>
      <c r="C4">
        <v>8</v>
      </c>
      <c r="D4" t="s">
        <v>45</v>
      </c>
      <c r="F4" s="1" t="str">
        <f>IF(ISBLANK(VLOOKUP($A4,SkillTable!$1:$1048576,MATCH(SkillTable!$F$1,SkillTable!$1:$1,0),0)),"",VLOOKUP($A4,SkillTable!$1:$1048576,MATCH(SkillTable!$F$1,SkillTable!$1:$1,0),0))</f>
        <v/>
      </c>
      <c r="H4" s="1"/>
      <c r="K4" t="s">
        <v>124</v>
      </c>
      <c r="M4" t="str">
        <f>IFERROR(IF(ISBLANK($L4),"",VLOOKUP($L4&amp;TEXT($B4,"00"),[1]AffectorValueLevelTable!$1:$1048576,MATCH(M$1,[1]AffectorValueLevelTable!$1:$1,0),0)),"어펙터밸류 없음")</f>
        <v/>
      </c>
      <c r="N4" t="str">
        <f>IFERROR(IF(ISBLANK($L4),"",VLOOKUP($L4&amp;TEXT($B4,"00"),[1]AffectorValueLevelTable!$1:$1048576,MATCH(N$1,[1]AffectorValueLevelTable!$1:$1,0),0)),"어펙터밸류 없음")</f>
        <v/>
      </c>
      <c r="O4" t="str">
        <f>IFERROR(IF(ISBLANK($L4),"",VLOOKUP($L4&amp;TEXT($B4,"00"),[1]AffectorValueLevelTable!$1:$1048576,MATCH(O$1,[1]AffectorValueLevelTable!$1:$1,0),0)),"어펙터밸류 없음")</f>
        <v/>
      </c>
      <c r="T4" t="str">
        <f>IFERROR(IF(ISBLANK($S4),"",VLOOKUP($S4&amp;TEXT($B4,"00"),[1]AffectorValueLevelTable!$1:$1048576,MATCH(T$1,[1]AffectorValueLevelTable!$1:$1,0),0)),"어펙터밸류 없음")</f>
        <v/>
      </c>
      <c r="U4" t="str">
        <f>IFERROR(IF(ISBLANK($S4),"",VLOOKUP($S4&amp;TEXT($B4,"00"),[1]AffectorValueLevelTable!$1:$1048576,MATCH(U$1,[1]AffectorValueLevelTable!$1:$1,0),0)),"어펙터밸류 없음")</f>
        <v/>
      </c>
      <c r="V4" t="str">
        <f>IFERROR(IF(ISBLANK($S4),"",VLOOKUP($S4&amp;TEXT($B4,"00"),[1]AffectorValueLevelTable!$1:$1048576,MATCH(V$1,[1]AffectorValueLevelTable!$1:$1,0),0)),"어펙터밸류 없음")</f>
        <v/>
      </c>
      <c r="AA4" t="str">
        <f>IFERROR(IF(ISBLANK($Z4),"",VLOOKUP($Z4&amp;TEXT($B4,"00"),[1]AffectorValueLevelTable!$1:$1048576,MATCH(AA$1,[1]AffectorValueLevelTable!$1:$1,0),0)),"어펙터밸류 없음")</f>
        <v/>
      </c>
      <c r="AB4" t="str">
        <f>IFERROR(IF(ISBLANK($Z4),"",VLOOKUP($Z4&amp;TEXT($B4,"00"),[1]AffectorValueLevelTable!$1:$1048576,MATCH(AB$1,[1]AffectorValueLevelTable!$1:$1,0),0)),"어펙터밸류 없음")</f>
        <v/>
      </c>
      <c r="AC4" t="str">
        <f>IFERROR(IF(ISBLANK($Z4),"",VLOOKUP($Z4&amp;TEXT($B4,"00"),[1]AffectorValueLevelTable!$1:$1048576,MATCH(AC$1,[1]AffectorValueLevelTable!$1:$1,0),0)),"어펙터밸류 없음")</f>
        <v/>
      </c>
    </row>
    <row r="5" spans="1:32" x14ac:dyDescent="0.3">
      <c r="A5" t="s">
        <v>10</v>
      </c>
      <c r="B5">
        <v>4</v>
      </c>
      <c r="C5">
        <v>7</v>
      </c>
      <c r="D5" t="s">
        <v>45</v>
      </c>
      <c r="F5" s="1" t="str">
        <f>IF(ISBLANK(VLOOKUP($A5,SkillTable!$1:$1048576,MATCH(SkillTable!$F$1,SkillTable!$1:$1,0),0)),"",VLOOKUP($A5,SkillTable!$1:$1048576,MATCH(SkillTable!$F$1,SkillTable!$1:$1,0),0))</f>
        <v/>
      </c>
      <c r="H5" s="1"/>
      <c r="K5" t="s">
        <v>124</v>
      </c>
      <c r="M5" t="str">
        <f>IFERROR(IF(ISBLANK($L5),"",VLOOKUP($L5&amp;TEXT($B5,"00"),[1]AffectorValueLevelTable!$1:$1048576,MATCH(M$1,[1]AffectorValueLevelTable!$1:$1,0),0)),"어펙터밸류 없음")</f>
        <v/>
      </c>
      <c r="N5" t="str">
        <f>IFERROR(IF(ISBLANK($L5),"",VLOOKUP($L5&amp;TEXT($B5,"00"),[1]AffectorValueLevelTable!$1:$1048576,MATCH(N$1,[1]AffectorValueLevelTable!$1:$1,0),0)),"어펙터밸류 없음")</f>
        <v/>
      </c>
      <c r="O5" t="str">
        <f>IFERROR(IF(ISBLANK($L5),"",VLOOKUP($L5&amp;TEXT($B5,"00"),[1]AffectorValueLevelTable!$1:$1048576,MATCH(O$1,[1]AffectorValueLevelTable!$1:$1,0),0)),"어펙터밸류 없음")</f>
        <v/>
      </c>
      <c r="T5" t="str">
        <f>IFERROR(IF(ISBLANK($S5),"",VLOOKUP($S5&amp;TEXT($B5,"00"),[1]AffectorValueLevelTable!$1:$1048576,MATCH(T$1,[1]AffectorValueLevelTable!$1:$1,0),0)),"어펙터밸류 없음")</f>
        <v/>
      </c>
      <c r="U5" t="str">
        <f>IFERROR(IF(ISBLANK($S5),"",VLOOKUP($S5&amp;TEXT($B5,"00"),[1]AffectorValueLevelTable!$1:$1048576,MATCH(U$1,[1]AffectorValueLevelTable!$1:$1,0),0)),"어펙터밸류 없음")</f>
        <v/>
      </c>
      <c r="V5" t="str">
        <f>IFERROR(IF(ISBLANK($S5),"",VLOOKUP($S5&amp;TEXT($B5,"00"),[1]AffectorValueLevelTable!$1:$1048576,MATCH(V$1,[1]AffectorValueLevelTable!$1:$1,0),0)),"어펙터밸류 없음")</f>
        <v/>
      </c>
      <c r="AA5" t="str">
        <f>IFERROR(IF(ISBLANK($Z5),"",VLOOKUP($Z5&amp;TEXT($B5,"00"),[1]AffectorValueLevelTable!$1:$1048576,MATCH(AA$1,[1]AffectorValueLevelTable!$1:$1,0),0)),"어펙터밸류 없음")</f>
        <v/>
      </c>
      <c r="AB5" t="str">
        <f>IFERROR(IF(ISBLANK($Z5),"",VLOOKUP($Z5&amp;TEXT($B5,"00"),[1]AffectorValueLevelTable!$1:$1048576,MATCH(AB$1,[1]AffectorValueLevelTable!$1:$1,0),0)),"어펙터밸류 없음")</f>
        <v/>
      </c>
      <c r="AC5" t="str">
        <f>IFERROR(IF(ISBLANK($Z5),"",VLOOKUP($Z5&amp;TEXT($B5,"00"),[1]AffectorValueLevelTable!$1:$1048576,MATCH(AC$1,[1]AffectorValueLevelTable!$1:$1,0),0)),"어펙터밸류 없음")</f>
        <v/>
      </c>
    </row>
    <row r="6" spans="1:32" x14ac:dyDescent="0.3">
      <c r="A6" t="s">
        <v>10</v>
      </c>
      <c r="B6">
        <v>5</v>
      </c>
      <c r="C6">
        <v>6</v>
      </c>
      <c r="D6" t="s">
        <v>45</v>
      </c>
      <c r="F6" s="1" t="str">
        <f>IF(ISBLANK(VLOOKUP($A6,SkillTable!$1:$1048576,MATCH(SkillTable!$F$1,SkillTable!$1:$1,0),0)),"",VLOOKUP($A6,SkillTable!$1:$1048576,MATCH(SkillTable!$F$1,SkillTable!$1:$1,0),0))</f>
        <v/>
      </c>
      <c r="H6" s="1"/>
      <c r="K6" t="s">
        <v>124</v>
      </c>
      <c r="M6" t="str">
        <f>IFERROR(IF(ISBLANK($L6),"",VLOOKUP($L6&amp;TEXT($B6,"00"),[1]AffectorValueLevelTable!$1:$1048576,MATCH(M$1,[1]AffectorValueLevelTable!$1:$1,0),0)),"어펙터밸류 없음")</f>
        <v/>
      </c>
      <c r="N6" t="str">
        <f>IFERROR(IF(ISBLANK($L6),"",VLOOKUP($L6&amp;TEXT($B6,"00"),[1]AffectorValueLevelTable!$1:$1048576,MATCH(N$1,[1]AffectorValueLevelTable!$1:$1,0),0)),"어펙터밸류 없음")</f>
        <v/>
      </c>
      <c r="O6" t="str">
        <f>IFERROR(IF(ISBLANK($L6),"",VLOOKUP($L6&amp;TEXT($B6,"00"),[1]AffectorValueLevelTable!$1:$1048576,MATCH(O$1,[1]AffectorValueLevelTable!$1:$1,0),0)),"어펙터밸류 없음")</f>
        <v/>
      </c>
      <c r="T6" t="str">
        <f>IFERROR(IF(ISBLANK($S6),"",VLOOKUP($S6&amp;TEXT($B6,"00"),[1]AffectorValueLevelTable!$1:$1048576,MATCH(T$1,[1]AffectorValueLevelTable!$1:$1,0),0)),"어펙터밸류 없음")</f>
        <v/>
      </c>
      <c r="U6" t="str">
        <f>IFERROR(IF(ISBLANK($S6),"",VLOOKUP($S6&amp;TEXT($B6,"00"),[1]AffectorValueLevelTable!$1:$1048576,MATCH(U$1,[1]AffectorValueLevelTable!$1:$1,0),0)),"어펙터밸류 없음")</f>
        <v/>
      </c>
      <c r="V6" t="str">
        <f>IFERROR(IF(ISBLANK($S6),"",VLOOKUP($S6&amp;TEXT($B6,"00"),[1]AffectorValueLevelTable!$1:$1048576,MATCH(V$1,[1]AffectorValueLevelTable!$1:$1,0),0)),"어펙터밸류 없음")</f>
        <v/>
      </c>
      <c r="AA6" t="str">
        <f>IFERROR(IF(ISBLANK($Z6),"",VLOOKUP($Z6&amp;TEXT($B6,"00"),[1]AffectorValueLevelTable!$1:$1048576,MATCH(AA$1,[1]AffectorValueLevelTable!$1:$1,0),0)),"어펙터밸류 없음")</f>
        <v/>
      </c>
      <c r="AB6" t="str">
        <f>IFERROR(IF(ISBLANK($Z6),"",VLOOKUP($Z6&amp;TEXT($B6,"00"),[1]AffectorValueLevelTable!$1:$1048576,MATCH(AB$1,[1]AffectorValueLevelTable!$1:$1,0),0)),"어펙터밸류 없음")</f>
        <v/>
      </c>
      <c r="AC6" t="str">
        <f>IFERROR(IF(ISBLANK($Z6),"",VLOOKUP($Z6&amp;TEXT($B6,"00"),[1]AffectorValueLevelTable!$1:$1048576,MATCH(AC$1,[1]AffectorValueLevelTable!$1:$1,0),0)),"어펙터밸류 없음")</f>
        <v/>
      </c>
    </row>
    <row r="7" spans="1:32" x14ac:dyDescent="0.3">
      <c r="A7" t="s">
        <v>13</v>
      </c>
      <c r="B7">
        <v>1</v>
      </c>
      <c r="F7" s="1" t="str">
        <f>IF(ISBLANK(VLOOKUP($A7,SkillTable!$1:$1048576,MATCH(SkillTable!$F$1,SkillTable!$1:$1,0),0)),"",VLOOKUP($A7,SkillTable!$1:$1048576,MATCH(SkillTable!$F$1,SkillTable!$1:$1,0),0))</f>
        <v/>
      </c>
      <c r="M7" t="str">
        <f>IFERROR(IF(ISBLANK($L7),"",VLOOKUP($L7&amp;TEXT($B7,"00"),[1]AffectorValueLevelTable!$1:$1048576,MATCH(M$1,[1]AffectorValueLevelTable!$1:$1,0),0)),"어펙터밸류 없음")</f>
        <v/>
      </c>
      <c r="N7" t="str">
        <f>IFERROR(IF(ISBLANK($L7),"",VLOOKUP($L7&amp;TEXT($B7,"00"),[1]AffectorValueLevelTable!$1:$1048576,MATCH(N$1,[1]AffectorValueLevelTable!$1:$1,0),0)),"어펙터밸류 없음")</f>
        <v/>
      </c>
      <c r="O7" t="str">
        <f>IFERROR(IF(ISBLANK($L7),"",VLOOKUP($L7&amp;TEXT($B7,"00"),[1]AffectorValueLevelTable!$1:$1048576,MATCH(O$1,[1]AffectorValueLevelTable!$1:$1,0),0)),"어펙터밸류 없음")</f>
        <v/>
      </c>
      <c r="T7" t="str">
        <f>IFERROR(IF(ISBLANK($S7),"",VLOOKUP($S7&amp;TEXT($B7,"00"),[1]AffectorValueLevelTable!$1:$1048576,MATCH(T$1,[1]AffectorValueLevelTable!$1:$1,0),0)),"어펙터밸류 없음")</f>
        <v/>
      </c>
      <c r="U7" t="str">
        <f>IFERROR(IF(ISBLANK($S7),"",VLOOKUP($S7&amp;TEXT($B7,"00"),[1]AffectorValueLevelTable!$1:$1048576,MATCH(U$1,[1]AffectorValueLevelTable!$1:$1,0),0)),"어펙터밸류 없음")</f>
        <v/>
      </c>
      <c r="V7" t="str">
        <f>IFERROR(IF(ISBLANK($S7),"",VLOOKUP($S7&amp;TEXT($B7,"00"),[1]AffectorValueLevelTable!$1:$1048576,MATCH(V$1,[1]AffectorValueLevelTable!$1:$1,0),0)),"어펙터밸류 없음")</f>
        <v/>
      </c>
      <c r="AA7" t="str">
        <f>IFERROR(IF(ISBLANK($Z7),"",VLOOKUP($Z7&amp;TEXT($B7,"00"),[1]AffectorValueLevelTable!$1:$1048576,MATCH(AA$1,[1]AffectorValueLevelTable!$1:$1,0),0)),"어펙터밸류 없음")</f>
        <v/>
      </c>
      <c r="AB7" t="str">
        <f>IFERROR(IF(ISBLANK($Z7),"",VLOOKUP($Z7&amp;TEXT($B7,"00"),[1]AffectorValueLevelTable!$1:$1048576,MATCH(AB$1,[1]AffectorValueLevelTable!$1:$1,0),0)),"어펙터밸류 없음")</f>
        <v/>
      </c>
      <c r="AC7" t="str">
        <f>IFERROR(IF(ISBLANK($Z7),"",VLOOKUP($Z7&amp;TEXT($B7,"00"),[1]AffectorValueLevelTable!$1:$1048576,MATCH(AC$1,[1]AffectorValueLevelTable!$1:$1,0),0)),"어펙터밸류 없음")</f>
        <v/>
      </c>
    </row>
    <row r="8" spans="1:32" x14ac:dyDescent="0.3">
      <c r="A8" t="s">
        <v>13</v>
      </c>
      <c r="B8">
        <v>2</v>
      </c>
      <c r="F8" s="1" t="str">
        <f>IF(ISBLANK(VLOOKUP($A8,SkillTable!$1:$1048576,MATCH(SkillTable!$F$1,SkillTable!$1:$1,0),0)),"",VLOOKUP($A8,SkillTable!$1:$1048576,MATCH(SkillTable!$F$1,SkillTable!$1:$1,0),0))</f>
        <v/>
      </c>
      <c r="M8" t="str">
        <f>IFERROR(IF(ISBLANK($L8),"",VLOOKUP($L8&amp;TEXT($B8,"00"),[1]AffectorValueLevelTable!$1:$1048576,MATCH(M$1,[1]AffectorValueLevelTable!$1:$1,0),0)),"어펙터밸류 없음")</f>
        <v/>
      </c>
      <c r="N8" t="str">
        <f>IFERROR(IF(ISBLANK($L8),"",VLOOKUP($L8&amp;TEXT($B8,"00"),[1]AffectorValueLevelTable!$1:$1048576,MATCH(N$1,[1]AffectorValueLevelTable!$1:$1,0),0)),"어펙터밸류 없음")</f>
        <v/>
      </c>
      <c r="O8" t="str">
        <f>IFERROR(IF(ISBLANK($L8),"",VLOOKUP($L8&amp;TEXT($B8,"00"),[1]AffectorValueLevelTable!$1:$1048576,MATCH(O$1,[1]AffectorValueLevelTable!$1:$1,0),0)),"어펙터밸류 없음")</f>
        <v/>
      </c>
      <c r="T8" t="str">
        <f>IFERROR(IF(ISBLANK($S8),"",VLOOKUP($S8&amp;TEXT($B8,"00"),[1]AffectorValueLevelTable!$1:$1048576,MATCH(T$1,[1]AffectorValueLevelTable!$1:$1,0),0)),"어펙터밸류 없음")</f>
        <v/>
      </c>
      <c r="U8" t="str">
        <f>IFERROR(IF(ISBLANK($S8),"",VLOOKUP($S8&amp;TEXT($B8,"00"),[1]AffectorValueLevelTable!$1:$1048576,MATCH(U$1,[1]AffectorValueLevelTable!$1:$1,0),0)),"어펙터밸류 없음")</f>
        <v/>
      </c>
      <c r="V8" t="str">
        <f>IFERROR(IF(ISBLANK($S8),"",VLOOKUP($S8&amp;TEXT($B8,"00"),[1]AffectorValueLevelTable!$1:$1048576,MATCH(V$1,[1]AffectorValueLevelTable!$1:$1,0),0)),"어펙터밸류 없음")</f>
        <v/>
      </c>
      <c r="AA8" t="str">
        <f>IFERROR(IF(ISBLANK($Z8),"",VLOOKUP($Z8&amp;TEXT($B8,"00"),[1]AffectorValueLevelTable!$1:$1048576,MATCH(AA$1,[1]AffectorValueLevelTable!$1:$1,0),0)),"어펙터밸류 없음")</f>
        <v/>
      </c>
      <c r="AB8" t="str">
        <f>IFERROR(IF(ISBLANK($Z8),"",VLOOKUP($Z8&amp;TEXT($B8,"00"),[1]AffectorValueLevelTable!$1:$1048576,MATCH(AB$1,[1]AffectorValueLevelTable!$1:$1,0),0)),"어펙터밸류 없음")</f>
        <v/>
      </c>
      <c r="AC8" t="str">
        <f>IFERROR(IF(ISBLANK($Z8),"",VLOOKUP($Z8&amp;TEXT($B8,"00"),[1]AffectorValueLevelTable!$1:$1048576,MATCH(AC$1,[1]AffectorValueLevelTable!$1:$1,0),0)),"어펙터밸류 없음")</f>
        <v/>
      </c>
    </row>
    <row r="9" spans="1:32" x14ac:dyDescent="0.3">
      <c r="A9" t="s">
        <v>13</v>
      </c>
      <c r="B9">
        <v>3</v>
      </c>
      <c r="F9" s="1" t="str">
        <f>IF(ISBLANK(VLOOKUP($A9,SkillTable!$1:$1048576,MATCH(SkillTable!$F$1,SkillTable!$1:$1,0),0)),"",VLOOKUP($A9,SkillTable!$1:$1048576,MATCH(SkillTable!$F$1,SkillTable!$1:$1,0),0))</f>
        <v/>
      </c>
      <c r="M9" t="str">
        <f>IFERROR(IF(ISBLANK($L9),"",VLOOKUP($L9&amp;TEXT($B9,"00"),[1]AffectorValueLevelTable!$1:$1048576,MATCH(M$1,[1]AffectorValueLevelTable!$1:$1,0),0)),"어펙터밸류 없음")</f>
        <v/>
      </c>
      <c r="N9" t="str">
        <f>IFERROR(IF(ISBLANK($L9),"",VLOOKUP($L9&amp;TEXT($B9,"00"),[1]AffectorValueLevelTable!$1:$1048576,MATCH(N$1,[1]AffectorValueLevelTable!$1:$1,0),0)),"어펙터밸류 없음")</f>
        <v/>
      </c>
      <c r="O9" t="str">
        <f>IFERROR(IF(ISBLANK($L9),"",VLOOKUP($L9&amp;TEXT($B9,"00"),[1]AffectorValueLevelTable!$1:$1048576,MATCH(O$1,[1]AffectorValueLevelTable!$1:$1,0),0)),"어펙터밸류 없음")</f>
        <v/>
      </c>
      <c r="T9" t="str">
        <f>IFERROR(IF(ISBLANK($S9),"",VLOOKUP($S9&amp;TEXT($B9,"00"),[1]AffectorValueLevelTable!$1:$1048576,MATCH(T$1,[1]AffectorValueLevelTable!$1:$1,0),0)),"어펙터밸류 없음")</f>
        <v/>
      </c>
      <c r="U9" t="str">
        <f>IFERROR(IF(ISBLANK($S9),"",VLOOKUP($S9&amp;TEXT($B9,"00"),[1]AffectorValueLevelTable!$1:$1048576,MATCH(U$1,[1]AffectorValueLevelTable!$1:$1,0),0)),"어펙터밸류 없음")</f>
        <v/>
      </c>
      <c r="V9" t="str">
        <f>IFERROR(IF(ISBLANK($S9),"",VLOOKUP($S9&amp;TEXT($B9,"00"),[1]AffectorValueLevelTable!$1:$1048576,MATCH(V$1,[1]AffectorValueLevelTable!$1:$1,0),0)),"어펙터밸류 없음")</f>
        <v/>
      </c>
      <c r="AA9" t="str">
        <f>IFERROR(IF(ISBLANK($Z9),"",VLOOKUP($Z9&amp;TEXT($B9,"00"),[1]AffectorValueLevelTable!$1:$1048576,MATCH(AA$1,[1]AffectorValueLevelTable!$1:$1,0),0)),"어펙터밸류 없음")</f>
        <v/>
      </c>
      <c r="AB9" t="str">
        <f>IFERROR(IF(ISBLANK($Z9),"",VLOOKUP($Z9&amp;TEXT($B9,"00"),[1]AffectorValueLevelTable!$1:$1048576,MATCH(AB$1,[1]AffectorValueLevelTable!$1:$1,0),0)),"어펙터밸류 없음")</f>
        <v/>
      </c>
      <c r="AC9" t="str">
        <f>IFERROR(IF(ISBLANK($Z9),"",VLOOKUP($Z9&amp;TEXT($B9,"00"),[1]AffectorValueLevelTable!$1:$1048576,MATCH(AC$1,[1]AffectorValueLevelTable!$1:$1,0),0)),"어펙터밸류 없음")</f>
        <v/>
      </c>
    </row>
    <row r="10" spans="1:32" x14ac:dyDescent="0.3">
      <c r="A10" t="s">
        <v>13</v>
      </c>
      <c r="B10">
        <v>4</v>
      </c>
      <c r="F10" s="1" t="str">
        <f>IF(ISBLANK(VLOOKUP($A10,SkillTable!$1:$1048576,MATCH(SkillTable!$F$1,SkillTable!$1:$1,0),0)),"",VLOOKUP($A10,SkillTable!$1:$1048576,MATCH(SkillTable!$F$1,SkillTable!$1:$1,0),0))</f>
        <v/>
      </c>
      <c r="M10" t="str">
        <f>IFERROR(IF(ISBLANK($L10),"",VLOOKUP($L10&amp;TEXT($B10,"00"),[1]AffectorValueLevelTable!$1:$1048576,MATCH(M$1,[1]AffectorValueLevelTable!$1:$1,0),0)),"어펙터밸류 없음")</f>
        <v/>
      </c>
      <c r="N10" t="str">
        <f>IFERROR(IF(ISBLANK($L10),"",VLOOKUP($L10&amp;TEXT($B10,"00"),[1]AffectorValueLevelTable!$1:$1048576,MATCH(N$1,[1]AffectorValueLevelTable!$1:$1,0),0)),"어펙터밸류 없음")</f>
        <v/>
      </c>
      <c r="O10" t="str">
        <f>IFERROR(IF(ISBLANK($L10),"",VLOOKUP($L10&amp;TEXT($B10,"00"),[1]AffectorValueLevelTable!$1:$1048576,MATCH(O$1,[1]AffectorValueLevelTable!$1:$1,0),0)),"어펙터밸류 없음")</f>
        <v/>
      </c>
      <c r="T10" t="str">
        <f>IFERROR(IF(ISBLANK($S10),"",VLOOKUP($S10&amp;TEXT($B10,"00"),[1]AffectorValueLevelTable!$1:$1048576,MATCH(T$1,[1]AffectorValueLevelTable!$1:$1,0),0)),"어펙터밸류 없음")</f>
        <v/>
      </c>
      <c r="U10" t="str">
        <f>IFERROR(IF(ISBLANK($S10),"",VLOOKUP($S10&amp;TEXT($B10,"00"),[1]AffectorValueLevelTable!$1:$1048576,MATCH(U$1,[1]AffectorValueLevelTable!$1:$1,0),0)),"어펙터밸류 없음")</f>
        <v/>
      </c>
      <c r="V10" t="str">
        <f>IFERROR(IF(ISBLANK($S10),"",VLOOKUP($S10&amp;TEXT($B10,"00"),[1]AffectorValueLevelTable!$1:$1048576,MATCH(V$1,[1]AffectorValueLevelTable!$1:$1,0),0)),"어펙터밸류 없음")</f>
        <v/>
      </c>
      <c r="AA10" t="str">
        <f>IFERROR(IF(ISBLANK($Z10),"",VLOOKUP($Z10&amp;TEXT($B10,"00"),[1]AffectorValueLevelTable!$1:$1048576,MATCH(AA$1,[1]AffectorValueLevelTable!$1:$1,0),0)),"어펙터밸류 없음")</f>
        <v/>
      </c>
      <c r="AB10" t="str">
        <f>IFERROR(IF(ISBLANK($Z10),"",VLOOKUP($Z10&amp;TEXT($B10,"00"),[1]AffectorValueLevelTable!$1:$1048576,MATCH(AB$1,[1]AffectorValueLevelTable!$1:$1,0),0)),"어펙터밸류 없음")</f>
        <v/>
      </c>
      <c r="AC10" t="str">
        <f>IFERROR(IF(ISBLANK($Z10),"",VLOOKUP($Z10&amp;TEXT($B10,"00"),[1]AffectorValueLevelTable!$1:$1048576,MATCH(AC$1,[1]AffectorValueLevelTable!$1:$1,0),0)),"어펙터밸류 없음")</f>
        <v/>
      </c>
    </row>
    <row r="11" spans="1:32" x14ac:dyDescent="0.3">
      <c r="A11" t="s">
        <v>13</v>
      </c>
      <c r="B11">
        <v>5</v>
      </c>
      <c r="F11" s="1" t="str">
        <f>IF(ISBLANK(VLOOKUP($A11,SkillTable!$1:$1048576,MATCH(SkillTable!$F$1,SkillTable!$1:$1,0),0)),"",VLOOKUP($A11,SkillTable!$1:$1048576,MATCH(SkillTable!$F$1,SkillTable!$1:$1,0),0))</f>
        <v/>
      </c>
      <c r="M11" t="str">
        <f>IFERROR(IF(ISBLANK($L11),"",VLOOKUP($L11&amp;TEXT($B11,"00"),[1]AffectorValueLevelTable!$1:$1048576,MATCH(M$1,[1]AffectorValueLevelTable!$1:$1,0),0)),"어펙터밸류 없음")</f>
        <v/>
      </c>
      <c r="N11" t="str">
        <f>IFERROR(IF(ISBLANK($L11),"",VLOOKUP($L11&amp;TEXT($B11,"00"),[1]AffectorValueLevelTable!$1:$1048576,MATCH(N$1,[1]AffectorValueLevelTable!$1:$1,0),0)),"어펙터밸류 없음")</f>
        <v/>
      </c>
      <c r="O11" t="str">
        <f>IFERROR(IF(ISBLANK($L11),"",VLOOKUP($L11&amp;TEXT($B11,"00"),[1]AffectorValueLevelTable!$1:$1048576,MATCH(O$1,[1]AffectorValueLevelTable!$1:$1,0),0)),"어펙터밸류 없음")</f>
        <v/>
      </c>
      <c r="T11" t="str">
        <f>IFERROR(IF(ISBLANK($S11),"",VLOOKUP($S11&amp;TEXT($B11,"00"),[1]AffectorValueLevelTable!$1:$1048576,MATCH(T$1,[1]AffectorValueLevelTable!$1:$1,0),0)),"어펙터밸류 없음")</f>
        <v/>
      </c>
      <c r="U11" t="str">
        <f>IFERROR(IF(ISBLANK($S11),"",VLOOKUP($S11&amp;TEXT($B11,"00"),[1]AffectorValueLevelTable!$1:$1048576,MATCH(U$1,[1]AffectorValueLevelTable!$1:$1,0),0)),"어펙터밸류 없음")</f>
        <v/>
      </c>
      <c r="V11" t="str">
        <f>IFERROR(IF(ISBLANK($S11),"",VLOOKUP($S11&amp;TEXT($B11,"00"),[1]AffectorValueLevelTable!$1:$1048576,MATCH(V$1,[1]AffectorValueLevelTable!$1:$1,0),0)),"어펙터밸류 없음")</f>
        <v/>
      </c>
      <c r="AA11" t="str">
        <f>IFERROR(IF(ISBLANK($Z11),"",VLOOKUP($Z11&amp;TEXT($B11,"00"),[1]AffectorValueLevelTable!$1:$1048576,MATCH(AA$1,[1]AffectorValueLevelTable!$1:$1,0),0)),"어펙터밸류 없음")</f>
        <v/>
      </c>
      <c r="AB11" t="str">
        <f>IFERROR(IF(ISBLANK($Z11),"",VLOOKUP($Z11&amp;TEXT($B11,"00"),[1]AffectorValueLevelTable!$1:$1048576,MATCH(AB$1,[1]AffectorValueLevelTable!$1:$1,0),0)),"어펙터밸류 없음")</f>
        <v/>
      </c>
      <c r="AC11" t="str">
        <f>IFERROR(IF(ISBLANK($Z11),"",VLOOKUP($Z11&amp;TEXT($B11,"00"),[1]AffectorValueLevelTable!$1:$1048576,MATCH(AC$1,[1]AffectorValueLevelTable!$1:$1,0),0)),"어펙터밸류 없음")</f>
        <v/>
      </c>
    </row>
    <row r="12" spans="1:32" x14ac:dyDescent="0.3">
      <c r="A12" t="s">
        <v>41</v>
      </c>
      <c r="B12">
        <v>1</v>
      </c>
      <c r="E12" t="s">
        <v>122</v>
      </c>
      <c r="F12" s="1" t="str">
        <f>IF(ISBLANK(VLOOKUP($A12,SkillTable!$1:$1048576,MATCH(SkillTable!$F$1,SkillTable!$1:$1,0),0)),"",VLOOKUP($A12,SkillTable!$1:$1048576,MATCH(SkillTable!$F$1,SkillTable!$1:$1,0),0))</f>
        <v/>
      </c>
      <c r="L12" t="str">
        <f>E12</f>
        <v>AtkUpBuff001</v>
      </c>
      <c r="M12" t="str">
        <f>IFERROR(IF(ISBLANK($L12),"",VLOOKUP($L12&amp;TEXT($B12,"00"),[1]AffectorValueLevelTable!$1:$1048576,MATCH(M$1,[1]AffectorValueLevelTable!$1:$1,0),0)),"어펙터밸류 없음")</f>
        <v>어펙터밸류 없음</v>
      </c>
      <c r="N12" t="str">
        <f>IFERROR(IF(ISBLANK($L12),"",VLOOKUP($L12&amp;TEXT($B12,"00"),[1]AffectorValueLevelTable!$1:$1048576,MATCH(N$1,[1]AffectorValueLevelTable!$1:$1,0),0)),"어펙터밸류 없음")</f>
        <v>어펙터밸류 없음</v>
      </c>
      <c r="O12" t="str">
        <f>IFERROR(IF(ISBLANK($L12),"",VLOOKUP($L12&amp;TEXT($B12,"00"),[1]AffectorValueLevelTable!$1:$1048576,MATCH(O$1,[1]AffectorValueLevelTable!$1:$1,0),0)),"어펙터밸류 없음")</f>
        <v>어펙터밸류 없음</v>
      </c>
      <c r="T12" t="str">
        <f>IFERROR(IF(ISBLANK($S12),"",VLOOKUP($S12&amp;TEXT($B12,"00"),[1]AffectorValueLevelTable!$1:$1048576,MATCH(T$1,[1]AffectorValueLevelTable!$1:$1,0),0)),"어펙터밸류 없음")</f>
        <v/>
      </c>
      <c r="U12" t="str">
        <f>IFERROR(IF(ISBLANK($S12),"",VLOOKUP($S12&amp;TEXT($B12,"00"),[1]AffectorValueLevelTable!$1:$1048576,MATCH(U$1,[1]AffectorValueLevelTable!$1:$1,0),0)),"어펙터밸류 없음")</f>
        <v/>
      </c>
      <c r="V12" t="str">
        <f>IFERROR(IF(ISBLANK($S12),"",VLOOKUP($S12&amp;TEXT($B12,"00"),[1]AffectorValueLevelTable!$1:$1048576,MATCH(V$1,[1]AffectorValueLevelTable!$1:$1,0),0)),"어펙터밸류 없음")</f>
        <v/>
      </c>
      <c r="AA12" t="str">
        <f>IFERROR(IF(ISBLANK($Z12),"",VLOOKUP($Z12&amp;TEXT($B12,"00"),[1]AffectorValueLevelTable!$1:$1048576,MATCH(AA$1,[1]AffectorValueLevelTable!$1:$1,0),0)),"어펙터밸류 없음")</f>
        <v/>
      </c>
      <c r="AB12" t="str">
        <f>IFERROR(IF(ISBLANK($Z12),"",VLOOKUP($Z12&amp;TEXT($B12,"00"),[1]AffectorValueLevelTable!$1:$1048576,MATCH(AB$1,[1]AffectorValueLevelTable!$1:$1,0),0)),"어펙터밸류 없음")</f>
        <v/>
      </c>
      <c r="AC12" t="str">
        <f>IFERROR(IF(ISBLANK($Z12),"",VLOOKUP($Z12&amp;TEXT($B12,"00"),[1]AffectorValueLevelTable!$1:$1048576,MATCH(AC$1,[1]AffectorValueLevelTable!$1:$1,0),0)),"어펙터밸류 없음")</f>
        <v/>
      </c>
    </row>
    <row r="13" spans="1:32" x14ac:dyDescent="0.3">
      <c r="A13" t="s">
        <v>41</v>
      </c>
      <c r="B13">
        <v>2</v>
      </c>
      <c r="E13" t="s">
        <v>122</v>
      </c>
      <c r="F13" s="1" t="str">
        <f>IF(ISBLANK(VLOOKUP($A13,SkillTable!$1:$1048576,MATCH(SkillTable!$F$1,SkillTable!$1:$1,0),0)),"",VLOOKUP($A13,SkillTable!$1:$1048576,MATCH(SkillTable!$F$1,SkillTable!$1:$1,0),0))</f>
        <v/>
      </c>
      <c r="M13" t="str">
        <f>IFERROR(IF(ISBLANK($L13),"",VLOOKUP($L13&amp;TEXT($B13,"00"),[1]AffectorValueLevelTable!$1:$1048576,MATCH(M$1,[1]AffectorValueLevelTable!$1:$1,0),0)),"어펙터밸류 없음")</f>
        <v/>
      </c>
      <c r="N13" t="str">
        <f>IFERROR(IF(ISBLANK($L13),"",VLOOKUP($L13&amp;TEXT($B13,"00"),[1]AffectorValueLevelTable!$1:$1048576,MATCH(N$1,[1]AffectorValueLevelTable!$1:$1,0),0)),"어펙터밸류 없음")</f>
        <v/>
      </c>
      <c r="O13" t="str">
        <f>IFERROR(IF(ISBLANK($L13),"",VLOOKUP($L13&amp;TEXT($B13,"00"),[1]AffectorValueLevelTable!$1:$1048576,MATCH(O$1,[1]AffectorValueLevelTable!$1:$1,0),0)),"어펙터밸류 없음")</f>
        <v/>
      </c>
      <c r="T13" t="str">
        <f>IFERROR(IF(ISBLANK($S13),"",VLOOKUP($S13&amp;TEXT($B13,"00"),[1]AffectorValueLevelTable!$1:$1048576,MATCH(T$1,[1]AffectorValueLevelTable!$1:$1,0),0)),"어펙터밸류 없음")</f>
        <v/>
      </c>
      <c r="U13" t="str">
        <f>IFERROR(IF(ISBLANK($S13),"",VLOOKUP($S13&amp;TEXT($B13,"00"),[1]AffectorValueLevelTable!$1:$1048576,MATCH(U$1,[1]AffectorValueLevelTable!$1:$1,0),0)),"어펙터밸류 없음")</f>
        <v/>
      </c>
      <c r="V13" t="str">
        <f>IFERROR(IF(ISBLANK($S13),"",VLOOKUP($S13&amp;TEXT($B13,"00"),[1]AffectorValueLevelTable!$1:$1048576,MATCH(V$1,[1]AffectorValueLevelTable!$1:$1,0),0)),"어펙터밸류 없음")</f>
        <v/>
      </c>
      <c r="AA13" t="str">
        <f>IFERROR(IF(ISBLANK($Z13),"",VLOOKUP($Z13&amp;TEXT($B13,"00"),[1]AffectorValueLevelTable!$1:$1048576,MATCH(AA$1,[1]AffectorValueLevelTable!$1:$1,0),0)),"어펙터밸류 없음")</f>
        <v/>
      </c>
      <c r="AB13" t="str">
        <f>IFERROR(IF(ISBLANK($Z13),"",VLOOKUP($Z13&amp;TEXT($B13,"00"),[1]AffectorValueLevelTable!$1:$1048576,MATCH(AB$1,[1]AffectorValueLevelTable!$1:$1,0),0)),"어펙터밸류 없음")</f>
        <v/>
      </c>
      <c r="AC13" t="str">
        <f>IFERROR(IF(ISBLANK($Z13),"",VLOOKUP($Z13&amp;TEXT($B13,"00"),[1]AffectorValueLevelTable!$1:$1048576,MATCH(AC$1,[1]AffectorValueLevelTable!$1:$1,0),0)),"어펙터밸류 없음")</f>
        <v/>
      </c>
    </row>
    <row r="14" spans="1:32" x14ac:dyDescent="0.3">
      <c r="A14" t="s">
        <v>41</v>
      </c>
      <c r="B14">
        <v>3</v>
      </c>
      <c r="E14" t="s">
        <v>122</v>
      </c>
      <c r="F14" s="1" t="str">
        <f>IF(ISBLANK(VLOOKUP($A14,SkillTable!$1:$1048576,MATCH(SkillTable!$F$1,SkillTable!$1:$1,0),0)),"",VLOOKUP($A14,SkillTable!$1:$1048576,MATCH(SkillTable!$F$1,SkillTable!$1:$1,0),0))</f>
        <v/>
      </c>
      <c r="M14" t="str">
        <f>IFERROR(IF(ISBLANK($L14),"",VLOOKUP($L14&amp;TEXT($B14,"00"),[1]AffectorValueLevelTable!$1:$1048576,MATCH(M$1,[1]AffectorValueLevelTable!$1:$1,0),0)),"어펙터밸류 없음")</f>
        <v/>
      </c>
      <c r="N14" t="str">
        <f>IFERROR(IF(ISBLANK($L14),"",VLOOKUP($L14&amp;TEXT($B14,"00"),[1]AffectorValueLevelTable!$1:$1048576,MATCH(N$1,[1]AffectorValueLevelTable!$1:$1,0),0)),"어펙터밸류 없음")</f>
        <v/>
      </c>
      <c r="O14" t="str">
        <f>IFERROR(IF(ISBLANK($L14),"",VLOOKUP($L14&amp;TEXT($B14,"00"),[1]AffectorValueLevelTable!$1:$1048576,MATCH(O$1,[1]AffectorValueLevelTable!$1:$1,0),0)),"어펙터밸류 없음")</f>
        <v/>
      </c>
      <c r="T14" t="str">
        <f>IFERROR(IF(ISBLANK($S14),"",VLOOKUP($S14&amp;TEXT($B14,"00"),[1]AffectorValueLevelTable!$1:$1048576,MATCH(T$1,[1]AffectorValueLevelTable!$1:$1,0),0)),"어펙터밸류 없음")</f>
        <v/>
      </c>
      <c r="U14" t="str">
        <f>IFERROR(IF(ISBLANK($S14),"",VLOOKUP($S14&amp;TEXT($B14,"00"),[1]AffectorValueLevelTable!$1:$1048576,MATCH(U$1,[1]AffectorValueLevelTable!$1:$1,0),0)),"어펙터밸류 없음")</f>
        <v/>
      </c>
      <c r="V14" t="str">
        <f>IFERROR(IF(ISBLANK($S14),"",VLOOKUP($S14&amp;TEXT($B14,"00"),[1]AffectorValueLevelTable!$1:$1048576,MATCH(V$1,[1]AffectorValueLevelTable!$1:$1,0),0)),"어펙터밸류 없음")</f>
        <v/>
      </c>
      <c r="AA14" t="str">
        <f>IFERROR(IF(ISBLANK($Z14),"",VLOOKUP($Z14&amp;TEXT($B14,"00"),[1]AffectorValueLevelTable!$1:$1048576,MATCH(AA$1,[1]AffectorValueLevelTable!$1:$1,0),0)),"어펙터밸류 없음")</f>
        <v/>
      </c>
      <c r="AB14" t="str">
        <f>IFERROR(IF(ISBLANK($Z14),"",VLOOKUP($Z14&amp;TEXT($B14,"00"),[1]AffectorValueLevelTable!$1:$1048576,MATCH(AB$1,[1]AffectorValueLevelTable!$1:$1,0),0)),"어펙터밸류 없음")</f>
        <v/>
      </c>
      <c r="AC14" t="str">
        <f>IFERROR(IF(ISBLANK($Z14),"",VLOOKUP($Z14&amp;TEXT($B14,"00"),[1]AffectorValueLevelTable!$1:$1048576,MATCH(AC$1,[1]AffectorValueLevelTable!$1:$1,0),0)),"어펙터밸류 없음")</f>
        <v/>
      </c>
    </row>
    <row r="15" spans="1:32" x14ac:dyDescent="0.3">
      <c r="A15" t="s">
        <v>41</v>
      </c>
      <c r="B15">
        <v>4</v>
      </c>
      <c r="E15" t="s">
        <v>123</v>
      </c>
      <c r="F15" s="1" t="str">
        <f>IF(ISBLANK(VLOOKUP($A15,SkillTable!$1:$1048576,MATCH(SkillTable!$F$1,SkillTable!$1:$1,0),0)),"",VLOOKUP($A15,SkillTable!$1:$1048576,MATCH(SkillTable!$F$1,SkillTable!$1:$1,0),0))</f>
        <v/>
      </c>
      <c r="M15" t="str">
        <f>IFERROR(IF(ISBLANK($L15),"",VLOOKUP($L15&amp;TEXT($B15,"00"),[1]AffectorValueLevelTable!$1:$1048576,MATCH(M$1,[1]AffectorValueLevelTable!$1:$1,0),0)),"어펙터밸류 없음")</f>
        <v/>
      </c>
      <c r="N15" t="str">
        <f>IFERROR(IF(ISBLANK($L15),"",VLOOKUP($L15&amp;TEXT($B15,"00"),[1]AffectorValueLevelTable!$1:$1048576,MATCH(N$1,[1]AffectorValueLevelTable!$1:$1,0),0)),"어펙터밸류 없음")</f>
        <v/>
      </c>
      <c r="O15" t="str">
        <f>IFERROR(IF(ISBLANK($L15),"",VLOOKUP($L15&amp;TEXT($B15,"00"),[1]AffectorValueLevelTable!$1:$1048576,MATCH(O$1,[1]AffectorValueLevelTable!$1:$1,0),0)),"어펙터밸류 없음")</f>
        <v/>
      </c>
      <c r="T15" t="str">
        <f>IFERROR(IF(ISBLANK($S15),"",VLOOKUP($S15&amp;TEXT($B15,"00"),[1]AffectorValueLevelTable!$1:$1048576,MATCH(T$1,[1]AffectorValueLevelTable!$1:$1,0),0)),"어펙터밸류 없음")</f>
        <v/>
      </c>
      <c r="U15" t="str">
        <f>IFERROR(IF(ISBLANK($S15),"",VLOOKUP($S15&amp;TEXT($B15,"00"),[1]AffectorValueLevelTable!$1:$1048576,MATCH(U$1,[1]AffectorValueLevelTable!$1:$1,0),0)),"어펙터밸류 없음")</f>
        <v/>
      </c>
      <c r="V15" t="str">
        <f>IFERROR(IF(ISBLANK($S15),"",VLOOKUP($S15&amp;TEXT($B15,"00"),[1]AffectorValueLevelTable!$1:$1048576,MATCH(V$1,[1]AffectorValueLevelTable!$1:$1,0),0)),"어펙터밸류 없음")</f>
        <v/>
      </c>
      <c r="AA15" t="str">
        <f>IFERROR(IF(ISBLANK($Z15),"",VLOOKUP($Z15&amp;TEXT($B15,"00"),[1]AffectorValueLevelTable!$1:$1048576,MATCH(AA$1,[1]AffectorValueLevelTable!$1:$1,0),0)),"어펙터밸류 없음")</f>
        <v/>
      </c>
      <c r="AB15" t="str">
        <f>IFERROR(IF(ISBLANK($Z15),"",VLOOKUP($Z15&amp;TEXT($B15,"00"),[1]AffectorValueLevelTable!$1:$1048576,MATCH(AB$1,[1]AffectorValueLevelTable!$1:$1,0),0)),"어펙터밸류 없음")</f>
        <v/>
      </c>
      <c r="AC15" t="str">
        <f>IFERROR(IF(ISBLANK($Z15),"",VLOOKUP($Z15&amp;TEXT($B15,"00"),[1]AffectorValueLevelTable!$1:$1048576,MATCH(AC$1,[1]AffectorValueLevelTable!$1:$1,0),0)),"어펙터밸류 없음")</f>
        <v/>
      </c>
    </row>
    <row r="16" spans="1:32" x14ac:dyDescent="0.3">
      <c r="A16" t="s">
        <v>41</v>
      </c>
      <c r="B16">
        <v>5</v>
      </c>
      <c r="E16" t="s">
        <v>123</v>
      </c>
      <c r="F16" s="1" t="str">
        <f>IF(ISBLANK(VLOOKUP($A16,SkillTable!$1:$1048576,MATCH(SkillTable!$F$1,SkillTable!$1:$1,0),0)),"",VLOOKUP($A16,SkillTable!$1:$1048576,MATCH(SkillTable!$F$1,SkillTable!$1:$1,0),0))</f>
        <v/>
      </c>
      <c r="M16" t="str">
        <f>IFERROR(IF(ISBLANK($L16),"",VLOOKUP($L16&amp;TEXT($B16,"00"),[1]AffectorValueLevelTable!$1:$1048576,MATCH(M$1,[1]AffectorValueLevelTable!$1:$1,0),0)),"어펙터밸류 없음")</f>
        <v/>
      </c>
      <c r="N16" t="str">
        <f>IFERROR(IF(ISBLANK($L16),"",VLOOKUP($L16&amp;TEXT($B16,"00"),[1]AffectorValueLevelTable!$1:$1048576,MATCH(N$1,[1]AffectorValueLevelTable!$1:$1,0),0)),"어펙터밸류 없음")</f>
        <v/>
      </c>
      <c r="O16" t="str">
        <f>IFERROR(IF(ISBLANK($L16),"",VLOOKUP($L16&amp;TEXT($B16,"00"),[1]AffectorValueLevelTable!$1:$1048576,MATCH(O$1,[1]AffectorValueLevelTable!$1:$1,0),0)),"어펙터밸류 없음")</f>
        <v/>
      </c>
      <c r="T16" t="str">
        <f>IFERROR(IF(ISBLANK($S16),"",VLOOKUP($S16&amp;TEXT($B16,"00"),[1]AffectorValueLevelTable!$1:$1048576,MATCH(T$1,[1]AffectorValueLevelTable!$1:$1,0),0)),"어펙터밸류 없음")</f>
        <v/>
      </c>
      <c r="U16" t="str">
        <f>IFERROR(IF(ISBLANK($S16),"",VLOOKUP($S16&amp;TEXT($B16,"00"),[1]AffectorValueLevelTable!$1:$1048576,MATCH(U$1,[1]AffectorValueLevelTable!$1:$1,0),0)),"어펙터밸류 없음")</f>
        <v/>
      </c>
      <c r="V16" t="str">
        <f>IFERROR(IF(ISBLANK($S16),"",VLOOKUP($S16&amp;TEXT($B16,"00"),[1]AffectorValueLevelTable!$1:$1048576,MATCH(V$1,[1]AffectorValueLevelTable!$1:$1,0),0)),"어펙터밸류 없음")</f>
        <v/>
      </c>
      <c r="AA16" t="str">
        <f>IFERROR(IF(ISBLANK($Z16),"",VLOOKUP($Z16&amp;TEXT($B16,"00"),[1]AffectorValueLevelTable!$1:$1048576,MATCH(AA$1,[1]AffectorValueLevelTable!$1:$1,0),0)),"어펙터밸류 없음")</f>
        <v/>
      </c>
      <c r="AB16" t="str">
        <f>IFERROR(IF(ISBLANK($Z16),"",VLOOKUP($Z16&amp;TEXT($B16,"00"),[1]AffectorValueLevelTable!$1:$1048576,MATCH(AB$1,[1]AffectorValueLevelTable!$1:$1,0),0)),"어펙터밸류 없음")</f>
        <v/>
      </c>
      <c r="AC16" t="str">
        <f>IFERROR(IF(ISBLANK($Z16),"",VLOOKUP($Z16&amp;TEXT($B16,"00"),[1]AffectorValueLevelTable!$1:$1048576,MATCH(AC$1,[1]AffectorValueLevelTable!$1:$1,0),0)),"어펙터밸류 없음")</f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2019-07-16T07:40:25Z</dcterms:modified>
</cp:coreProperties>
</file>