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972CF66-3F8D-4587-98D0-95F327047DBA}" xr6:coauthVersionLast="45" xr6:coauthVersionMax="45" xr10:uidLastSave="{00000000-0000-0000-0000-000000000000}"/>
  <bookViews>
    <workbookView xWindow="-28920" yWindow="-120" windowWidth="29040" windowHeight="15840"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 i="1" l="1"/>
  <c r="F2" i="1" l="1"/>
  <c r="G6" i="3" l="1"/>
  <c r="E6" i="3"/>
  <c r="G17" i="3" l="1"/>
  <c r="E17" i="3"/>
  <c r="G16" i="3" l="1"/>
  <c r="E16" i="3"/>
  <c r="G15" i="3" l="1"/>
  <c r="E15" i="3"/>
  <c r="E21" i="3"/>
  <c r="G21" i="3"/>
  <c r="G14" i="3" l="1"/>
  <c r="E14" i="3"/>
  <c r="G20" i="3"/>
  <c r="G19" i="3"/>
  <c r="G18" i="3"/>
  <c r="G13" i="3"/>
  <c r="G12" i="3"/>
  <c r="G11" i="3"/>
  <c r="G10" i="3"/>
  <c r="G9" i="3"/>
  <c r="G8" i="3"/>
  <c r="G7" i="3"/>
  <c r="G5" i="3"/>
  <c r="G4" i="3"/>
  <c r="G3" i="3"/>
  <c r="G2" i="3"/>
  <c r="E5" i="3" l="1"/>
  <c r="E4" i="3"/>
  <c r="E13" i="3"/>
  <c r="E3" i="3"/>
  <c r="E7" i="3" l="1"/>
  <c r="E12" i="3" l="1"/>
  <c r="E11" i="3" l="1"/>
  <c r="E10" i="3" l="1"/>
  <c r="E8" i="3" l="1"/>
  <c r="E2" i="3" l="1"/>
  <c r="E9" i="3"/>
  <c r="E18" i="3"/>
  <c r="E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
아래</t>
        </r>
        <r>
          <rPr>
            <sz val="9"/>
            <color indexed="81"/>
            <rFont val="Tahoma"/>
            <family val="2"/>
          </rPr>
          <t xml:space="preserve"> 3</t>
        </r>
        <r>
          <rPr>
            <sz val="9"/>
            <color indexed="81"/>
            <rFont val="돋움"/>
            <family val="3"/>
            <charset val="129"/>
          </rPr>
          <t>개와</t>
        </r>
        <r>
          <rPr>
            <sz val="9"/>
            <color indexed="81"/>
            <rFont val="Tahoma"/>
            <family val="2"/>
          </rPr>
          <t xml:space="preserve"> MaxNodeWarLevel</t>
        </r>
        <r>
          <rPr>
            <sz val="9"/>
            <color indexed="81"/>
            <rFont val="돋움"/>
            <family val="3"/>
            <charset val="129"/>
          </rPr>
          <t>까지</t>
        </r>
        <r>
          <rPr>
            <sz val="9"/>
            <color indexed="81"/>
            <rFont val="Tahoma"/>
            <family val="2"/>
          </rPr>
          <t xml:space="preserve"> </t>
        </r>
        <r>
          <rPr>
            <sz val="9"/>
            <color indexed="81"/>
            <rFont val="돋움"/>
            <family val="3"/>
            <charset val="129"/>
          </rPr>
          <t>검증이</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덮어쓰는</t>
        </r>
        <r>
          <rPr>
            <sz val="9"/>
            <color indexed="81"/>
            <rFont val="Tahoma"/>
            <family val="2"/>
          </rPr>
          <t xml:space="preserve"> </t>
        </r>
        <r>
          <rPr>
            <sz val="9"/>
            <color indexed="81"/>
            <rFont val="돋움"/>
            <family val="3"/>
            <charset val="129"/>
          </rPr>
          <t>방식으로</t>
        </r>
        <r>
          <rPr>
            <sz val="9"/>
            <color indexed="81"/>
            <rFont val="Tahoma"/>
            <family val="2"/>
          </rPr>
          <t xml:space="preserve"> </t>
        </r>
        <r>
          <rPr>
            <sz val="9"/>
            <color indexed="81"/>
            <rFont val="돋움"/>
            <family val="3"/>
            <charset val="129"/>
          </rPr>
          <t>해킹을</t>
        </r>
        <r>
          <rPr>
            <sz val="9"/>
            <color indexed="81"/>
            <rFont val="Tahoma"/>
            <family val="2"/>
          </rPr>
          <t xml:space="preserve"> </t>
        </r>
        <r>
          <rPr>
            <sz val="9"/>
            <color indexed="81"/>
            <rFont val="돋움"/>
            <family val="3"/>
            <charset val="129"/>
          </rPr>
          <t>막는다</t>
        </r>
        <r>
          <rPr>
            <sz val="9"/>
            <color indexed="81"/>
            <rFont val="Tahoma"/>
            <family val="2"/>
          </rPr>
          <t xml:space="preserve"> </t>
        </r>
      </text>
    </comment>
    <comment ref="A4" authorId="0" shapeId="0" xr:uid="{B3EBF9A8-2BAB-44A6-9B88-69EE841A22C0}">
      <text>
        <r>
          <rPr>
            <sz val="9"/>
            <color indexed="81"/>
            <rFont val="돋움"/>
            <family val="3"/>
            <charset val="129"/>
          </rPr>
          <t>인게임</t>
        </r>
        <r>
          <rPr>
            <sz val="9"/>
            <color indexed="81"/>
            <rFont val="Tahoma"/>
            <family val="2"/>
          </rPr>
          <t xml:space="preserve"> </t>
        </r>
        <r>
          <rPr>
            <sz val="9"/>
            <color indexed="81"/>
            <rFont val="돋움"/>
            <family val="3"/>
            <charset val="129"/>
          </rPr>
          <t>레벨</t>
        </r>
        <r>
          <rPr>
            <sz val="9"/>
            <color indexed="81"/>
            <rFont val="Tahoma"/>
            <family val="2"/>
          </rPr>
          <t xml:space="preserve"> </t>
        </r>
        <r>
          <rPr>
            <sz val="9"/>
            <color indexed="81"/>
            <rFont val="돋움"/>
            <family val="3"/>
            <charset val="129"/>
          </rPr>
          <t>맥스
챕터맥스는</t>
        </r>
        <r>
          <rPr>
            <sz val="9"/>
            <color indexed="81"/>
            <rFont val="Tahoma"/>
            <family val="2"/>
          </rPr>
          <t xml:space="preserve"> </t>
        </r>
        <r>
          <rPr>
            <sz val="9"/>
            <color indexed="81"/>
            <rFont val="돋움"/>
            <family val="3"/>
            <charset val="129"/>
          </rPr>
          <t>카오스챕터를</t>
        </r>
        <r>
          <rPr>
            <sz val="9"/>
            <color indexed="81"/>
            <rFont val="Tahoma"/>
            <family val="2"/>
          </rPr>
          <t xml:space="preserve"> </t>
        </r>
        <r>
          <rPr>
            <sz val="9"/>
            <color indexed="81"/>
            <rFont val="돋움"/>
            <family val="3"/>
            <charset val="129"/>
          </rPr>
          <t>조정</t>
        </r>
      </text>
    </comment>
    <comment ref="A6"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9"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14"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5;</t>
        </r>
      </text>
    </comment>
    <comment ref="A15"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2500;</t>
        </r>
      </text>
    </comment>
    <comment ref="A16"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12;</t>
        </r>
      </text>
    </comment>
    <comment ref="A17"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*2</t>
        </r>
      </text>
    </comment>
    <comment ref="A18"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2"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4"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5" authorId="0" shapeId="0" xr:uid="{7F4F65DD-09AA-4DBD-8EBF-FDC83938076B}">
      <text>
        <r>
          <rPr>
            <sz val="9"/>
            <color indexed="81"/>
            <rFont val="돋움"/>
            <family val="3"/>
            <charset val="129"/>
          </rPr>
          <t>우측에서 서버 컨텐츠로 복사해야 함</t>
        </r>
      </text>
    </comment>
    <comment ref="A28" authorId="0" shapeId="0" xr:uid="{53453804-249E-471C-A7F2-FC834AB208F6}">
      <text>
        <r>
          <rPr>
            <sz val="9"/>
            <color indexed="81"/>
            <rFont val="돋움"/>
            <family val="3"/>
            <charset val="129"/>
          </rPr>
          <t>균형의 PP 1당 소모하는 골드
클라우드 스크립트에 하드코딩함</t>
        </r>
      </text>
    </comment>
    <comment ref="A30" authorId="0" shapeId="0" xr:uid="{1DD8F3B3-3354-471A-B354-A36FA6B83FFD}">
      <text>
        <r>
          <rPr>
            <sz val="9"/>
            <color indexed="81"/>
            <rFont val="돋움"/>
            <family val="3"/>
            <charset val="129"/>
          </rPr>
          <t>하루 한 번 구매에 필요한 다이아
클라우드 스크립트에 하드코딩함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이다</t>
        </r>
      </text>
    </comment>
  </commentList>
</comments>
</file>

<file path=xl/sharedStrings.xml><?xml version="1.0" encoding="utf-8"?>
<sst xmlns="http://schemas.openxmlformats.org/spreadsheetml/2006/main" count="118" uniqueCount="90">
  <si>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</si>
  <si>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</si>
  <si>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</si>
  <si>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</si>
  <si>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</si>
  <si>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</si>
  <si>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</si>
  <si>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</si>
  <si>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</si>
  <si>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</si>
  <si>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</si>
  <si>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</si>
  <si>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</si>
  <si>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</si>
  <si>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</si>
  <si>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</si>
  <si>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</si>
  <si>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</si>
  <si>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</si>
  <si>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</si>
  <si>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</si>
  <si>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</si>
  <si>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</si>
  <si>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</si>
  <si>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</si>
  <si>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</si>
  <si>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</si>
  <si>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</si>
  <si>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</si>
  <si>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</si>
  <si>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</si>
  <si>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</si>
  <si>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</si>
  <si>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</si>
  <si>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</si>
  <si>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</si>
  <si>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</si>
  <si>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</si>
  <si>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</si>
  <si>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</si>
  <si>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</si>
  <si>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</si>
  <si>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</si>
  <si>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</si>
  <si>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</si>
  <si>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</si>
  <si>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</si>
  <si>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</si>
  <si>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</si>
  <si>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</si>
  <si>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</si>
  <si>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</si>
  <si>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</si>
  <si>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</si>
  <si>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</si>
  <si>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</si>
  <si>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</si>
  <si>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</si>
  <si>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</si>
  <si>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</si>
  <si>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</si>
  <si>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</si>
  <si>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</si>
  <si>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</si>
  <si>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</si>
  <si>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</si>
  <si>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</si>
  <si>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</si>
  <si>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</si>
  <si>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</si>
  <si>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</si>
  <si>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</si>
  <si>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</si>
  <si>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1,0.32,0.1,0.03</t>
    <phoneticPr fontId="1" type="noConversion"/>
  </si>
  <si>
    <t>1,0.78,0.6,0.47,0.36,0.28,0.22,0.17,0.13,0.1</t>
    <phoneticPr fontId="1" type="noConversion"/>
  </si>
  <si>
    <t>1,0.71,0.5</t>
    <phoneticPr fontId="1" type="noConversion"/>
  </si>
  <si>
    <t>Actor3231</t>
    <phoneticPr fontId="1" type="noConversion"/>
  </si>
  <si>
    <t>1,1.08,1.16,1.25</t>
    <phoneticPr fontId="1" type="noConversion"/>
  </si>
  <si>
    <t>Actor2342</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</si>
  <si>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</si>
  <si>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</si>
  <si>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</si>
  <si>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</si>
  <si>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</si>
  <si>
    <t>BalanceGoldOnce</t>
    <phoneticPr fontId="1" type="noConversion"/>
  </si>
  <si>
    <t>BalancePowerPointsDay</t>
    <phoneticPr fontId="1" type="noConversion"/>
  </si>
  <si>
    <t>BalancePowerPointsDiamond</t>
    <phoneticPr fontId="1" type="noConversion"/>
  </si>
  <si>
    <t>int</t>
    <phoneticPr fontId="1" type="noConversion"/>
  </si>
  <si>
    <t>서버 타이틀 데이터</t>
    <phoneticPr fontId="1" type="noConversion"/>
  </si>
  <si>
    <t>MaxEquipLevel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</si>
</sst>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4" fillId="0" borderId="0" xfId="0" applyFont="1">
      <alignment vertical="center"/>
    </xf>
    <xf numFmtId="0" fontId="5" fillId="0" borderId="0" xfId="0" applyFont="1">
      <alignment vertical="center"/>
    </xf>
    <xf numFmtId="0" fontId="4"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G30"/>
  <sheetViews>
    <sheetView tabSelected="1" workbookViewId="0">
      <selection activeCell="A2" sqref="A2"/>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 min="6" max="6" width="9" hidden="1" customWidth="1" outlineLevel="1"/>
    <col min="7" max="7" width="9" collapsed="1"/>
  </cols>
  <sheetData>
    <row r="1" spans="1:6" ht="27" customHeight="1" x14ac:dyDescent="0.3">
      <c r="A1" t="s">
        <v>0</v>
      </c>
      <c r="B1" t="s">
        <v>34</v>
      </c>
      <c r="C1" t="s">
        <v>3</v>
      </c>
      <c r="D1" t="s">
        <v>2</v>
      </c>
      <c r="F1" t="s">
        <v>83</v>
      </c>
    </row>
    <row r="2" spans="1:6" x14ac:dyDescent="0.3">
      <c r="A2" s="1" t="s">
        <v>5</v>
      </c>
      <c r="B2" t="s">
        <v>87</v>
      </c>
      <c r="C2" t="s">
        <v>88</v>
      </c>
      <c r="D2">
        <v>12</v>
      </c>
      <c r="F2" t="str">
        <f>"{""1"":"&amp;VLOOKUP($A$25,$A:$D,MATCH($D$1,$A$1:$D$1,0),0)&amp;",""2"":"&amp;VLOOKUP($A$26,$A:$D,MATCH($D$1,$A$1:$D$1,0),0)&amp;",""3"":"&amp;VLOOKUP($A$27,$A:$D,MATCH($D$1,$A$1:$D$1,0),0)&amp;"}"</f>
        <v>{"1":10000,"2":20000,"3":30000}</v>
      </c>
    </row>
    <row r="3" spans="1:6" x14ac:dyDescent="0.3">
      <c r="A3" s="2" t="s">
        <v>41</v>
      </c>
      <c r="D3">
        <v>76</v>
      </c>
    </row>
    <row r="4" spans="1:6" x14ac:dyDescent="0.3">
      <c r="A4" s="2" t="s">
        <v>6</v>
      </c>
      <c r="D4">
        <v>16</v>
      </c>
      <c r="F4" t="s">
        <v>87</v>
      </c>
    </row>
    <row r="5" spans="1:6" x14ac:dyDescent="0.3">
      <c r="A5" s="2" t="s">
        <v>89</v>
      </c>
      <c r="D5">
        <v>10</v>
      </c>
    </row>
    <row r="6" spans="1:6" x14ac:dyDescent="0.3">
      <c r="A6" s="1" t="s">
        <v>24</v>
      </c>
      <c r="B6" t="s">
        <v>35</v>
      </c>
      <c r="C6" t="s">
        <v>36</v>
      </c>
      <c r="D6">
        <v>15</v>
      </c>
      <c r="F6" t="str">
        <f>"{"""&amp;
A2&amp;""":"&amp;VLOOKUP($A$2,$A:$D,MATCH($D$1,$A$1:$D$1,0),0)&amp;","""&amp;
A3&amp;""":"&amp;VLOOKUP($A$3,$A:$D,MATCH($D$1,$A$1:$D$1,0),0)&amp;","""&amp;
A4&amp;""":"&amp;VLOOKUP($A$4,$A:$D,MATCH($D$1,$A$1:$D$1,0),0)&amp;","""&amp;
A5&amp;""":"&amp;VLOOKUP($A$5,$A:$D,MATCH($D$1,$A$1:$D$1,0),0)&amp;","""&amp;
A21&amp;""":"&amp;VLOOKUP($A$21,$A:$D,MATCH($D$1,$A$1:$D$1,0),0)
&amp;"}"</f>
        <v>{"MaxPowerLevel":12,"MaxResearchLevel":76,"MaxStageLevel":16,"MaxEquipLevel":10,"MaxNodeWarLevel":150}</v>
      </c>
    </row>
    <row r="7" spans="1:6" x14ac:dyDescent="0.3">
      <c r="A7" t="s">
        <v>30</v>
      </c>
      <c r="D7">
        <v>576</v>
      </c>
    </row>
    <row r="8" spans="1:6" x14ac:dyDescent="0.3">
      <c r="A8" t="s">
        <v>29</v>
      </c>
      <c r="D8">
        <v>5</v>
      </c>
    </row>
    <row r="9" spans="1:6" x14ac:dyDescent="0.3">
      <c r="A9" s="1" t="s">
        <v>31</v>
      </c>
      <c r="D9">
        <v>1</v>
      </c>
    </row>
    <row r="10" spans="1:6" x14ac:dyDescent="0.3">
      <c r="A10" t="s">
        <v>32</v>
      </c>
      <c r="D10">
        <v>8</v>
      </c>
    </row>
    <row r="11" spans="1:6" x14ac:dyDescent="0.3">
      <c r="A11" t="s">
        <v>42</v>
      </c>
      <c r="D11">
        <v>3</v>
      </c>
    </row>
    <row r="12" spans="1:6" x14ac:dyDescent="0.3">
      <c r="A12" t="s">
        <v>33</v>
      </c>
      <c r="D12">
        <v>5</v>
      </c>
    </row>
    <row r="13" spans="1:6" x14ac:dyDescent="0.3">
      <c r="A13" t="s">
        <v>37</v>
      </c>
      <c r="D13">
        <v>3</v>
      </c>
    </row>
    <row r="14" spans="1:6" x14ac:dyDescent="0.3">
      <c r="A14" s="1" t="s">
        <v>43</v>
      </c>
      <c r="D14">
        <v>5</v>
      </c>
    </row>
    <row r="15" spans="1:6" x14ac:dyDescent="0.3">
      <c r="A15" s="1" t="s">
        <v>44</v>
      </c>
      <c r="D15">
        <v>2500</v>
      </c>
    </row>
    <row r="16" spans="1:6" x14ac:dyDescent="0.3">
      <c r="A16" s="2" t="s">
        <v>45</v>
      </c>
      <c r="D16">
        <v>12</v>
      </c>
    </row>
    <row r="17" spans="1:4" x14ac:dyDescent="0.3">
      <c r="A17" s="1" t="s">
        <v>46</v>
      </c>
      <c r="D17">
        <v>2</v>
      </c>
    </row>
    <row r="18" spans="1:4" x14ac:dyDescent="0.3">
      <c r="A18" s="1" t="s">
        <v>47</v>
      </c>
      <c r="D18">
        <v>10</v>
      </c>
    </row>
    <row r="19" spans="1:4" x14ac:dyDescent="0.3">
      <c r="A19" s="1" t="s">
        <v>48</v>
      </c>
      <c r="D19">
        <v>12</v>
      </c>
    </row>
    <row r="20" spans="1:4" x14ac:dyDescent="0.3">
      <c r="A20" s="1" t="s">
        <v>49</v>
      </c>
      <c r="D20">
        <v>14</v>
      </c>
    </row>
    <row r="21" spans="1:4" x14ac:dyDescent="0.3">
      <c r="A21" s="2" t="s">
        <v>50</v>
      </c>
      <c r="D21">
        <v>150</v>
      </c>
    </row>
    <row r="22" spans="1:4" x14ac:dyDescent="0.3">
      <c r="A22" s="3" t="s">
        <v>52</v>
      </c>
      <c r="D22">
        <v>3</v>
      </c>
    </row>
    <row r="23" spans="1:4" x14ac:dyDescent="0.3">
      <c r="A23" s="1" t="s">
        <v>53</v>
      </c>
      <c r="D23">
        <v>50</v>
      </c>
    </row>
    <row r="24" spans="1:4" x14ac:dyDescent="0.3">
      <c r="A24" s="2" t="s">
        <v>54</v>
      </c>
      <c r="D24">
        <v>15</v>
      </c>
    </row>
    <row r="25" spans="1:4" x14ac:dyDescent="0.3">
      <c r="A25" s="2" t="s">
        <v>80</v>
      </c>
      <c r="D25">
        <v>10000</v>
      </c>
    </row>
    <row r="26" spans="1:4" x14ac:dyDescent="0.3">
      <c r="A26" s="2" t="s">
        <v>81</v>
      </c>
      <c r="D26">
        <v>20000</v>
      </c>
    </row>
    <row r="27" spans="1:4" x14ac:dyDescent="0.3">
      <c r="A27" s="2" t="s">
        <v>82</v>
      </c>
      <c r="D27">
        <v>30000</v>
      </c>
    </row>
    <row r="28" spans="1:4" x14ac:dyDescent="0.3">
      <c r="A28" s="2" t="s">
        <v>84</v>
      </c>
      <c r="D28">
        <v>50</v>
      </c>
    </row>
    <row r="29" spans="1:4" x14ac:dyDescent="0.3">
      <c r="A29" s="2" t="s">
        <v>85</v>
      </c>
      <c r="D29">
        <v>30</v>
      </c>
    </row>
    <row r="30" spans="1:4" x14ac:dyDescent="0.3">
      <c r="A30" s="2" t="s">
        <v>86</v>
      </c>
      <c r="D30">
        <v>15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1"/>
  <sheetViews>
    <sheetView workbookViewId="0">
      <selection activeCell="D8" sqref="D8"/>
    </sheetView>
  </sheetViews>
  <sheetFormatPr defaultRowHeight="16.5" outlineLevelCol="1" x14ac:dyDescent="0.3"/>
  <cols>
    <col min="1" max="1" width="24.75" customWidth="1"/>
    <col min="2" max="2" width="14.125" hidden="1" customWidth="1" outlineLevel="1"/>
    <col min="3" max="3" width="24.75" hidden="1" customWidth="1" outlineLevel="1"/>
    <col min="4" max="4" width="9" collapsed="1"/>
  </cols>
  <sheetData>
    <row r="1" spans="1:4" ht="27" customHeight="1" x14ac:dyDescent="0.3">
      <c r="A1" t="s">
        <v>0</v>
      </c>
      <c r="B1" t="s">
        <v>34</v>
      </c>
      <c r="C1" t="s">
        <v>3</v>
      </c>
      <c r="D1" t="s">
        <v>1</v>
      </c>
    </row>
    <row r="2" spans="1:4" x14ac:dyDescent="0.3">
      <c r="A2" t="s">
        <v>4</v>
      </c>
      <c r="D2">
        <v>0.95</v>
      </c>
    </row>
    <row r="3" spans="1:4" x14ac:dyDescent="0.3">
      <c r="A3" t="s">
        <v>26</v>
      </c>
      <c r="D3">
        <v>1.4999999999999999E-2</v>
      </c>
    </row>
    <row r="4" spans="1:4" x14ac:dyDescent="0.3">
      <c r="A4" t="s">
        <v>14</v>
      </c>
      <c r="D4">
        <v>1</v>
      </c>
    </row>
    <row r="5" spans="1:4" x14ac:dyDescent="0.3">
      <c r="A5" t="s">
        <v>18</v>
      </c>
      <c r="D5">
        <v>0.9</v>
      </c>
    </row>
    <row r="6" spans="1:4" x14ac:dyDescent="0.3">
      <c r="A6" t="s">
        <v>19</v>
      </c>
      <c r="D6">
        <v>0.2</v>
      </c>
    </row>
    <row r="7" spans="1:4" x14ac:dyDescent="0.3">
      <c r="A7" t="s">
        <v>20</v>
      </c>
      <c r="D7">
        <v>0.1</v>
      </c>
    </row>
    <row r="8" spans="1:4" x14ac:dyDescent="0.3">
      <c r="A8" t="s">
        <v>21</v>
      </c>
      <c r="D8">
        <v>0.4</v>
      </c>
    </row>
    <row r="9" spans="1:4" x14ac:dyDescent="0.3">
      <c r="A9" t="s">
        <v>22</v>
      </c>
      <c r="D9">
        <v>0.25</v>
      </c>
    </row>
    <row r="10" spans="1:4" x14ac:dyDescent="0.3">
      <c r="A10" t="s">
        <v>23</v>
      </c>
      <c r="D10">
        <v>0.5</v>
      </c>
    </row>
    <row r="11" spans="1:4" x14ac:dyDescent="0.3">
      <c r="A11" t="s">
        <v>51</v>
      </c>
      <c r="D11">
        <v>0.2</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x14ac:dyDescent="0.3"/>
  <cols>
    <col min="1" max="1" width="37" customWidth="1"/>
    <col min="2" max="2" width="14.125" hidden="1" customWidth="1" outlineLevel="1"/>
    <col min="3" max="3" width="24.75" hidden="1" customWidth="1" outlineLevel="1"/>
    <col min="4" max="4" width="13.375" customWidth="1" collapsed="1"/>
  </cols>
  <sheetData>
    <row r="1" spans="1:4" ht="27" customHeight="1" x14ac:dyDescent="0.3">
      <c r="A1" t="s">
        <v>0</v>
      </c>
      <c r="B1" t="s">
        <v>34</v>
      </c>
      <c r="C1" t="s">
        <v>3</v>
      </c>
      <c r="D1" t="s">
        <v>15</v>
      </c>
    </row>
    <row r="2" spans="1:4" x14ac:dyDescent="0.3">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1"/>
  <sheetViews>
    <sheetView workbookViewId="0">
      <selection activeCell="C18" sqref="C18"/>
    </sheetView>
  </sheetViews>
  <sheetFormatPr defaultRowHeight="16.5" outlineLevelCol="1" x14ac:dyDescent="0.3"/>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x14ac:dyDescent="0.3">
      <c r="A1" t="s">
        <v>0</v>
      </c>
      <c r="B1" t="s">
        <v>7</v>
      </c>
      <c r="C1" t="s">
        <v>13</v>
      </c>
      <c r="D1" t="s">
        <v>17</v>
      </c>
      <c r="E1" t="s">
        <v>16</v>
      </c>
      <c r="F1" t="s">
        <v>25</v>
      </c>
      <c r="G1" t="s">
        <v>56</v>
      </c>
    </row>
    <row r="2" spans="1:7" x14ac:dyDescent="0.3">
      <c r="A2" t="s">
        <v>8</v>
      </c>
      <c r="B2">
        <v>0</v>
      </c>
      <c r="C2" t="s">
        <v>70</v>
      </c>
      <c r="D2">
        <v>1</v>
      </c>
      <c r="E2" t="str">
        <f t="shared" ref="E2:E21" si="0">IF(D2,
IF(B2=(LEN(C2)-LEN(SUBSTITUTE(C2,",",""))),"","개수표준과다름"),
IF(ISNUMBER(C2),"","숫자이상"))</f>
        <v>개수표준과다름</v>
      </c>
      <c r="F2" t="s">
        <v>64</v>
      </c>
      <c r="G2" t="str">
        <f>VLOOKUP(F2,[1]ActorTable!$A:$Z,MATCH("prefabAddress|String",[1]ActorTable!$1:$1,0),0)</f>
        <v>MobileFemale</v>
      </c>
    </row>
    <row r="3" spans="1:7" x14ac:dyDescent="0.3">
      <c r="A3" t="s">
        <v>8</v>
      </c>
      <c r="B3">
        <v>2</v>
      </c>
      <c r="C3" t="s">
        <v>71</v>
      </c>
      <c r="D3">
        <v>1</v>
      </c>
      <c r="E3" t="str">
        <f t="shared" ref="E3" si="1">IF(D3,
IF(B3=(LEN(C3)-LEN(SUBSTITUTE(C3,",",""))),"","개수표준과다름"),
IF(ISNUMBER(C3),"","숫자이상"))</f>
        <v>개수표준과다름</v>
      </c>
      <c r="F3" t="s">
        <v>64</v>
      </c>
      <c r="G3" t="str">
        <f>VLOOKUP(F3,[1]ActorTable!$A:$Z,MATCH("prefabAddress|String",[1]ActorTable!$1:$1,0),0)</f>
        <v>MobileFemale</v>
      </c>
    </row>
    <row r="4" spans="1:7" x14ac:dyDescent="0.3">
      <c r="A4" t="s">
        <v>8</v>
      </c>
      <c r="B4">
        <v>0</v>
      </c>
      <c r="C4">
        <v>1</v>
      </c>
      <c r="D4">
        <v>1</v>
      </c>
      <c r="E4" t="str">
        <f t="shared" ref="E4" si="2">IF(D4,
IF(B4=(LEN(C4)-LEN(SUBSTITUTE(C4,",",""))),"","개수표준과다름"),
IF(ISNUMBER(C4),"","숫자이상"))</f>
        <v/>
      </c>
      <c r="F4" t="s">
        <v>66</v>
      </c>
      <c r="G4" t="str">
        <f>VLOOKUP(F4,[1]ActorTable!$A:$Z,MATCH("prefabAddress|String",[1]ActorTable!$1:$1,0),0)</f>
        <v>RpgKnight</v>
      </c>
    </row>
    <row r="5" spans="1:7" x14ac:dyDescent="0.3">
      <c r="A5" t="s">
        <v>8</v>
      </c>
      <c r="B5">
        <v>0</v>
      </c>
      <c r="C5">
        <v>1</v>
      </c>
      <c r="D5">
        <v>1</v>
      </c>
      <c r="E5" t="str">
        <f t="shared" ref="E5" si="3">IF(D5,
IF(B5=(LEN(C5)-LEN(SUBSTITUTE(C5,",",""))),"","개수표준과다름"),
IF(ISNUMBER(C5),"","숫자이상"))</f>
        <v/>
      </c>
      <c r="F5" t="s">
        <v>67</v>
      </c>
      <c r="G5" t="str">
        <f>VLOOKUP(F5,[1]ActorTable!$A:$Z,MATCH("prefabAddress|String",[1]ActorTable!$1:$1,0),0)</f>
        <v>CyborgCharacter</v>
      </c>
    </row>
    <row r="6" spans="1:7" x14ac:dyDescent="0.3">
      <c r="A6" t="s">
        <v>8</v>
      </c>
      <c r="B6">
        <v>0</v>
      </c>
      <c r="C6" t="s">
        <v>77</v>
      </c>
      <c r="D6">
        <v>1</v>
      </c>
      <c r="E6" t="str">
        <f t="shared" ref="E6" si="4">IF(D6,
IF(B6=(LEN(C6)-LEN(SUBSTITUTE(C6,",",""))),"","개수표준과다름"),
IF(ISNUMBER(C6),"","숫자이상"))</f>
        <v>개수표준과다름</v>
      </c>
      <c r="F6" t="s">
        <v>62</v>
      </c>
      <c r="G6" t="str">
        <f>VLOOKUP(F6,[1]ActorTable!$A:$Z,MATCH("prefabAddress|String",[1]ActorTable!$1:$1,0),0)</f>
        <v>DemonHuntress</v>
      </c>
    </row>
    <row r="7" spans="1:7" x14ac:dyDescent="0.3">
      <c r="A7" t="s">
        <v>9</v>
      </c>
      <c r="B7">
        <v>0</v>
      </c>
      <c r="C7" t="s">
        <v>61</v>
      </c>
      <c r="D7">
        <v>1</v>
      </c>
      <c r="E7" t="str">
        <f t="shared" ref="E7" si="5">IF(D7,
IF(B7=(LEN(C7)-LEN(SUBSTITUTE(C7,",",""))),"","개수표준과다름"),
IF(ISNUMBER(C7),"","숫자이상"))</f>
        <v>개수표준과다름</v>
      </c>
      <c r="F7" t="s">
        <v>60</v>
      </c>
      <c r="G7" t="str">
        <f>VLOOKUP(F7,[1]ActorTable!$A:$Z,MATCH("prefabAddress|String",[1]ActorTable!$1:$1,0),0)</f>
        <v>Lola</v>
      </c>
    </row>
    <row r="8" spans="1:7" x14ac:dyDescent="0.3">
      <c r="A8" t="s">
        <v>10</v>
      </c>
      <c r="B8">
        <v>0</v>
      </c>
      <c r="C8" t="s">
        <v>27</v>
      </c>
      <c r="D8">
        <v>1</v>
      </c>
      <c r="E8" t="str">
        <f t="shared" ref="E8" si="6">IF(D8,
IF(B8=(LEN(C8)-LEN(SUBSTITUTE(C8,",",""))),"","개수표준과다름"),
IF(ISNUMBER(C8),"","숫자이상"))</f>
        <v>개수표준과다름</v>
      </c>
      <c r="F8" t="s">
        <v>38</v>
      </c>
      <c r="G8" t="str">
        <f>VLOOKUP(F8,[1]ActorTable!$A:$Z,MATCH("prefabAddress|String",[1]ActorTable!$1:$1,0),0)</f>
        <v>Ganfaul</v>
      </c>
    </row>
    <row r="9" spans="1:7" x14ac:dyDescent="0.3">
      <c r="A9" t="s">
        <v>10</v>
      </c>
      <c r="B9">
        <v>1</v>
      </c>
      <c r="C9" t="s">
        <v>28</v>
      </c>
      <c r="D9">
        <v>1</v>
      </c>
      <c r="E9" t="str">
        <f t="shared" si="0"/>
        <v>개수표준과다름</v>
      </c>
      <c r="F9" t="s">
        <v>38</v>
      </c>
      <c r="G9" t="str">
        <f>VLOOKUP(F9,[1]ActorTable!$A:$Z,MATCH("prefabAddress|String",[1]ActorTable!$1:$1,0),0)</f>
        <v>Ganfaul</v>
      </c>
    </row>
    <row r="10" spans="1:7" x14ac:dyDescent="0.3">
      <c r="A10" t="s">
        <v>10</v>
      </c>
      <c r="B10">
        <v>0</v>
      </c>
      <c r="C10" t="s">
        <v>57</v>
      </c>
      <c r="D10">
        <v>1</v>
      </c>
      <c r="E10" t="str">
        <f t="shared" si="0"/>
        <v>개수표준과다름</v>
      </c>
      <c r="F10" t="s">
        <v>55</v>
      </c>
      <c r="G10" t="str">
        <f>VLOOKUP(F10,[1]ActorTable!$A:$Z,MATCH("prefabAddress|String",[1]ActorTable!$1:$1,0),0)</f>
        <v>GirlWarrior</v>
      </c>
    </row>
    <row r="11" spans="1:7" x14ac:dyDescent="0.3">
      <c r="A11" t="s">
        <v>10</v>
      </c>
      <c r="B11">
        <v>0</v>
      </c>
      <c r="C11">
        <v>1</v>
      </c>
      <c r="D11">
        <v>1</v>
      </c>
      <c r="E11" t="str">
        <f t="shared" ref="E11" si="7">IF(D11,
IF(B11=(LEN(C11)-LEN(SUBSTITUTE(C11,",",""))),"","개수표준과다름"),
IF(ISNUMBER(C11),"","숫자이상"))</f>
        <v/>
      </c>
      <c r="F11" t="s">
        <v>58</v>
      </c>
      <c r="G11" t="str">
        <f>VLOOKUP(F11,[1]ActorTable!$A:$Z,MATCH("prefabAddress|String",[1]ActorTable!$1:$1,0),0)</f>
        <v>SuperHero</v>
      </c>
    </row>
    <row r="12" spans="1:7" x14ac:dyDescent="0.3">
      <c r="A12" t="s">
        <v>10</v>
      </c>
      <c r="B12">
        <v>0</v>
      </c>
      <c r="C12">
        <v>1</v>
      </c>
      <c r="D12">
        <v>1</v>
      </c>
      <c r="E12" t="str">
        <f t="shared" ref="E12" si="8">IF(D12,
IF(B12=(LEN(C12)-LEN(SUBSTITUTE(C12,",",""))),"","개수표준과다름"),
IF(ISNUMBER(C12),"","숫자이상"))</f>
        <v/>
      </c>
      <c r="F12" t="s">
        <v>59</v>
      </c>
      <c r="G12" t="str">
        <f>VLOOKUP(F12,[1]ActorTable!$A:$Z,MATCH("prefabAddress|String",[1]ActorTable!$1:$1,0),0)</f>
        <v>Soldier</v>
      </c>
    </row>
    <row r="13" spans="1:7" x14ac:dyDescent="0.3">
      <c r="A13" t="s">
        <v>10</v>
      </c>
      <c r="B13">
        <v>0</v>
      </c>
      <c r="C13">
        <v>1</v>
      </c>
      <c r="D13">
        <v>1</v>
      </c>
      <c r="E13" t="str">
        <f t="shared" ref="E13" si="9">IF(D13,
IF(B13=(LEN(C13)-LEN(SUBSTITUTE(C13,",",""))),"","개수표준과다름"),
IF(ISNUMBER(C13),"","숫자이상"))</f>
        <v/>
      </c>
      <c r="F13" t="s">
        <v>65</v>
      </c>
      <c r="G13" t="str">
        <f>VLOOKUP(F13,[1]ActorTable!$A:$Z,MATCH("prefabAddress|String",[1]ActorTable!$1:$1,0),0)</f>
        <v>Kachujin</v>
      </c>
    </row>
    <row r="14" spans="1:7" x14ac:dyDescent="0.3">
      <c r="A14" t="s">
        <v>10</v>
      </c>
      <c r="B14">
        <v>0</v>
      </c>
      <c r="C14" t="s">
        <v>73</v>
      </c>
      <c r="D14">
        <v>1</v>
      </c>
      <c r="E14" t="str">
        <f t="shared" ref="E14" si="10">IF(D14,
IF(B14=(LEN(C14)-LEN(SUBSTITUTE(C14,",",""))),"","개수표준과다름"),
IF(ISNUMBER(C14),"","숫자이상"))</f>
        <v>개수표준과다름</v>
      </c>
      <c r="F14" t="s">
        <v>72</v>
      </c>
      <c r="G14" t="str">
        <f>VLOOKUP(F14,[1]ActorTable!$A:$Z,MATCH("prefabAddress|String",[1]ActorTable!$1:$1,0),0)</f>
        <v>Meryl</v>
      </c>
    </row>
    <row r="15" spans="1:7" x14ac:dyDescent="0.3">
      <c r="A15" t="s">
        <v>10</v>
      </c>
      <c r="B15">
        <v>0</v>
      </c>
      <c r="C15" t="s">
        <v>74</v>
      </c>
      <c r="D15">
        <v>1</v>
      </c>
      <c r="E15" t="str">
        <f t="shared" ref="E15" si="11">IF(D15,
IF(B15=(LEN(C15)-LEN(SUBSTITUTE(C15,",",""))),"","개수표준과다름"),
IF(ISNUMBER(C15),"","숫자이상"))</f>
        <v>개수표준과다름</v>
      </c>
      <c r="F15" t="s">
        <v>63</v>
      </c>
      <c r="G15" t="str">
        <f>VLOOKUP(F15,[1]ActorTable!$A:$Z,MATCH("prefabAddress|String",[1]ActorTable!$1:$1,0),0)</f>
        <v>Linhi</v>
      </c>
    </row>
    <row r="16" spans="1:7" x14ac:dyDescent="0.3">
      <c r="A16" t="s">
        <v>10</v>
      </c>
      <c r="B16">
        <v>1</v>
      </c>
      <c r="C16" t="s">
        <v>74</v>
      </c>
      <c r="D16">
        <v>1</v>
      </c>
      <c r="E16" t="str">
        <f t="shared" ref="E16" si="12">IF(D16,
IF(B16=(LEN(C16)-LEN(SUBSTITUTE(C16,",",""))),"","개수표준과다름"),
IF(ISNUMBER(C16),"","숫자이상"))</f>
        <v>개수표준과다름</v>
      </c>
      <c r="F16" t="s">
        <v>63</v>
      </c>
      <c r="G16" t="str">
        <f>VLOOKUP(F16,[1]ActorTable!$A:$Z,MATCH("prefabAddress|String",[1]ActorTable!$1:$1,0),0)</f>
        <v>Linhi</v>
      </c>
    </row>
    <row r="17" spans="1:7" x14ac:dyDescent="0.3">
      <c r="A17" t="s">
        <v>10</v>
      </c>
      <c r="B17">
        <v>0</v>
      </c>
      <c r="C17" t="s">
        <v>75</v>
      </c>
      <c r="D17">
        <v>1</v>
      </c>
      <c r="E17" t="str">
        <f t="shared" ref="E17" si="13">IF(D17,
IF(B17=(LEN(C17)-LEN(SUBSTITUTE(C17,",",""))),"","개수표준과다름"),
IF(ISNUMBER(C17),"","숫자이상"))</f>
        <v>개수표준과다름</v>
      </c>
      <c r="F17" t="s">
        <v>76</v>
      </c>
      <c r="G17" t="str">
        <f>VLOOKUP(F17,[1]ActorTable!$A:$Z,MATCH("prefabAddress|String",[1]ActorTable!$1:$1,0),0)</f>
        <v>BladeFanDancer</v>
      </c>
    </row>
    <row r="18" spans="1:7" x14ac:dyDescent="0.3">
      <c r="A18" t="s">
        <v>11</v>
      </c>
      <c r="B18">
        <v>1</v>
      </c>
      <c r="C18" t="s">
        <v>79</v>
      </c>
      <c r="D18">
        <v>1</v>
      </c>
      <c r="E18" t="str">
        <f t="shared" si="0"/>
        <v/>
      </c>
      <c r="F18" t="s">
        <v>78</v>
      </c>
      <c r="G18" t="e">
        <f>VLOOKUP(F18,[1]ActorTable!$A:$Z,MATCH("prefabAddress|String",[1]ActorTable!$1:$1,0),0)</f>
        <v>#N/A</v>
      </c>
    </row>
    <row r="19" spans="1:7" x14ac:dyDescent="0.3">
      <c r="A19" t="s">
        <v>68</v>
      </c>
      <c r="B19">
        <v>0</v>
      </c>
      <c r="C19">
        <v>1</v>
      </c>
      <c r="F19" t="s">
        <v>69</v>
      </c>
      <c r="G19" t="str">
        <f>VLOOKUP(F19,[1]ActorTable!$A:$Z,MATCH("prefabAddress|String",[1]ActorTable!$1:$1,0),0)</f>
        <v>SuperHero</v>
      </c>
    </row>
    <row r="20" spans="1:7" x14ac:dyDescent="0.3">
      <c r="A20" t="s">
        <v>12</v>
      </c>
      <c r="B20">
        <v>0</v>
      </c>
      <c r="C20">
        <v>1</v>
      </c>
      <c r="D20">
        <v>0</v>
      </c>
      <c r="E20" t="str">
        <f t="shared" si="0"/>
        <v/>
      </c>
      <c r="F20" t="s">
        <v>63</v>
      </c>
      <c r="G20" t="str">
        <f>VLOOKUP(F20,[1]ActorTable!$A:$Z,MATCH("prefabAddress|String",[1]ActorTable!$1:$1,0),0)</f>
        <v>Linhi</v>
      </c>
    </row>
    <row r="21" spans="1:7" x14ac:dyDescent="0.3">
      <c r="A21" t="s">
        <v>12</v>
      </c>
      <c r="B21">
        <v>1</v>
      </c>
      <c r="C21">
        <v>0.75</v>
      </c>
      <c r="D21">
        <v>0</v>
      </c>
      <c r="E21" t="str">
        <f t="shared" si="0"/>
        <v/>
      </c>
      <c r="F21" t="s">
        <v>63</v>
      </c>
      <c r="G21" t="str">
        <f>VLOOKUP(F21,[1]ActorTable!$A:$Z,MATCH("prefabAddress|String",[1]ActorTable!$1:$1,0),0)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2020-11-05T06:25:38Z</dcterms:modified>
</cp:coreProperties>
</file>