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A6AC4E6-5B1B-44AC-97BE-C6F371D20E2F}"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S45" i="9" l="1"/>
  <c r="BS44" i="9"/>
  <c r="BO44" i="9" l="1"/>
  <c r="BO45" i="9"/>
  <c r="AW6" i="9" l="1"/>
  <c r="N257" i="9" l="1"/>
  <c r="N256" i="9"/>
  <c r="N226" i="9"/>
  <c r="N225" i="9"/>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Q43" i="9" s="1"/>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P112" i="9" l="1"/>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L238" i="9"/>
  <c r="Q238" i="9" s="1"/>
  <c r="L229" i="9"/>
  <c r="Q229" i="9" s="1"/>
  <c r="L279" i="9"/>
  <c r="Q279" i="9" s="1"/>
  <c r="L267" i="9"/>
  <c r="Q267" i="9" s="1"/>
  <c r="L272" i="9"/>
  <c r="Q272" i="9" s="1"/>
  <c r="L260" i="9"/>
  <c r="Q260" i="9" s="1"/>
  <c r="L262" i="9"/>
  <c r="Q262" i="9" s="1"/>
  <c r="L264" i="9"/>
  <c r="Q264" i="9" s="1"/>
  <c r="L280" i="9"/>
  <c r="Q280" i="9" s="1"/>
  <c r="L226" i="9"/>
  <c r="L249" i="9"/>
  <c r="Q249" i="9" s="1"/>
  <c r="L231" i="9"/>
  <c r="Q231" i="9" s="1"/>
  <c r="L273" i="9"/>
  <c r="Q273" i="9" s="1"/>
  <c r="L255" i="9"/>
  <c r="L263" i="9"/>
  <c r="Q263" i="9" s="1"/>
  <c r="L256" i="9"/>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Q257" i="9" s="1"/>
  <c r="S255" i="9"/>
  <c r="R273" i="9"/>
  <c r="D6" i="8"/>
  <c r="E6" i="8" s="1"/>
  <c r="Z127" i="9"/>
  <c r="Z126" i="9"/>
  <c r="P256" i="9" l="1"/>
  <c r="P257" i="9" s="1"/>
  <c r="S256" i="9"/>
  <c r="M257" i="9"/>
  <c r="S226" i="9"/>
  <c r="R227" i="9"/>
  <c r="M228" i="9"/>
  <c r="R228" i="9" s="1"/>
  <c r="R226" i="9"/>
  <c r="M229" i="9"/>
  <c r="AS8" i="9"/>
  <c r="AS11" i="9"/>
  <c r="R256" i="9"/>
  <c r="D7" i="8"/>
  <c r="E7" i="8" s="1"/>
  <c r="AG238" i="9"/>
  <c r="AG269" i="9"/>
  <c r="AG267" i="9"/>
  <c r="AS7" i="9" l="1"/>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48" i="9" s="1"/>
  <c r="S248" i="9" l="1"/>
  <c r="O248" i="9"/>
  <c r="R248" i="9"/>
  <c r="M171" i="9"/>
  <c r="S171" i="9" s="1"/>
  <c r="M31" i="9"/>
  <c r="M156" i="9"/>
  <c r="R156" i="9" s="1"/>
  <c r="M122" i="9"/>
  <c r="S122" i="9" s="1"/>
  <c r="M150" i="9"/>
  <c r="O150" i="9" s="1"/>
  <c r="Q150" i="9" s="1"/>
  <c r="M24" i="9"/>
  <c r="O24" i="9" s="1"/>
  <c r="Q24" i="9" s="1"/>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O157" i="9" s="1"/>
  <c r="Q157" i="9" s="1"/>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P87" i="9" l="1"/>
  <c r="P199" i="9"/>
  <c r="P142" i="9"/>
  <c r="P93" i="9"/>
  <c r="P10" i="9"/>
  <c r="P184" i="9"/>
  <c r="P38" i="9"/>
  <c r="P128" i="9"/>
  <c r="P52" i="9"/>
  <c r="P192" i="9"/>
  <c r="P157" i="9"/>
  <c r="P24" i="9"/>
  <c r="P66" i="9"/>
  <c r="P213" i="9"/>
  <c r="P150" i="9"/>
  <c r="P107" i="9"/>
  <c r="P100" i="9"/>
  <c r="P205" i="9"/>
  <c r="P198" i="9"/>
  <c r="P45" i="9"/>
  <c r="P80" i="9"/>
  <c r="S100" i="9"/>
  <c r="R171" i="9"/>
  <c r="O171" i="9"/>
  <c r="Q171" i="9" s="1"/>
  <c r="O164" i="9"/>
  <c r="Q164" i="9" s="1"/>
  <c r="R24" i="9"/>
  <c r="S157" i="9"/>
  <c r="R157" i="9"/>
  <c r="O212" i="9"/>
  <c r="Q212" i="9" s="1"/>
  <c r="R212" i="9"/>
  <c r="S24" i="9"/>
  <c r="O37" i="9"/>
  <c r="Q37" i="9" s="1"/>
  <c r="R37" i="9"/>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Q31" i="9" s="1"/>
  <c r="S185" i="9"/>
  <c r="O16" i="9"/>
  <c r="Q16" i="9" s="1"/>
  <c r="S16" i="9"/>
  <c r="R122" i="9"/>
  <c r="O58" i="9"/>
  <c r="Q58" i="9" s="1"/>
  <c r="O170" i="9"/>
  <c r="Q170" i="9" s="1"/>
  <c r="R45" i="9"/>
  <c r="S87" i="9"/>
  <c r="S129" i="9"/>
  <c r="O129" i="9"/>
  <c r="Q129" i="9" s="1"/>
  <c r="S73" i="9"/>
  <c r="R115" i="9"/>
  <c r="S58" i="9"/>
  <c r="R198" i="9"/>
  <c r="O115" i="9"/>
  <c r="Q115" i="9" s="1"/>
  <c r="O73" i="9"/>
  <c r="Q73" i="9" s="1"/>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31" i="9" l="1"/>
  <c r="P2" i="9"/>
  <c r="P94" i="9"/>
  <c r="P101" i="9"/>
  <c r="P143" i="9"/>
  <c r="P72" i="9"/>
  <c r="P65" i="9"/>
  <c r="P30" i="9"/>
  <c r="P163" i="9"/>
  <c r="P178" i="9"/>
  <c r="P191" i="9"/>
  <c r="P108" i="9"/>
  <c r="P115" i="9"/>
  <c r="P37" i="9"/>
  <c r="P79" i="9"/>
  <c r="P86" i="9"/>
  <c r="P59" i="9"/>
  <c r="P164" i="9"/>
  <c r="P206" i="9"/>
  <c r="P3" i="9"/>
  <c r="P171" i="9"/>
  <c r="P136" i="9"/>
  <c r="P16" i="9"/>
  <c r="P114" i="9"/>
  <c r="P149" i="9"/>
  <c r="P177" i="9"/>
  <c r="P17" i="9"/>
  <c r="P185" i="9"/>
  <c r="P170" i="9"/>
  <c r="P51" i="9"/>
  <c r="P122" i="9"/>
  <c r="P212" i="9"/>
  <c r="P44" i="9"/>
  <c r="P9" i="9"/>
  <c r="P135" i="9"/>
  <c r="P121" i="9"/>
  <c r="P58" i="9"/>
  <c r="P156" i="9"/>
  <c r="P23" i="9"/>
  <c r="P73" i="9"/>
  <c r="P129" i="9"/>
  <c r="AS4" i="9"/>
  <c r="AS3" i="9"/>
  <c r="AS2" i="9"/>
  <c r="S1" i="9" a="1"/>
  <c r="S1" i="9" s="1"/>
  <c r="Z254" i="9"/>
  <c r="Z221" i="9"/>
  <c r="Z252" i="9"/>
  <c r="Z222" i="9"/>
  <c r="Z223" i="9"/>
  <c r="Z253" i="9"/>
  <c r="Z165" i="9"/>
  <c r="Z26" i="9"/>
  <c r="Z45" i="9"/>
  <c r="Z81" i="9"/>
  <c r="Z31" i="9"/>
  <c r="Z47" i="9"/>
  <c r="Z110" i="9"/>
  <c r="Z170" i="9"/>
  <c r="Z142" i="9"/>
  <c r="Z215" i="9"/>
  <c r="Z117" i="9"/>
  <c r="Z212" i="9"/>
  <c r="Z94" i="9"/>
  <c r="Z171" i="9"/>
  <c r="Z53" i="9"/>
  <c r="Z160" i="9"/>
  <c r="Z198" i="9"/>
  <c r="Z116" i="9"/>
  <c r="Z164" i="9"/>
  <c r="Z145" i="9"/>
  <c r="Z59" i="9"/>
  <c r="Z173" i="9"/>
  <c r="Z122" i="9"/>
  <c r="Z3" i="9"/>
  <c r="Z30" i="9"/>
  <c r="Z32" i="9"/>
  <c r="Z25" i="9"/>
  <c r="Z90" i="9"/>
  <c r="Z6" i="9"/>
  <c r="Z163" i="9"/>
  <c r="Z23" i="9"/>
  <c r="Z172" i="9"/>
  <c r="Z167" i="9"/>
  <c r="Z114" i="9"/>
  <c r="Z97" i="9"/>
  <c r="Z135" i="9"/>
  <c r="Z202" i="9"/>
  <c r="Z9" i="9"/>
  <c r="Z191" i="9"/>
  <c r="Z80" i="9"/>
  <c r="Z107" i="9"/>
  <c r="Z207" i="9"/>
  <c r="Z46" i="9"/>
  <c r="Z111" i="9"/>
  <c r="Z150" i="9"/>
  <c r="Z11" i="9"/>
  <c r="Z177" i="9"/>
  <c r="Z67" i="9"/>
  <c r="Z121" i="9"/>
  <c r="Z19" i="9"/>
  <c r="Z72" i="9"/>
  <c r="Z68" i="9"/>
  <c r="Z257" i="9"/>
  <c r="Z52" i="9"/>
  <c r="Z73" i="9"/>
  <c r="Z54" i="9"/>
  <c r="Z58" i="9"/>
  <c r="Z128" i="9"/>
  <c r="Z184" i="9"/>
  <c r="Z256" i="9"/>
  <c r="Z88" i="9"/>
  <c r="Z153" i="9"/>
  <c r="Z214" i="9"/>
  <c r="Z93" i="9"/>
  <c r="Z194" i="9"/>
  <c r="Z208" i="9"/>
  <c r="Z89" i="9"/>
  <c r="Z55" i="9"/>
  <c r="Z101" i="9"/>
  <c r="Z5" i="9"/>
  <c r="Z180" i="9"/>
  <c r="Z34" i="9"/>
  <c r="Z139" i="9"/>
  <c r="Z151" i="9"/>
  <c r="Z199" i="9"/>
  <c r="Z48" i="9"/>
  <c r="Z2" i="9"/>
  <c r="Z159" i="9"/>
  <c r="Z24" i="9"/>
  <c r="Z195" i="9"/>
  <c r="Z40" i="9"/>
  <c r="Z39" i="9"/>
  <c r="Z157" i="9"/>
  <c r="Z69" i="9"/>
  <c r="Z179" i="9"/>
  <c r="Z178" i="9"/>
  <c r="Z226" i="9"/>
  <c r="Z181" i="9"/>
  <c r="Z132" i="9"/>
  <c r="Z123" i="9"/>
  <c r="Z103" i="9"/>
  <c r="Z82" i="9"/>
  <c r="Z95" i="9"/>
  <c r="Z130" i="9"/>
  <c r="Z61" i="9"/>
  <c r="Z60" i="9"/>
  <c r="Z156" i="9"/>
  <c r="Z129" i="9"/>
  <c r="Z125" i="9"/>
  <c r="Z83" i="9"/>
  <c r="Z158" i="9"/>
  <c r="Z143" i="9"/>
  <c r="Z18" i="9"/>
  <c r="Z79" i="9"/>
  <c r="Z209" i="9"/>
  <c r="Z149" i="9"/>
  <c r="Z206" i="9"/>
  <c r="Z74" i="9"/>
  <c r="Z187" i="9"/>
  <c r="Z20" i="9"/>
  <c r="Z144" i="9"/>
  <c r="Z225" i="9"/>
  <c r="Z37" i="9"/>
  <c r="Z76" i="9"/>
  <c r="Z16" i="9"/>
  <c r="Z131" i="9"/>
  <c r="Z174" i="9"/>
  <c r="Z43" i="9"/>
  <c r="Z166" i="9"/>
  <c r="Z4" i="9"/>
  <c r="Z201" i="9"/>
  <c r="Z152" i="9"/>
  <c r="Z86" i="9"/>
  <c r="Z146" i="9"/>
  <c r="Z65" i="9"/>
  <c r="Z41" i="9"/>
  <c r="Z108" i="9"/>
  <c r="Z96" i="9"/>
  <c r="Z137" i="9"/>
  <c r="Z138" i="9"/>
  <c r="Z17" i="9"/>
  <c r="Z51" i="9"/>
  <c r="Z186" i="9"/>
  <c r="Z192" i="9"/>
  <c r="Z102" i="9"/>
  <c r="Z42" i="9"/>
  <c r="Z200" i="9"/>
  <c r="Z124" i="9"/>
  <c r="Z188" i="9"/>
  <c r="Z193" i="9"/>
  <c r="Z10" i="9"/>
  <c r="Z136" i="9"/>
  <c r="Z216" i="9"/>
  <c r="Z185" i="9"/>
  <c r="Z87" i="9"/>
  <c r="Z109" i="9"/>
  <c r="Z115" i="9"/>
  <c r="Z44" i="9"/>
  <c r="Z104" i="9"/>
  <c r="Z66" i="9"/>
  <c r="Z27" i="9"/>
  <c r="Z13" i="9"/>
  <c r="Z33" i="9"/>
  <c r="Z118" i="9"/>
  <c r="Z62" i="9"/>
  <c r="Z100" i="9"/>
  <c r="Z205" i="9"/>
  <c r="Z75" i="9"/>
  <c r="Z38" i="9"/>
  <c r="Z12" i="9"/>
  <c r="Z213"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<sst xmlns="http://schemas.openxmlformats.org/spreadsheetml/2006/main" count="1070" uniqueCount="238">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</sst>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8.1436256740566435</v>
          </cell>
          <cell r="W2">
            <v>10.966595342956108</v>
          </cell>
          <cell r="X2">
            <v>12.22</v>
          </cell>
          <cell r="Y2">
            <v>16.45</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6.9595057538712872</v>
          </cell>
          <cell r="W3">
            <v>11.55526972126462</v>
          </cell>
          <cell r="X3">
            <v>10.44</v>
          </cell>
          <cell r="Y3">
            <v>17.329999999999998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7.4130833591067402</v>
          </cell>
          <cell r="W4">
            <v>10.569653951628618</v>
          </cell>
          <cell r="X4">
            <v>16.28</v>
          </cell>
          <cell r="Y4">
            <v>23.21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7.128214584751051</v>
          </cell>
          <cell r="W5">
            <v>11.677191956131519</v>
          </cell>
          <cell r="X5">
            <v>15.65</v>
          </cell>
          <cell r="Y5">
            <v>25.64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7.4772292081077225</v>
          </cell>
          <cell r="W6">
            <v>10.319958758639606</v>
          </cell>
          <cell r="X6">
            <v>26.45</v>
          </cell>
          <cell r="Y6">
            <v>36.5</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6.6835048388906415</v>
          </cell>
          <cell r="W7">
            <v>11.673763795206151</v>
          </cell>
          <cell r="X7">
            <v>23.64</v>
          </cell>
          <cell r="Y7">
            <v>41.29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8.2050784290559999</v>
          </cell>
          <cell r="W8">
            <v>10.966814303630828</v>
          </cell>
          <cell r="X8">
            <v>56.55</v>
          </cell>
          <cell r="Y8">
            <v>75.59</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7.2655823118539908</v>
          </cell>
          <cell r="W9">
            <v>11.829479312143595</v>
          </cell>
          <cell r="X9">
            <v>50.08</v>
          </cell>
          <cell r="Y9">
            <v>81.53</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8.1273524088488891</v>
          </cell>
          <cell r="W10">
            <v>10.575482824731312</v>
          </cell>
          <cell r="X10">
            <v>120.08</v>
          </cell>
          <cell r="Y10">
            <v>156.25</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7.3775187437150915</v>
          </cell>
          <cell r="W11">
            <v>11.836479781032644</v>
          </cell>
          <cell r="X11">
            <v>109</v>
          </cell>
          <cell r="Y11">
            <v>174.88</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7.5705073601351929</v>
          </cell>
          <cell r="W12">
            <v>11.014287306622109</v>
          </cell>
          <cell r="X12">
            <v>145.77000000000001</v>
          </cell>
          <cell r="Y12">
            <v>212.08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7.2775845418993423</v>
          </cell>
          <cell r="W13">
            <v>11.794792878263882</v>
          </cell>
          <cell r="X13">
            <v>140.13</v>
          </cell>
          <cell r="Y13">
            <v>227.11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8.012547360538937</v>
          </cell>
          <cell r="W14">
            <v>10.945818176479152</v>
          </cell>
          <cell r="X14">
            <v>201.08</v>
          </cell>
          <cell r="Y14">
            <v>274.69</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7.827571040936121</v>
          </cell>
          <cell r="W15">
            <v>10.585548901412597</v>
          </cell>
          <cell r="X15">
            <v>11.74</v>
          </cell>
          <cell r="Y15">
            <v>15.88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6.9459037512774566</v>
          </cell>
          <cell r="W16">
            <v>11.118293427139337</v>
          </cell>
          <cell r="X16">
            <v>10.42</v>
          </cell>
          <cell r="Y16">
            <v>16.68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7.4371345236638282</v>
          </cell>
          <cell r="W17">
            <v>10.347339970892358</v>
          </cell>
          <cell r="X17">
            <v>16.329999999999998</v>
          </cell>
          <cell r="Y17">
            <v>22.72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6.9877274593194203</v>
          </cell>
          <cell r="W18">
            <v>11.812196222150668</v>
          </cell>
          <cell r="X18">
            <v>15.35</v>
          </cell>
          <cell r="Y18">
            <v>25.94</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7.7212429294436378</v>
          </cell>
          <cell r="W19">
            <v>10.578596830550486</v>
          </cell>
          <cell r="X19">
            <v>27.31</v>
          </cell>
          <cell r="Y19">
            <v>37.42</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6.921580526388583</v>
          </cell>
          <cell r="W20">
            <v>11.199475100840333</v>
          </cell>
          <cell r="X20">
            <v>24.48</v>
          </cell>
          <cell r="Y20">
            <v>39.61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8.0467784456846552</v>
          </cell>
          <cell r="W21">
            <v>11.021711210036596</v>
          </cell>
          <cell r="X21">
            <v>55.46</v>
          </cell>
          <cell r="Y21">
            <v>75.97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6.8982479176239657</v>
          </cell>
          <cell r="W22">
            <v>11.326250336382376</v>
          </cell>
          <cell r="X22">
            <v>47.55</v>
          </cell>
          <cell r="Y22">
            <v>78.069999999999993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8.1515496309742996</v>
          </cell>
          <cell r="W23">
            <v>10.768844622258982</v>
          </cell>
          <cell r="X23">
            <v>120.44</v>
          </cell>
          <cell r="Y23">
            <v>159.11000000000001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6.9162498978886884</v>
          </cell>
          <cell r="W24">
            <v>11.259221708447898</v>
          </cell>
          <cell r="X24">
            <v>102.18</v>
          </cell>
          <cell r="Y24">
            <v>166.35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7.7077861889495543</v>
          </cell>
          <cell r="W25">
            <v>10.677931945491281</v>
          </cell>
          <cell r="X25">
            <v>148.41999999999999</v>
          </cell>
          <cell r="Y25">
            <v>205.61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7.1391140994910574</v>
          </cell>
          <cell r="W26">
            <v>11.532154585388326</v>
          </cell>
          <cell r="X26">
            <v>137.47</v>
          </cell>
          <cell r="Y26">
            <v>222.06</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7.5005263163546214</v>
          </cell>
          <cell r="W27">
            <v>11.070603996106918</v>
          </cell>
          <cell r="X27">
            <v>188.23</v>
          </cell>
          <cell r="Y27">
            <v>277.82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8.1389456134268805</v>
          </cell>
          <cell r="W28">
            <v>11.012730319051146</v>
          </cell>
          <cell r="X28">
            <v>12.21</v>
          </cell>
          <cell r="Y28">
            <v>16.52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6.8906026513127605</v>
          </cell>
          <cell r="W29">
            <v>11.598539260513448</v>
          </cell>
          <cell r="X29">
            <v>10.34</v>
          </cell>
          <cell r="Y29">
            <v>17.399999999999999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7.8891049966087659</v>
          </cell>
          <cell r="W30">
            <v>10.44800910318769</v>
          </cell>
          <cell r="X30">
            <v>17.329999999999998</v>
          </cell>
          <cell r="Y30">
            <v>22.95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6.7640637351161867</v>
          </cell>
          <cell r="W31">
            <v>11.615138095716997</v>
          </cell>
          <cell r="X31">
            <v>14.85</v>
          </cell>
          <cell r="Y31">
            <v>25.51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8.1469620887338223</v>
          </cell>
          <cell r="W32">
            <v>10.547991116955334</v>
          </cell>
          <cell r="X32">
            <v>28.82</v>
          </cell>
          <cell r="Y32">
            <v>37.31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6.6365630643749123</v>
          </cell>
          <cell r="W33">
            <v>11.417029077924827</v>
          </cell>
          <cell r="X33">
            <v>23.47</v>
          </cell>
          <cell r="Y33">
            <v>40.380000000000003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8.0072688469199722</v>
          </cell>
          <cell r="W34">
            <v>10.362568366888915</v>
          </cell>
          <cell r="X34">
            <v>55.19</v>
          </cell>
          <cell r="Y34">
            <v>71.42</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7.0116587008560174</v>
          </cell>
          <cell r="W35">
            <v>11.504566414746222</v>
          </cell>
          <cell r="X35">
            <v>48.33</v>
          </cell>
          <cell r="Y35">
            <v>79.290000000000006</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7.7720037850948556</v>
          </cell>
          <cell r="W36">
            <v>10.726064731020113</v>
          </cell>
          <cell r="X36">
            <v>114.83</v>
          </cell>
          <cell r="Y36">
            <v>158.47</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7.1663061779567556</v>
          </cell>
          <cell r="W37">
            <v>11.421290011134785</v>
          </cell>
          <cell r="X37">
            <v>105.88</v>
          </cell>
          <cell r="Y37">
            <v>168.74</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8.0035137131147511</v>
          </cell>
          <cell r="W38">
            <v>10.422269259887086</v>
          </cell>
          <cell r="X38">
            <v>154.11000000000001</v>
          </cell>
          <cell r="Y38">
            <v>200.68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6.7373674372321553</v>
          </cell>
          <cell r="W39">
            <v>11.289924154497603</v>
          </cell>
          <cell r="X39">
            <v>129.72999999999999</v>
          </cell>
          <cell r="Y39">
            <v>217.39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8.2050251919208428</v>
          </cell>
          <cell r="W40">
            <v>11.092377428724202</v>
          </cell>
          <cell r="X40">
            <v>205.91</v>
          </cell>
          <cell r="Y40">
            <v>278.36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8.064132908375564</v>
          </cell>
          <cell r="W41">
            <v>10.411285747016484</v>
          </cell>
          <cell r="X41">
            <v>12.1</v>
          </cell>
          <cell r="Y41">
            <v>15.62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6.6490520801174533</v>
          </cell>
          <cell r="W42">
            <v>11.246138225908766</v>
          </cell>
          <cell r="X42">
            <v>9.9700000000000006</v>
          </cell>
          <cell r="Y42">
            <v>16.87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7.6265711109112058</v>
          </cell>
          <cell r="W43">
            <v>10.357908120785908</v>
          </cell>
          <cell r="X43">
            <v>16.75</v>
          </cell>
          <cell r="Y43">
            <v>22.75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7.2863119273581978</v>
          </cell>
          <cell r="W44">
            <v>11.316406816776112</v>
          </cell>
          <cell r="X44">
            <v>16</v>
          </cell>
          <cell r="Y44">
            <v>24.85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7.7344553525809969</v>
          </cell>
          <cell r="W45">
            <v>10.951950836000288</v>
          </cell>
          <cell r="X45">
            <v>27.36</v>
          </cell>
          <cell r="Y45">
            <v>38.74</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6.6263605540085422</v>
          </cell>
          <cell r="W46">
            <v>11.220733182309093</v>
          </cell>
          <cell r="X46">
            <v>23.44</v>
          </cell>
          <cell r="Y46">
            <v>39.69</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7.8749073388935251</v>
          </cell>
          <cell r="W47">
            <v>11.045553486719328</v>
          </cell>
          <cell r="X47">
            <v>54.28</v>
          </cell>
          <cell r="Y47">
            <v>76.13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6.9627954196152597</v>
          </cell>
          <cell r="W48">
            <v>11.528959168979236</v>
          </cell>
          <cell r="X48">
            <v>47.99</v>
          </cell>
          <cell r="Y48">
            <v>79.459999999999994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7.8116683803670028</v>
          </cell>
          <cell r="W49">
            <v>10.409997122250934</v>
          </cell>
          <cell r="X49">
            <v>115.41</v>
          </cell>
          <cell r="Y49">
            <v>153.80000000000001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7.0537209474944991</v>
          </cell>
          <cell r="W50">
            <v>11.602831845739784</v>
          </cell>
          <cell r="X50">
            <v>104.22</v>
          </cell>
          <cell r="Y50">
            <v>171.43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7.6261382000226154</v>
          </cell>
          <cell r="W51">
            <v>10.729246430651262</v>
          </cell>
          <cell r="X51">
            <v>146.84</v>
          </cell>
          <cell r="Y51">
            <v>206.6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6.8262290203496789</v>
          </cell>
          <cell r="W52">
            <v>11.558554884037866</v>
          </cell>
          <cell r="X52">
            <v>131.44</v>
          </cell>
          <cell r="Y52">
            <v>222.56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8.0484391443709153</v>
          </cell>
          <cell r="W53">
            <v>10.423119722144229</v>
          </cell>
          <cell r="X53">
            <v>201.98</v>
          </cell>
          <cell r="Y53">
            <v>261.57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8.1679542345329033</v>
          </cell>
          <cell r="W54">
            <v>10.545998570451493</v>
          </cell>
          <cell r="X54">
            <v>12.25</v>
          </cell>
          <cell r="Y54">
            <v>15.82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7.0369609804720641</v>
          </cell>
          <cell r="W55">
            <v>11.789642948068716</v>
          </cell>
          <cell r="X55">
            <v>10.56</v>
          </cell>
          <cell r="Y55">
            <v>17.68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7.4770141921270179</v>
          </cell>
          <cell r="W56">
            <v>10.781815625570781</v>
          </cell>
          <cell r="X56">
            <v>16.420000000000002</v>
          </cell>
          <cell r="Y56">
            <v>23.68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7.0665249778538275</v>
          </cell>
          <cell r="W57">
            <v>11.485212943470678</v>
          </cell>
          <cell r="X57">
            <v>15.52</v>
          </cell>
          <cell r="Y57">
            <v>25.22</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7.5401617041863824</v>
          </cell>
          <cell r="W58">
            <v>10.995702284867322</v>
          </cell>
          <cell r="X58">
            <v>26.67</v>
          </cell>
          <cell r="Y58">
            <v>38.89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7.1434315147356031</v>
          </cell>
          <cell r="W59">
            <v>11.405394675526113</v>
          </cell>
          <cell r="X59">
            <v>25.27</v>
          </cell>
          <cell r="Y59">
            <v>40.340000000000003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8.048222097012804</v>
          </cell>
          <cell r="W60">
            <v>11.052408467293045</v>
          </cell>
          <cell r="X60">
            <v>55.47</v>
          </cell>
          <cell r="Y60">
            <v>76.180000000000007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7.3977044693319263</v>
          </cell>
          <cell r="W61">
            <v>11.341852539122755</v>
          </cell>
          <cell r="X61">
            <v>50.99</v>
          </cell>
          <cell r="Y61">
            <v>78.17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7.9156143373372032</v>
          </cell>
          <cell r="W62">
            <v>10.61302492410495</v>
          </cell>
          <cell r="X62">
            <v>116.95</v>
          </cell>
          <cell r="Y62">
            <v>156.80000000000001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6.7404285943696589</v>
          </cell>
          <cell r="W63">
            <v>11.481732777855811</v>
          </cell>
          <cell r="X63">
            <v>99.59</v>
          </cell>
          <cell r="Y63">
            <v>169.64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7.4308026144887691</v>
          </cell>
          <cell r="W64">
            <v>10.501155735888604</v>
          </cell>
          <cell r="X64">
            <v>143.08000000000001</v>
          </cell>
          <cell r="Y64">
            <v>202.2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6.7942326742184083</v>
          </cell>
          <cell r="W65">
            <v>11.488751040442049</v>
          </cell>
          <cell r="X65">
            <v>130.83000000000001</v>
          </cell>
          <cell r="Y65">
            <v>221.22</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7.4085213034011765</v>
          </cell>
          <cell r="W66">
            <v>10.428507905026628</v>
          </cell>
          <cell r="X66">
            <v>185.92</v>
          </cell>
          <cell r="Y66">
            <v>261.7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8.0088893096014591</v>
          </cell>
          <cell r="W68">
            <v>10.919824252519566</v>
          </cell>
          <cell r="X68">
            <v>12.01</v>
          </cell>
          <cell r="Y68">
            <v>16.38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7.1947457337319651</v>
          </cell>
          <cell r="W69">
            <v>11.246961265189496</v>
          </cell>
          <cell r="X69">
            <v>10.79</v>
          </cell>
          <cell r="Y69">
            <v>16.87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7.9913367954197954</v>
          </cell>
          <cell r="W70">
            <v>10.623261657078036</v>
          </cell>
          <cell r="X70">
            <v>17.55</v>
          </cell>
          <cell r="Y70">
            <v>23.33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6.6925180884104813</v>
          </cell>
          <cell r="W71">
            <v>11.197568678745306</v>
          </cell>
          <cell r="X71">
            <v>14.7</v>
          </cell>
          <cell r="Y71">
            <v>24.59</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7.962038197074377</v>
          </cell>
          <cell r="W72">
            <v>10.622299059281906</v>
          </cell>
          <cell r="X72">
            <v>28.16</v>
          </cell>
          <cell r="Y72">
            <v>37.57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7.0519274981687463</v>
          </cell>
          <cell r="W73">
            <v>11.635668961060652</v>
          </cell>
          <cell r="X73">
            <v>24.94</v>
          </cell>
          <cell r="Y73">
            <v>41.15</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7.416875161287777</v>
          </cell>
          <cell r="W74">
            <v>10.423523577301355</v>
          </cell>
          <cell r="X74">
            <v>51.12</v>
          </cell>
          <cell r="Y74">
            <v>71.84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7.057237815526217</v>
          </cell>
          <cell r="W75">
            <v>11.484807190334035</v>
          </cell>
          <cell r="X75">
            <v>48.64</v>
          </cell>
          <cell r="Y75">
            <v>79.16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7.4285244437053368</v>
          </cell>
          <cell r="W76">
            <v>10.798090282460583</v>
          </cell>
          <cell r="X76">
            <v>109.75</v>
          </cell>
          <cell r="Y76">
            <v>159.54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7.2708522880079762</v>
          </cell>
          <cell r="W77">
            <v>11.467622553903725</v>
          </cell>
          <cell r="X77">
            <v>107.42</v>
          </cell>
          <cell r="Y77">
            <v>169.43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7.8516918386232932</v>
          </cell>
          <cell r="W78">
            <v>10.37350556734261</v>
          </cell>
          <cell r="X78">
            <v>151.19</v>
          </cell>
          <cell r="Y78">
            <v>199.75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7.0860570727860042</v>
          </cell>
          <cell r="W79">
            <v>11.560491508607697</v>
          </cell>
          <cell r="X79">
            <v>136.44</v>
          </cell>
          <cell r="Y79">
            <v>222.6</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7.6322766170297314</v>
          </cell>
          <cell r="W80">
            <v>10.974318041961126</v>
          </cell>
          <cell r="X80">
            <v>191.53</v>
          </cell>
          <cell r="Y80">
            <v>275.39999999999998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8.0841279281582725</v>
          </cell>
          <cell r="W88">
            <v>10.890273954872434</v>
          </cell>
          <cell r="X88">
            <v>12.13</v>
          </cell>
          <cell r="Y88">
            <v>16.34</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6.6202213082557915</v>
          </cell>
          <cell r="W89">
            <v>11.882160299350026</v>
          </cell>
          <cell r="X89">
            <v>9.93</v>
          </cell>
          <cell r="Y89">
            <v>17.82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7.6065312478832503</v>
          </cell>
          <cell r="W90">
            <v>10.661630663577423</v>
          </cell>
          <cell r="X90">
            <v>16.71</v>
          </cell>
          <cell r="Y90">
            <v>23.41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6.8944314935741717</v>
          </cell>
          <cell r="W91">
            <v>11.791393566140872</v>
          </cell>
          <cell r="X91">
            <v>15.14</v>
          </cell>
          <cell r="Y91">
            <v>25.9</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7.4405388871478202</v>
          </cell>
          <cell r="W92">
            <v>11.021331630201649</v>
          </cell>
          <cell r="X92">
            <v>26.32</v>
          </cell>
          <cell r="Y92">
            <v>38.979999999999997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6.8289045797741892</v>
          </cell>
          <cell r="W93">
            <v>11.430437221899423</v>
          </cell>
          <cell r="X93">
            <v>24.15</v>
          </cell>
          <cell r="Y93">
            <v>40.43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8.1692735013396494</v>
          </cell>
          <cell r="W94">
            <v>10.34701091872029</v>
          </cell>
          <cell r="X94">
            <v>56.31</v>
          </cell>
          <cell r="Y94">
            <v>71.319999999999993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6.8044485904517469</v>
          </cell>
          <cell r="W95">
            <v>11.582233958046892</v>
          </cell>
          <cell r="X95">
            <v>46.9</v>
          </cell>
          <cell r="Y95">
            <v>79.83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7.797237060155342</v>
          </cell>
          <cell r="W96">
            <v>10.60887476049956</v>
          </cell>
          <cell r="X96">
            <v>115.2</v>
          </cell>
          <cell r="Y96">
            <v>156.74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6.8479557941692057</v>
          </cell>
          <cell r="W97">
            <v>11.165546324524016</v>
          </cell>
          <cell r="X97">
            <v>101.18</v>
          </cell>
          <cell r="Y97">
            <v>164.97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7.7195454635616034</v>
          </cell>
          <cell r="W98">
            <v>10.907901907155496</v>
          </cell>
          <cell r="X98">
            <v>148.63999999999999</v>
          </cell>
          <cell r="Y98">
            <v>210.04</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6.8562927863628227</v>
          </cell>
          <cell r="W99">
            <v>11.746763235197388</v>
          </cell>
          <cell r="X99">
            <v>132.02000000000001</v>
          </cell>
          <cell r="Y99">
            <v>226.19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7.670890217931662</v>
          </cell>
          <cell r="W100">
            <v>10.405148808816644</v>
          </cell>
          <cell r="X100">
            <v>192.5</v>
          </cell>
          <cell r="Y100">
            <v>261.12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8.1235246053754953</v>
          </cell>
          <cell r="W101">
            <v>10.901177821274622</v>
          </cell>
          <cell r="X101">
            <v>12.19</v>
          </cell>
          <cell r="Y101">
            <v>16.350000000000001</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6.7254471790752737</v>
          </cell>
          <cell r="W102">
            <v>11.446613696595751</v>
          </cell>
          <cell r="X102">
            <v>10.09</v>
          </cell>
          <cell r="Y102">
            <v>17.170000000000002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7.8393856693687498</v>
          </cell>
          <cell r="W103">
            <v>10.751250855976103</v>
          </cell>
          <cell r="X103">
            <v>17.22</v>
          </cell>
          <cell r="Y103">
            <v>23.61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6.7033642166352658</v>
          </cell>
          <cell r="W104">
            <v>11.511378796885431</v>
          </cell>
          <cell r="X104">
            <v>14.72</v>
          </cell>
          <cell r="Y104">
            <v>25.28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7.7702612619897842</v>
          </cell>
          <cell r="W105">
            <v>10.329227962180346</v>
          </cell>
          <cell r="X105">
            <v>27.48</v>
          </cell>
          <cell r="Y105">
            <v>36.53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7.1138218406098428</v>
          </cell>
          <cell r="W106">
            <v>11.253598381055147</v>
          </cell>
          <cell r="X106">
            <v>25.16</v>
          </cell>
          <cell r="Y106">
            <v>39.799999999999997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7.797473296958211</v>
          </cell>
          <cell r="W107">
            <v>10.75929323345329</v>
          </cell>
          <cell r="X107">
            <v>53.74</v>
          </cell>
          <cell r="Y107">
            <v>74.16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6.8260819145932423</v>
          </cell>
          <cell r="W108">
            <v>11.338413167275084</v>
          </cell>
          <cell r="X108">
            <v>47.05</v>
          </cell>
          <cell r="Y108">
            <v>78.150000000000006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8.1718494554723531</v>
          </cell>
          <cell r="W109">
            <v>10.642531877654619</v>
          </cell>
          <cell r="X109">
            <v>120.74</v>
          </cell>
          <cell r="Y109">
            <v>157.24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6.7121262151058829</v>
          </cell>
          <cell r="W110">
            <v>11.3630207077038</v>
          </cell>
          <cell r="X110">
            <v>99.17</v>
          </cell>
          <cell r="Y110">
            <v>167.88</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7.7933966117406728</v>
          </cell>
          <cell r="W111">
            <v>10.457229544547829</v>
          </cell>
          <cell r="X111">
            <v>150.06</v>
          </cell>
          <cell r="Y111">
            <v>201.36</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7.2952875082171165</v>
          </cell>
          <cell r="W112">
            <v>11.525108781064096</v>
          </cell>
          <cell r="X112">
            <v>140.47</v>
          </cell>
          <cell r="Y112">
            <v>221.92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7.767885526406487</v>
          </cell>
          <cell r="W113">
            <v>10.932748948338</v>
          </cell>
          <cell r="X113">
            <v>194.94</v>
          </cell>
          <cell r="Y113">
            <v>274.36</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7.761144980110708</v>
          </cell>
          <cell r="W115">
            <v>10.687342293373144</v>
          </cell>
          <cell r="X115">
            <v>11.64</v>
          </cell>
          <cell r="Y115">
            <v>16.03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6.7278225104399567</v>
          </cell>
          <cell r="W116">
            <v>11.788288414854696</v>
          </cell>
          <cell r="X116">
            <v>10.09</v>
          </cell>
          <cell r="Y116">
            <v>17.68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7.9699530959447991</v>
          </cell>
          <cell r="W117">
            <v>10.877122682342485</v>
          </cell>
          <cell r="X117">
            <v>17.5</v>
          </cell>
          <cell r="Y117">
            <v>23.89</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7.1548660122534509</v>
          </cell>
          <cell r="W118">
            <v>11.198905627322365</v>
          </cell>
          <cell r="X118">
            <v>15.71</v>
          </cell>
          <cell r="Y118">
            <v>24.59</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8.0320411482981804</v>
          </cell>
          <cell r="W119">
            <v>10.85616651991541</v>
          </cell>
          <cell r="X119">
            <v>28.41</v>
          </cell>
          <cell r="Y119">
            <v>38.4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7.2134281689029898</v>
          </cell>
          <cell r="W120">
            <v>11.706306317988824</v>
          </cell>
          <cell r="X120">
            <v>25.51</v>
          </cell>
          <cell r="Y120">
            <v>41.4</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7.6725370533324959</v>
          </cell>
          <cell r="W121">
            <v>10.57933363439496</v>
          </cell>
          <cell r="X121">
            <v>52.88</v>
          </cell>
          <cell r="Y121">
            <v>72.92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6.6692367225641904</v>
          </cell>
          <cell r="W122">
            <v>11.326779370703813</v>
          </cell>
          <cell r="X122">
            <v>45.97</v>
          </cell>
          <cell r="Y122">
            <v>78.069999999999993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7.9053530840960695</v>
          </cell>
          <cell r="W123">
            <v>10.971092853157316</v>
          </cell>
          <cell r="X123">
            <v>116.8</v>
          </cell>
          <cell r="Y123">
            <v>162.09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7.2826377072854873</v>
          </cell>
          <cell r="W124">
            <v>11.5681847333578</v>
          </cell>
          <cell r="X124">
            <v>107.6</v>
          </cell>
          <cell r="Y124">
            <v>170.92</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7.7168665614456176</v>
          </cell>
          <cell r="W125">
            <v>10.942737415435339</v>
          </cell>
          <cell r="X125">
            <v>148.59</v>
          </cell>
          <cell r="Y125">
            <v>210.71</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6.9829945228911559</v>
          </cell>
          <cell r="W126">
            <v>11.468199400646617</v>
          </cell>
          <cell r="X126">
            <v>134.46</v>
          </cell>
          <cell r="Y126">
            <v>220.82</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8.0616614159748288</v>
          </cell>
          <cell r="W127">
            <v>10.395569792208789</v>
          </cell>
          <cell r="X127">
            <v>202.31</v>
          </cell>
          <cell r="Y127">
            <v>260.88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election activeCell="J2" sqref="J2"/>
    </sheetView>
    <sheetView tabSelected="1" workbookViewId="1">
      <selection activeCell="A2" sqref="A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 sqref="A2"/>
    </sheetView>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2.7250842074944104E-2</v>
      </c>
      <c r="C2">
        <f t="shared" ref="C2:C32" ca="1" si="0">RAND()</f>
        <v>0.30898450740366501</v>
      </c>
      <c r="D2" t="str">
        <f ca="1">VLOOKUP($B2
+IF(D1="DI",1,
IF(D1="EN",2,
IF(D1="GO",3,0))),$AB:$AC,MATCH($AC$1,$AB$1:$AC$1,0),1)</f>
        <v>GO</v>
      </c>
      <c r="E2">
        <f ca="1">ROUNDDOWN(VLOOKUP(D2,$O:$V,MATCH($T$1,$O$1:$V$1,0),0)+C2*(VLOOKUP(D2,$O:$V,MATCH($U$1,$O$1:$V$1,0),0)-VLOOKUP(D2,$O:$V,MATCH($T$1,$O$1:$V$1,0),0)+10^ABS(VLOOKUP(D2,$O:$V,MATCH($V$1,$O$1:$V$1,0),0))),VLOOKUP(D2,$O:$V,MATCH($V$1,$O$1:$V$1,0),0))</f>
        <v>1400</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15</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0.31032127628440864</v>
      </c>
      <c r="C3">
        <f t="shared" ca="1" si="0"/>
        <v>3.5294934797097777E-2</v>
      </c>
      <c r="D3" t="str">
        <f t="shared" ref="D3:D32" ca="1" si="2">VLOOKUP($B3
+IF(D2="DI",1,
IF(D2="EN",2,
IF(D2="GO",3,0))),$AB:$AC,MATCH($AC$1,$AB$1:$AC$1,0),1)</f>
        <v>EN</v>
      </c>
      <c r="E3">
        <f t="shared" ref="E3:E32" ca="1" si="3">ROUNDDOWN(VLOOKUP(D3,$O:$V,MATCH($T$1,$O$1:$V$1,0),0)+C3*(VLOOKUP(D3,$O:$V,MATCH($U$1,$O$1:$V$1,0),0)-VLOOKUP(D3,$O:$V,MATCH($T$1,$O$1:$V$1,0),0)+10^ABS(VLOOKUP(D3,$O:$V,MATCH($V$1,$O$1:$V$1,0),0))),VLOOKUP(D3,$O:$V,MATCH($V$1,$O$1:$V$1,0),0))</f>
        <v>6</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15</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0.46639113983525937</v>
      </c>
      <c r="C4">
        <f t="shared" ca="1" si="0"/>
        <v>0.86112880887048526</v>
      </c>
      <c r="D4" t="str">
        <f t="shared" ca="1" si="2"/>
        <v>GO</v>
      </c>
      <c r="E4">
        <f t="shared" ca="1" si="3"/>
        <v>3100</v>
      </c>
      <c r="F4" t="s">
        <v>140</v>
      </c>
      <c r="G4">
        <v>12</v>
      </c>
      <c r="H4" t="s">
        <v>140</v>
      </c>
      <c r="I4">
        <v>7</v>
      </c>
      <c r="J4" t="str">
        <f t="shared" ref="J4:J32" si="9">J3&amp;","&amp;K4</f>
        <v>{"dy":1,"cd":"EN","cn":8},{"dy":2,"cd":"GO","cn":1200},{"dy":3,"cd":"EN","cn":7}</v>
      </c>
      <c r="K4" t="str">
        <f t="shared" si="4"/>
        <v>{"dy":3,"cd":"EN","cn":7}</v>
      </c>
      <c r="O4" t="s">
        <v>107</v>
      </c>
      <c r="P4">
        <f t="shared" ca="1" si="5"/>
        <v>1</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8.5941180566681985E-2</v>
      </c>
      <c r="C5">
        <f t="shared" ca="1" si="0"/>
        <v>0.61137446529337081</v>
      </c>
      <c r="D5" t="str">
        <f t="shared" ca="1" si="2"/>
        <v>EN</v>
      </c>
      <c r="E5">
        <f t="shared" ca="1" si="3"/>
        <v>8</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0.21203007263820561</v>
      </c>
      <c r="C6">
        <f t="shared" ca="1" si="0"/>
        <v>0.30590236543247129</v>
      </c>
      <c r="D6" t="str">
        <f t="shared" ca="1" si="2"/>
        <v>GO</v>
      </c>
      <c r="E6">
        <f t="shared" ca="1" si="3"/>
        <v>1400</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0.26925815220713867</v>
      </c>
      <c r="C7">
        <f t="shared" ca="1" si="0"/>
        <v>0.38391022173865785</v>
      </c>
      <c r="D7" t="str">
        <f t="shared" ca="1" si="2"/>
        <v>EN</v>
      </c>
      <c r="E7">
        <f t="shared" ca="1" si="3"/>
        <v>7</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0.34191011527909621</v>
      </c>
      <c r="C8">
        <f t="shared" ca="1" si="0"/>
        <v>0.80424842529556861</v>
      </c>
      <c r="D8" t="str">
        <f t="shared" ca="1" si="2"/>
        <v>GO</v>
      </c>
      <c r="E8">
        <f t="shared" ca="1" si="3"/>
        <v>2900</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0.43604778923025544</v>
      </c>
      <c r="C9">
        <f t="shared" ca="1" si="0"/>
        <v>0.31235841378458273</v>
      </c>
      <c r="D9" t="str">
        <f t="shared" ca="1" si="2"/>
        <v>EN</v>
      </c>
      <c r="E9">
        <f t="shared" ca="1" si="3"/>
        <v>7</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0.35702661715883854</v>
      </c>
      <c r="C10">
        <f t="shared" ca="1" si="0"/>
        <v>0.69408074569326694</v>
      </c>
      <c r="D10" t="str">
        <f t="shared" ca="1" si="2"/>
        <v>GO</v>
      </c>
      <c r="E10">
        <f t="shared" ca="1" si="3"/>
        <v>2600</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0.24448639098887914</v>
      </c>
      <c r="C11">
        <f t="shared" ca="1" si="0"/>
        <v>0.31854324633265918</v>
      </c>
      <c r="D11" t="str">
        <f t="shared" ca="1" si="2"/>
        <v>EN</v>
      </c>
      <c r="E11">
        <f t="shared" ca="1" si="3"/>
        <v>7</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4.230830600616009E-2</v>
      </c>
      <c r="C12">
        <f t="shared" ca="1" si="0"/>
        <v>0.81343204212611275</v>
      </c>
      <c r="D12" t="str">
        <f t="shared" ca="1" si="2"/>
        <v>GO</v>
      </c>
      <c r="E12">
        <f t="shared" ca="1" si="3"/>
        <v>3000</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0.17191790262935314</v>
      </c>
      <c r="C13">
        <f t="shared" ca="1" si="0"/>
        <v>0.9668662640274458</v>
      </c>
      <c r="D13" t="str">
        <f t="shared" ca="1" si="2"/>
        <v>EN</v>
      </c>
      <c r="E13">
        <f t="shared" ca="1" si="3"/>
        <v>9</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0.55257595744613774</v>
      </c>
      <c r="C14">
        <f t="shared" ca="1" si="0"/>
        <v>0.48935904136013975</v>
      </c>
      <c r="D14" t="str">
        <f t="shared" ca="1" si="2"/>
        <v>GO</v>
      </c>
      <c r="E14">
        <f t="shared" ca="1" si="3"/>
        <v>2000</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0.27436313858912975</v>
      </c>
      <c r="C15">
        <f t="shared" ca="1" si="0"/>
        <v>0.88460922541493348</v>
      </c>
      <c r="D15" t="str">
        <f t="shared" ca="1" si="2"/>
        <v>EN</v>
      </c>
      <c r="E15">
        <f t="shared" ca="1" si="3"/>
        <v>9</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0.60518081448637451</v>
      </c>
      <c r="C16">
        <f t="shared" ca="1" si="0"/>
        <v>0.23744101776507609</v>
      </c>
      <c r="D16" t="str">
        <f t="shared" ca="1" si="2"/>
        <v>GO</v>
      </c>
      <c r="E16">
        <f t="shared" ca="1" si="3"/>
        <v>1200</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0.36540939576972498</v>
      </c>
      <c r="C17">
        <f t="shared" ca="1" si="0"/>
        <v>0.11256953022627536</v>
      </c>
      <c r="D17" t="str">
        <f t="shared" ca="1" si="2"/>
        <v>EN</v>
      </c>
      <c r="E17">
        <f t="shared" ca="1" si="3"/>
        <v>6</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0.22041417818052278</v>
      </c>
      <c r="C18">
        <f t="shared" ca="1" si="0"/>
        <v>0.85960357028872925</v>
      </c>
      <c r="D18" t="str">
        <f t="shared" ca="1" si="2"/>
        <v>GO</v>
      </c>
      <c r="E18">
        <f t="shared" ca="1" si="3"/>
        <v>3100</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0.7032145973638666</v>
      </c>
      <c r="C19">
        <f t="shared" ca="1" si="0"/>
        <v>0.10285214778685015</v>
      </c>
      <c r="D19" t="str">
        <f t="shared" ca="1" si="2"/>
        <v>EN</v>
      </c>
      <c r="E19">
        <f t="shared" ca="1" si="3"/>
        <v>6</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0.5340024286212206</v>
      </c>
      <c r="C20">
        <f t="shared" ca="1" si="0"/>
        <v>0.47479523174131666</v>
      </c>
      <c r="D20" t="str">
        <f t="shared" ca="1" si="2"/>
        <v>GO</v>
      </c>
      <c r="E20">
        <f t="shared" ca="1" si="3"/>
        <v>1900</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0.66731798394625774</v>
      </c>
      <c r="C21">
        <f t="shared" ca="1" si="0"/>
        <v>0.27247010090709611</v>
      </c>
      <c r="D21" t="str">
        <f t="shared" ca="1" si="2"/>
        <v>EN</v>
      </c>
      <c r="E21">
        <f t="shared" ca="1" si="3"/>
        <v>7</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0.14650616491385693</v>
      </c>
      <c r="C22">
        <f t="shared" ca="1" si="0"/>
        <v>0.2184386495351881</v>
      </c>
      <c r="D22" t="str">
        <f t="shared" ca="1" si="2"/>
        <v>GO</v>
      </c>
      <c r="E22">
        <f t="shared" ca="1" si="3"/>
        <v>1100</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0.69254784648960099</v>
      </c>
      <c r="C23">
        <f t="shared" ca="1" si="0"/>
        <v>0.23473261776314902</v>
      </c>
      <c r="D23" t="str">
        <f t="shared" ca="1" si="2"/>
        <v>EN</v>
      </c>
      <c r="E23">
        <f t="shared" ca="1" si="3"/>
        <v>6</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0.8416862442427917</v>
      </c>
      <c r="C24">
        <f t="shared" ca="1" si="0"/>
        <v>0.13951977737474486</v>
      </c>
      <c r="D24" t="str">
        <f t="shared" ca="1" si="2"/>
        <v>GO</v>
      </c>
      <c r="E24">
        <f t="shared" ca="1" si="3"/>
        <v>900</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0.80746600260806367</v>
      </c>
      <c r="C25">
        <f t="shared" ca="1" si="0"/>
        <v>0.17939388777643006</v>
      </c>
      <c r="D25" t="str">
        <f t="shared" ca="1" si="2"/>
        <v>EN</v>
      </c>
      <c r="E25">
        <f t="shared" ca="1" si="3"/>
        <v>6</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0.91222040341461841</v>
      </c>
      <c r="C26">
        <f t="shared" ca="1" si="0"/>
        <v>0.90761157309539364</v>
      </c>
      <c r="D26" t="str">
        <f t="shared" ca="1" si="2"/>
        <v>DI</v>
      </c>
      <c r="E26">
        <f t="shared" ca="1" si="3"/>
        <v>6</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0.7415801928762884</v>
      </c>
      <c r="C27">
        <f t="shared" ca="1" si="0"/>
        <v>2.8103419291553244E-2</v>
      </c>
      <c r="D27" t="str">
        <f t="shared" ca="1" si="2"/>
        <v>EN</v>
      </c>
      <c r="E27">
        <f t="shared" ca="1" si="3"/>
        <v>6</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0.78138260508065394</v>
      </c>
      <c r="C28">
        <f t="shared" ca="1" si="0"/>
        <v>0.74769229928112035</v>
      </c>
      <c r="D28" t="str">
        <f t="shared" ca="1" si="2"/>
        <v>GO</v>
      </c>
      <c r="E28">
        <f t="shared" ca="1" si="3"/>
        <v>2800</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0.22456216728242229</v>
      </c>
      <c r="C29">
        <f t="shared" ca="1" si="0"/>
        <v>0.17188280261207833</v>
      </c>
      <c r="D29" t="str">
        <f t="shared" ca="1" si="2"/>
        <v>EN</v>
      </c>
      <c r="E29">
        <f t="shared" ca="1" si="3"/>
        <v>6</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0.52458342270447422</v>
      </c>
      <c r="C30">
        <f t="shared" ca="1" si="0"/>
        <v>0.56565656707727208</v>
      </c>
      <c r="D30" t="str">
        <f t="shared" ca="1" si="2"/>
        <v>GO</v>
      </c>
      <c r="E30">
        <f t="shared" ca="1" si="3"/>
        <v>2200</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0.76340793237495597</v>
      </c>
      <c r="C31">
        <f t="shared" ca="1" si="0"/>
        <v>5.5893036422595133E-3</v>
      </c>
      <c r="D31" t="str">
        <f t="shared" ca="1" si="2"/>
        <v>EN</v>
      </c>
      <c r="E31">
        <f t="shared" ca="1" si="3"/>
        <v>6</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0.69255720206831117</v>
      </c>
      <c r="C32">
        <f t="shared" ca="1" si="0"/>
        <v>0.56829530786249915</v>
      </c>
      <c r="D32" t="str">
        <f t="shared" ca="1" si="2"/>
        <v>GO</v>
      </c>
      <c r="E32">
        <f t="shared" ca="1" si="3"/>
        <v>2200</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tabSelected="1"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 activePane="bottomRight" state="frozen"/>
      <selection pane="topRight" activeCell="C1" sqref="C1"/>
      <selection pane="bottomLeft" activeCell="A2" sqref="A2"/>
      <selection pane="bottomRight" activeCell="BU2" sqref="BU2"/>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str">
        <f t="array" aca="1" ref="S1" ca="1">IF(SUM(IF(R:R="업데이트순번이상",1,0))&gt;0,"순번이상","")</f>
        <v/>
      </c>
      <c r="T1" s="6" t="s">
        <v>164</v>
      </c>
      <c r="U1" s="6" t="s">
        <v>159</v>
      </c>
      <c r="V1" s="6" t="s">
        <v>174</v>
      </c>
      <c r="W1" s="6" t="s">
        <v>175</v>
      </c>
      <c r="X1" s="6" t="s">
        <v>176</v>
      </c>
      <c r="Y1" s="6" t="s">
        <v>177</v>
      </c>
      <c r="Z1" s="3" t="s">
        <v>102</v>
      </c>
      <c r="AA1" t="s">
        <v>71</v>
      </c>
      <c r="AB1" s="3" t="str">
        <f t="array" ref="AB1">IF(SUM(IF(AG:AG="슬롯타입이상",1,0))&gt;0,"타입확인","vl")</f>
        <v>vl</v>
      </c>
      <c r="AC1" s="3" t="str">
        <f t="array" aca="1" ref="AC1" ca="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0.40982848667266769</v>
      </c>
      <c r="E2">
        <f ca="1">RAND()</f>
        <v>0.71346864099607754</v>
      </c>
      <c r="F2">
        <f t="shared" ref="F2:I65" ca="1" si="1">RAND()</f>
        <v>0.5560899539869909</v>
      </c>
      <c r="G2">
        <f t="shared" ca="1" si="1"/>
        <v>0.98355775935761836</v>
      </c>
      <c r="H2">
        <f t="shared" ca="1" si="1"/>
        <v>0.37471580632739387</v>
      </c>
      <c r="I2">
        <f t="shared" ca="1" si="1"/>
        <v>0.21098930002447014</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Equip6102</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3200</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60</v>
      </c>
      <c r="AR2">
        <f t="shared" ref="AR2:AR12" si="8">COUNTIF(AA:AA,AM2)</f>
        <v>60</v>
      </c>
      <c r="AS2">
        <f t="shared" ref="AS2:AS12" ca="1" si="9">COUNTIFS(L:L,AM2,S:S,1)</f>
        <v>3</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3.9215686274509803E-3</v>
      </c>
      <c r="BQ2">
        <v>0</v>
      </c>
      <c r="BR2" t="str">
        <f ca="1">OFFSET([2]ActorTable!$A$1,ROW()-1,0)</f>
        <v>Actor0201</v>
      </c>
      <c r="BS2" t="str">
        <f ca="1">VLOOKUP($BR2,[2]ActorTable!$1:$1048576,MATCH("이름참고",[2]ActorTable!$1:$1,0),0)</f>
        <v>간파울</v>
      </c>
      <c r="BU2" t="s">
        <v>180</v>
      </c>
    </row>
    <row r="3" spans="1:73">
      <c r="A3">
        <v>1</v>
      </c>
      <c r="B3">
        <v>1</v>
      </c>
      <c r="C3">
        <f t="shared" si="0"/>
        <v>0</v>
      </c>
      <c r="D3">
        <f t="shared" ref="D3:I66" ca="1" si="11">RAND()</f>
        <v>0.1319980934771473</v>
      </c>
      <c r="E3">
        <f t="shared" ca="1" si="11"/>
        <v>0.45912743534743383</v>
      </c>
      <c r="F3">
        <f t="shared" ca="1" si="1"/>
        <v>0.8271275454154442</v>
      </c>
      <c r="G3">
        <f t="shared" ca="1" si="1"/>
        <v>0.24294738526166781</v>
      </c>
      <c r="H3">
        <f t="shared" ca="1" si="1"/>
        <v>0.86646620158901333</v>
      </c>
      <c r="I3">
        <f t="shared" ca="1" si="1"/>
        <v>0.66590367775192771</v>
      </c>
      <c r="L3" t="str">
        <f t="shared" ca="1" si="2"/>
        <v>지정 장비</v>
      </c>
      <c r="M3" t="str">
        <f t="shared" ca="1" si="3"/>
        <v>Equip4002</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800</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91</v>
      </c>
      <c r="U3" t="s">
        <v>196</v>
      </c>
      <c r="V3">
        <v>1</v>
      </c>
      <c r="W3" t="s">
        <v>138</v>
      </c>
      <c r="Y3">
        <v>29700</v>
      </c>
      <c r="Z3" t="str">
        <f t="shared" ca="1" si="4"/>
        <v>fe</v>
      </c>
      <c r="AA3" t="s">
        <v>91</v>
      </c>
      <c r="AB3" t="s">
        <v>196</v>
      </c>
      <c r="AC3">
        <v>1</v>
      </c>
      <c r="AD3" t="s">
        <v>138</v>
      </c>
      <c r="AF3">
        <v>29700</v>
      </c>
      <c r="AG3" t="str">
        <f t="shared" si="5"/>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2</v>
      </c>
      <c r="AR3">
        <f t="shared" si="8"/>
        <v>1</v>
      </c>
      <c r="AS3">
        <f t="shared" ca="1" si="9"/>
        <v>0</v>
      </c>
      <c r="AW3">
        <v>29</v>
      </c>
      <c r="BD3">
        <v>0</v>
      </c>
      <c r="BE3">
        <v>1</v>
      </c>
      <c r="BF3">
        <f t="shared" si="10"/>
        <v>5.8823529411764705E-2</v>
      </c>
      <c r="BG3">
        <f>BG2+BF2</f>
        <v>0.88235294117647056</v>
      </c>
      <c r="BH3" t="s">
        <v>92</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5" ca="1" si="17">BO3/SUM(BO:BO)</f>
        <v>3.9215686274509796E-2</v>
      </c>
      <c r="BQ3">
        <f t="shared" ref="BQ3:BQ45" ca="1" si="18">BQ2+BP2</f>
        <v>3.9215686274509803E-3</v>
      </c>
      <c r="BR3" t="str">
        <f ca="1">OFFSET([2]ActorTable!$A$1,ROW()-1,0)</f>
        <v>Actor1002</v>
      </c>
      <c r="BS3" t="str">
        <f ca="1">VLOOKUP($BR3,[2]ActorTable!$1:$1048576,MATCH("이름참고",[2]ActorTable!$1:$1,0),0)</f>
        <v>유키</v>
      </c>
    </row>
    <row r="4" spans="1:73">
      <c r="A4">
        <v>1</v>
      </c>
      <c r="B4">
        <v>2</v>
      </c>
      <c r="C4">
        <f t="shared" si="0"/>
        <v>0</v>
      </c>
      <c r="D4">
        <f t="shared" ca="1" si="11"/>
        <v>0.68366544039347699</v>
      </c>
      <c r="E4">
        <f t="shared" ca="1" si="11"/>
        <v>0.64507555583702747</v>
      </c>
      <c r="F4">
        <f t="shared" ca="1" si="1"/>
        <v>5.3558180586914639E-2</v>
      </c>
      <c r="G4">
        <f t="shared" ca="1" si="1"/>
        <v>0.39022015065184512</v>
      </c>
      <c r="H4">
        <f t="shared" ca="1" si="1"/>
        <v>0.766533737685134</v>
      </c>
      <c r="I4">
        <f t="shared" ca="1" si="1"/>
        <v>0.60299224925063122</v>
      </c>
      <c r="L4" t="str">
        <f t="shared" ca="1" si="2"/>
        <v>안 지정 캐릭터 PP 영웅등급</v>
      </c>
      <c r="M4">
        <f t="shared" ca="1" si="3"/>
        <v>64507</v>
      </c>
      <c r="N4">
        <f t="shared" ca="1" si="12"/>
        <v>12</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1200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0</v>
      </c>
      <c r="AR4">
        <f t="shared" si="8"/>
        <v>1</v>
      </c>
      <c r="AS4">
        <f t="shared" ca="1" si="9"/>
        <v>0</v>
      </c>
      <c r="AW4">
        <v>149</v>
      </c>
      <c r="BB4" t="s">
        <v>209</v>
      </c>
      <c r="BD4">
        <v>0</v>
      </c>
      <c r="BE4">
        <v>1</v>
      </c>
      <c r="BF4">
        <f t="shared" si="10"/>
        <v>5.8823529411764705E-2</v>
      </c>
      <c r="BG4">
        <f>BG3+BF3</f>
        <v>0.94117647058823528</v>
      </c>
      <c r="BH4" t="s">
        <v>93</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3.9215686274509796E-2</v>
      </c>
      <c r="BQ4">
        <f t="shared" ca="1" si="18"/>
        <v>4.3137254901960777E-2</v>
      </c>
      <c r="BR4" t="str">
        <f ca="1">OFFSET([2]ActorTable!$A$1,ROW()-1,0)</f>
        <v>Actor2103</v>
      </c>
      <c r="BS4" t="str">
        <f ca="1">VLOOKUP($BR4,[2]ActorTable!$1:$1048576,MATCH("이름참고",[2]ActorTable!$1:$1,0),0)</f>
        <v>빅뱃서큐버스</v>
      </c>
    </row>
    <row r="5" spans="1:73">
      <c r="A5">
        <v>1</v>
      </c>
      <c r="B5">
        <v>3</v>
      </c>
      <c r="C5">
        <f t="shared" si="0"/>
        <v>0</v>
      </c>
      <c r="D5">
        <f t="shared" ca="1" si="11"/>
        <v>5.4434541165891304E-2</v>
      </c>
      <c r="E5">
        <f t="shared" ca="1" si="11"/>
        <v>0.54517686542854704</v>
      </c>
      <c r="F5">
        <f t="shared" ca="1" si="1"/>
        <v>0.61457491287556143</v>
      </c>
      <c r="G5">
        <f t="shared" ca="1" si="1"/>
        <v>0.88093924639490129</v>
      </c>
      <c r="H5">
        <f t="shared" ca="1" si="1"/>
        <v>0.5690796861578844</v>
      </c>
      <c r="I5">
        <f t="shared" ca="1" si="1"/>
        <v>0.96506034204585067</v>
      </c>
      <c r="L5" t="str">
        <f t="shared" ca="1" si="2"/>
        <v>안 지정 캐릭터 PP 영웅등급</v>
      </c>
      <c r="M5">
        <f t="shared" ca="1" si="3"/>
        <v>54517</v>
      </c>
      <c r="N5">
        <f t="shared" ca="1" si="12"/>
        <v>12</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1200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2</v>
      </c>
      <c r="AW5">
        <v>1</v>
      </c>
      <c r="BB5">
        <f ca="1">LEN(BB2)</f>
        <v>13089</v>
      </c>
      <c r="BD5">
        <v>1</v>
      </c>
      <c r="BE5">
        <v>1</v>
      </c>
      <c r="BF5">
        <f t="shared" si="10"/>
        <v>1</v>
      </c>
      <c r="BG5">
        <f>BG4+BF4</f>
        <v>1</v>
      </c>
      <c r="BH5" t="s">
        <v>151</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3.9215686274509796E-2</v>
      </c>
      <c r="BQ5">
        <f t="shared" ca="1" si="18"/>
        <v>8.2352941176470573E-2</v>
      </c>
      <c r="BR5" t="str">
        <f ca="1">OFFSET([2]ActorTable!$A$1,ROW()-1,0)</f>
        <v>Actor0104</v>
      </c>
      <c r="BS5" t="str">
        <f ca="1">VLOOKUP($BR5,[2]ActorTable!$1:$1048576,MATCH("이름참고",[2]ActorTable!$1:$1,0),0)</f>
        <v>베이</v>
      </c>
    </row>
    <row r="6" spans="1:73">
      <c r="A6">
        <v>1</v>
      </c>
      <c r="B6">
        <v>4</v>
      </c>
      <c r="C6">
        <f t="shared" si="0"/>
        <v>0</v>
      </c>
      <c r="D6">
        <f t="shared" ca="1" si="11"/>
        <v>0.35532294594660152</v>
      </c>
      <c r="E6">
        <f t="shared" ca="1" si="11"/>
        <v>0.61370402391189671</v>
      </c>
      <c r="F6">
        <f t="shared" ca="1" si="1"/>
        <v>0.31027769163006791</v>
      </c>
      <c r="G6">
        <f t="shared" ca="1" si="1"/>
        <v>0.44426718982771507</v>
      </c>
      <c r="H6">
        <f t="shared" ca="1" si="1"/>
        <v>0.65563749993386511</v>
      </c>
      <c r="I6">
        <f t="shared" ca="1" si="1"/>
        <v>0.582949681793546</v>
      </c>
      <c r="L6" t="str">
        <f t="shared" ca="1" si="2"/>
        <v>안 지정 캐릭터 PP 일반등급</v>
      </c>
      <c r="M6">
        <f t="shared" ca="1" si="3"/>
        <v>61370</v>
      </c>
      <c r="N6">
        <f t="shared" ca="1" si="12"/>
        <v>12</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1200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1</v>
      </c>
      <c r="AU6">
        <v>45</v>
      </c>
      <c r="AV6">
        <v>175</v>
      </c>
      <c r="AW6">
        <f>100*1/320</f>
        <v>0.3125</v>
      </c>
      <c r="AX6">
        <v>0.7</v>
      </c>
      <c r="AY6">
        <v>0.9</v>
      </c>
      <c r="BD6">
        <v>2</v>
      </c>
      <c r="BE6">
        <v>1</v>
      </c>
      <c r="BF6">
        <f t="shared" si="10"/>
        <v>1</v>
      </c>
      <c r="BG6">
        <f t="shared" ref="BG6:BG13" si="19">BG5+BF5</f>
        <v>2</v>
      </c>
      <c r="BH6" t="s">
        <v>155</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3.9215686274509796E-2</v>
      </c>
      <c r="BQ6">
        <f t="shared" ca="1" si="18"/>
        <v>0.12156862745098038</v>
      </c>
      <c r="BR6" t="str">
        <f ca="1">OFFSET([2]ActorTable!$A$1,ROW()-1,0)</f>
        <v>Actor1005</v>
      </c>
      <c r="BS6" t="str">
        <f ca="1">VLOOKUP($BR6,[2]ActorTable!$1:$1048576,MATCH("이름참고",[2]ActorTable!$1:$1,0),0)</f>
        <v>젤리피쉬걸</v>
      </c>
    </row>
    <row r="7" spans="1:73">
      <c r="A7">
        <v>1</v>
      </c>
      <c r="B7">
        <v>5</v>
      </c>
      <c r="C7">
        <f t="shared" si="0"/>
        <v>0</v>
      </c>
      <c r="D7">
        <f t="shared" ca="1" si="11"/>
        <v>0.32462504099537959</v>
      </c>
      <c r="E7">
        <f t="shared" ca="1" si="11"/>
        <v>0.40247498084857247</v>
      </c>
      <c r="F7">
        <f t="shared" ca="1" si="1"/>
        <v>0.17204322147046669</v>
      </c>
      <c r="G7">
        <f t="shared" ca="1" si="1"/>
        <v>0.23338656853544171</v>
      </c>
      <c r="H7">
        <f t="shared" ca="1" si="1"/>
        <v>0.11252140792923526</v>
      </c>
      <c r="I7">
        <f t="shared" ca="1" si="1"/>
        <v>0.73496986812653087</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2</v>
      </c>
      <c r="AR7">
        <f t="shared" si="8"/>
        <v>2</v>
      </c>
      <c r="AS7">
        <f t="shared" ca="1" si="9"/>
        <v>0</v>
      </c>
      <c r="AW7">
        <v>1</v>
      </c>
      <c r="BD7">
        <v>3</v>
      </c>
      <c r="BE7">
        <v>1</v>
      </c>
      <c r="BF7">
        <f t="shared" si="10"/>
        <v>0.25</v>
      </c>
      <c r="BG7">
        <f t="shared" si="19"/>
        <v>3</v>
      </c>
      <c r="BH7" t="s">
        <v>155</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0.16078431372549018</v>
      </c>
      <c r="BR7" t="str">
        <f ca="1">OFFSET([2]ActorTable!$A$1,ROW()-1,0)</f>
        <v>Actor9906</v>
      </c>
      <c r="BS7" t="str">
        <f ca="1">VLOOKUP($BR7,[2]ActorTable!$1:$1048576,MATCH("이름참고",[2]ActorTable!$1:$1,0),0)</f>
        <v>스트링없음</v>
      </c>
    </row>
    <row r="8" spans="1:73">
      <c r="A8">
        <v>1</v>
      </c>
      <c r="B8">
        <v>6</v>
      </c>
      <c r="C8">
        <f t="shared" si="0"/>
        <v>0</v>
      </c>
      <c r="D8">
        <f t="shared" ca="1" si="11"/>
        <v>0.96676857160818153</v>
      </c>
      <c r="E8">
        <f t="shared" ca="1" si="11"/>
        <v>3.1627492741758689E-2</v>
      </c>
      <c r="F8">
        <f t="shared" ca="1" si="1"/>
        <v>0.96238751485910556</v>
      </c>
      <c r="G8">
        <f t="shared" ca="1" si="1"/>
        <v>0.4691856149539444</v>
      </c>
      <c r="H8">
        <f t="shared" ca="1" si="1"/>
        <v>0.58197125020462626</v>
      </c>
      <c r="I8">
        <f t="shared" ca="1" si="1"/>
        <v>0.4245886392387358</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3.9215686274509796E-2</v>
      </c>
      <c r="BQ8">
        <f t="shared" ca="1" si="18"/>
        <v>0.16078431372549018</v>
      </c>
      <c r="BR8" t="str">
        <f ca="1">OFFSET([2]ActorTable!$A$1,ROW()-1,0)</f>
        <v>Actor0007</v>
      </c>
      <c r="BS8" t="str">
        <f ca="1">VLOOKUP($BR8,[2]ActorTable!$1:$1048576,MATCH("이름참고",[2]ActorTable!$1:$1,0),0)</f>
        <v>어스메이지</v>
      </c>
    </row>
    <row r="9" spans="1:73">
      <c r="A9">
        <v>2</v>
      </c>
      <c r="B9">
        <v>0</v>
      </c>
      <c r="C9">
        <f t="shared" si="0"/>
        <v>0</v>
      </c>
      <c r="D9">
        <f t="shared" ca="1" si="11"/>
        <v>0.87957143914003366</v>
      </c>
      <c r="E9">
        <f t="shared" ca="1" si="11"/>
        <v>0.84083235976066972</v>
      </c>
      <c r="F9">
        <f t="shared" ca="1" si="1"/>
        <v>0.81212139788294413</v>
      </c>
      <c r="G9">
        <f t="shared" ca="1" si="1"/>
        <v>0.74970334048899456</v>
      </c>
      <c r="H9">
        <f t="shared" ca="1" si="1"/>
        <v>0.53015074898329817</v>
      </c>
      <c r="I9">
        <f t="shared" ca="1" si="1"/>
        <v>0.7127398639811644</v>
      </c>
      <c r="L9" t="str">
        <f t="shared" ca="1" si="2"/>
        <v>지정 장비</v>
      </c>
      <c r="M9" t="str">
        <f t="shared" ca="1" si="3"/>
        <v>Equip7201</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9600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91</v>
      </c>
      <c r="U9" t="s">
        <v>123</v>
      </c>
      <c r="V9">
        <v>1</v>
      </c>
      <c r="W9" t="s">
        <v>142</v>
      </c>
      <c r="Y9">
        <v>5</v>
      </c>
      <c r="Z9" t="str">
        <f t="shared" ca="1" si="4"/>
        <v>fe</v>
      </c>
      <c r="AA9" t="s">
        <v>91</v>
      </c>
      <c r="AB9" t="s">
        <v>123</v>
      </c>
      <c r="AC9">
        <v>1</v>
      </c>
      <c r="AD9" t="s">
        <v>142</v>
      </c>
      <c r="AF9">
        <v>5</v>
      </c>
      <c r="AG9" t="str">
        <f t="shared" si="5"/>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0</v>
      </c>
      <c r="AR9">
        <f t="shared" si="8"/>
        <v>0</v>
      </c>
      <c r="AS9">
        <f t="shared" ca="1" si="9"/>
        <v>0</v>
      </c>
      <c r="AW9">
        <v>2</v>
      </c>
      <c r="BD9">
        <v>4</v>
      </c>
      <c r="BE9">
        <v>1</v>
      </c>
      <c r="BF9">
        <f t="shared" si="10"/>
        <v>1</v>
      </c>
      <c r="BG9">
        <f t="shared" si="19"/>
        <v>4</v>
      </c>
      <c r="BH9" t="s">
        <v>156</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3.9215686274509796E-2</v>
      </c>
      <c r="BQ9">
        <f t="shared" ca="1" si="18"/>
        <v>0.19999999999999998</v>
      </c>
      <c r="BR9" t="str">
        <f ca="1">OFFSET([2]ActorTable!$A$1,ROW()-1,0)</f>
        <v>Actor1108</v>
      </c>
      <c r="BS9" t="str">
        <f ca="1">VLOOKUP($BR9,[2]ActorTable!$1:$1048576,MATCH("이름참고",[2]ActorTable!$1:$1,0),0)</f>
        <v>다이나몹</v>
      </c>
    </row>
    <row r="10" spans="1:73">
      <c r="A10">
        <v>2</v>
      </c>
      <c r="B10">
        <v>1</v>
      </c>
      <c r="C10">
        <f t="shared" si="0"/>
        <v>0</v>
      </c>
      <c r="D10">
        <f t="shared" ca="1" si="11"/>
        <v>0.51336042063469001</v>
      </c>
      <c r="E10">
        <f t="shared" ca="1" si="11"/>
        <v>0.17257136480645019</v>
      </c>
      <c r="F10">
        <f t="shared" ca="1" si="1"/>
        <v>0.82079343655774195</v>
      </c>
      <c r="G10">
        <f t="shared" ca="1" si="1"/>
        <v>0.64192394897658855</v>
      </c>
      <c r="H10">
        <f t="shared" ca="1" si="1"/>
        <v>0.1341955788435174</v>
      </c>
      <c r="I10">
        <f t="shared" ca="1" si="1"/>
        <v>0.47442317069088247</v>
      </c>
      <c r="L10" t="str">
        <f t="shared" ca="1" si="2"/>
        <v>지정 장비</v>
      </c>
      <c r="M10" t="str">
        <f t="shared" ca="1" si="3"/>
        <v>Equip1201</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3000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91</v>
      </c>
      <c r="U10" t="s">
        <v>211</v>
      </c>
      <c r="V10">
        <v>1</v>
      </c>
      <c r="W10" t="s">
        <v>138</v>
      </c>
      <c r="Y10">
        <v>1000</v>
      </c>
      <c r="Z10" t="str">
        <f t="shared" ca="1" si="4"/>
        <v>fe</v>
      </c>
      <c r="AA10" t="s">
        <v>91</v>
      </c>
      <c r="AB10" t="s">
        <v>211</v>
      </c>
      <c r="AC10">
        <v>1</v>
      </c>
      <c r="AD10" t="s">
        <v>138</v>
      </c>
      <c r="AF10">
        <v>1000</v>
      </c>
      <c r="AG10" t="str">
        <f t="shared" si="5"/>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3.9215686274509796E-2</v>
      </c>
      <c r="BQ10">
        <f t="shared" ca="1" si="18"/>
        <v>0.23921568627450979</v>
      </c>
      <c r="BR10" t="str">
        <f ca="1">OFFSET([2]ActorTable!$A$1,ROW()-1,0)</f>
        <v>Actor1109</v>
      </c>
      <c r="BS10" t="str">
        <f ca="1">VLOOKUP($BR10,[2]ActorTable!$1:$1048576,MATCH("이름참고",[2]ActorTable!$1:$1,0),0)</f>
        <v>SF워리어</v>
      </c>
    </row>
    <row r="11" spans="1:73">
      <c r="A11">
        <v>2</v>
      </c>
      <c r="B11">
        <v>2</v>
      </c>
      <c r="C11">
        <f t="shared" si="0"/>
        <v>0</v>
      </c>
      <c r="D11">
        <f t="shared" ca="1" si="11"/>
        <v>0.21466781779156829</v>
      </c>
      <c r="E11">
        <f t="shared" ca="1" si="11"/>
        <v>0.17752416450590436</v>
      </c>
      <c r="F11">
        <f t="shared" ca="1" si="1"/>
        <v>0.72287090250219532</v>
      </c>
      <c r="G11">
        <f t="shared" ca="1" si="1"/>
        <v>0.4325728964846266</v>
      </c>
      <c r="H11">
        <f t="shared" ca="1" si="1"/>
        <v>4.0620353941995591E-2</v>
      </c>
      <c r="I11">
        <f t="shared" ca="1" si="1"/>
        <v>0.20335582146003328</v>
      </c>
      <c r="L11" t="str">
        <f t="shared" ca="1" si="2"/>
        <v>안 지정 캐릭터 PP 영웅등급</v>
      </c>
      <c r="M11">
        <f t="shared" ca="1" si="3"/>
        <v>17752</v>
      </c>
      <c r="N11">
        <f t="shared" ca="1" si="12"/>
        <v>10</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1000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58</v>
      </c>
      <c r="AR11">
        <f t="shared" si="8"/>
        <v>55</v>
      </c>
      <c r="AS11">
        <f t="shared" ca="1" si="9"/>
        <v>0</v>
      </c>
      <c r="AU11">
        <v>9</v>
      </c>
      <c r="AV11">
        <v>14</v>
      </c>
      <c r="AW11">
        <v>100</v>
      </c>
      <c r="BD11">
        <v>6</v>
      </c>
      <c r="BE11">
        <v>1</v>
      </c>
      <c r="BF11">
        <v>1</v>
      </c>
      <c r="BG11">
        <f t="shared" si="19"/>
        <v>6</v>
      </c>
      <c r="BH11" t="s">
        <v>154</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3.9215686274509796E-2</v>
      </c>
      <c r="BQ11">
        <f t="shared" ca="1" si="18"/>
        <v>0.27843137254901956</v>
      </c>
      <c r="BR11" t="str">
        <f ca="1">OFFSET([2]ActorTable!$A$1,ROW()-1,0)</f>
        <v>Actor2010</v>
      </c>
      <c r="BS11" t="str">
        <f ca="1">VLOOKUP($BR11,[2]ActorTable!$1:$1048576,MATCH("이름참고",[2]ActorTable!$1:$1,0),0)</f>
        <v>카오스엘리멘탈</v>
      </c>
    </row>
    <row r="12" spans="1:73">
      <c r="A12">
        <v>2</v>
      </c>
      <c r="B12">
        <v>3</v>
      </c>
      <c r="C12">
        <f t="shared" si="0"/>
        <v>0</v>
      </c>
      <c r="D12">
        <f t="shared" ca="1" si="11"/>
        <v>0.53540025087024878</v>
      </c>
      <c r="E12">
        <f t="shared" ca="1" si="11"/>
        <v>0.58468356137954991</v>
      </c>
      <c r="F12">
        <f t="shared" ca="1" si="1"/>
        <v>0.20323052466622815</v>
      </c>
      <c r="G12">
        <f t="shared" ca="1" si="1"/>
        <v>0.49803384982387688</v>
      </c>
      <c r="H12">
        <f t="shared" ca="1" si="1"/>
        <v>0.6349192395110197</v>
      </c>
      <c r="I12">
        <f t="shared" ca="1" si="1"/>
        <v>0.80579689777195862</v>
      </c>
      <c r="L12" t="str">
        <f t="shared" ca="1" si="2"/>
        <v>안 지정 캐릭터 PP 일반등급</v>
      </c>
      <c r="M12">
        <f t="shared" ca="1" si="3"/>
        <v>58468</v>
      </c>
      <c r="N12">
        <f t="shared" ca="1" si="12"/>
        <v>12</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1200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35</v>
      </c>
      <c r="AR12">
        <f t="shared" si="8"/>
        <v>38</v>
      </c>
      <c r="AS12">
        <f t="shared" ca="1" si="9"/>
        <v>0</v>
      </c>
      <c r="AU12">
        <v>9</v>
      </c>
      <c r="AV12">
        <v>14</v>
      </c>
      <c r="AW12">
        <v>100</v>
      </c>
      <c r="BD12">
        <v>7</v>
      </c>
      <c r="BE12">
        <v>1</v>
      </c>
      <c r="BF12">
        <v>1</v>
      </c>
      <c r="BG12">
        <f t="shared" si="19"/>
        <v>7</v>
      </c>
      <c r="BH12" t="s">
        <v>154</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3.9215686274509796E-2</v>
      </c>
      <c r="BQ12">
        <f t="shared" ca="1" si="18"/>
        <v>0.31764705882352934</v>
      </c>
      <c r="BR12" t="str">
        <f ca="1">OFFSET([2]ActorTable!$A$1,ROW()-1,0)</f>
        <v>Actor2011</v>
      </c>
      <c r="BS12" t="str">
        <f ca="1">VLOOKUP($BR12,[2]ActorTable!$1:$1048576,MATCH("이름참고",[2]ActorTable!$1:$1,0),0)</f>
        <v>슈퍼히어로</v>
      </c>
    </row>
    <row r="13" spans="1:73">
      <c r="A13">
        <v>2</v>
      </c>
      <c r="B13">
        <v>4</v>
      </c>
      <c r="C13">
        <f t="shared" si="0"/>
        <v>0</v>
      </c>
      <c r="D13">
        <f t="shared" ca="1" si="11"/>
        <v>0.71984114728282145</v>
      </c>
      <c r="E13">
        <f t="shared" ca="1" si="11"/>
        <v>0.38081038454117777</v>
      </c>
      <c r="F13">
        <f t="shared" ca="1" si="1"/>
        <v>0.4241695242822402</v>
      </c>
      <c r="G13">
        <f t="shared" ca="1" si="1"/>
        <v>0.72678901195063617</v>
      </c>
      <c r="H13">
        <f t="shared" ca="1" si="1"/>
        <v>0.5719954473349117</v>
      </c>
      <c r="I13">
        <f t="shared" ca="1" si="1"/>
        <v>0.4602682887511701</v>
      </c>
      <c r="L13" t="str">
        <f t="shared" ca="1" si="2"/>
        <v>안 지정 캐릭터 PP 일반등급</v>
      </c>
      <c r="M13">
        <f t="shared" ca="1" si="3"/>
        <v>38081</v>
      </c>
      <c r="N13">
        <f t="shared" ca="1" si="12"/>
        <v>11</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1100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v>
      </c>
      <c r="BP13">
        <f t="shared" ca="1" si="17"/>
        <v>0</v>
      </c>
      <c r="BQ13">
        <f t="shared" ca="1" si="18"/>
        <v>0.35686274509803911</v>
      </c>
      <c r="BR13" t="str">
        <f ca="1">OFFSET([2]ActorTable!$A$1,ROW()-1,0)</f>
        <v>Actor3212</v>
      </c>
      <c r="BS13" t="str">
        <f ca="1">VLOOKUP($BR13,[2]ActorTable!$1:$1048576,MATCH("이름참고",[2]ActorTable!$1:$1,0),0)</f>
        <v>메릴</v>
      </c>
    </row>
    <row r="14" spans="1:73">
      <c r="A14">
        <v>2</v>
      </c>
      <c r="B14">
        <v>5</v>
      </c>
      <c r="C14">
        <f t="shared" si="0"/>
        <v>0</v>
      </c>
      <c r="D14">
        <f t="shared" ca="1" si="11"/>
        <v>0.17073549793413223</v>
      </c>
      <c r="E14">
        <f t="shared" ca="1" si="11"/>
        <v>0.34119662802921724</v>
      </c>
      <c r="F14">
        <f t="shared" ca="1" si="1"/>
        <v>0.86210107840699146</v>
      </c>
      <c r="G14">
        <f t="shared" ca="1" si="1"/>
        <v>0.85448228978818541</v>
      </c>
      <c r="H14">
        <f t="shared" ca="1" si="1"/>
        <v>0.85995445288920613</v>
      </c>
      <c r="I14">
        <f t="shared" ca="1" si="1"/>
        <v>0.12703700943616725</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3.9215686274509796E-2</v>
      </c>
      <c r="BQ14">
        <f t="shared" ca="1" si="18"/>
        <v>0.35686274509803911</v>
      </c>
      <c r="BR14" t="str">
        <f ca="1">OFFSET([2]ActorTable!$A$1,ROW()-1,0)</f>
        <v>Actor0113</v>
      </c>
      <c r="BS14" t="str">
        <f ca="1">VLOOKUP($BR14,[2]ActorTable!$1:$1048576,MATCH("이름참고",[2]ActorTable!$1:$1,0),0)</f>
        <v>그릭워리어</v>
      </c>
    </row>
    <row r="15" spans="1:73">
      <c r="A15">
        <v>2</v>
      </c>
      <c r="B15">
        <v>6</v>
      </c>
      <c r="C15">
        <f t="shared" si="0"/>
        <v>0</v>
      </c>
      <c r="D15">
        <f t="shared" ca="1" si="11"/>
        <v>0.22366672004226618</v>
      </c>
      <c r="E15">
        <f t="shared" ca="1" si="11"/>
        <v>0.41997574640179092</v>
      </c>
      <c r="F15">
        <f t="shared" ca="1" si="1"/>
        <v>0.78622248706007847</v>
      </c>
      <c r="G15">
        <f t="shared" ca="1" si="1"/>
        <v>0.70760468319991321</v>
      </c>
      <c r="H15">
        <f t="shared" ca="1" si="1"/>
        <v>0.56507213609270068</v>
      </c>
      <c r="I15">
        <f t="shared" ca="1" si="1"/>
        <v>0.8147317024617714</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3.9215686274509796E-2</v>
      </c>
      <c r="BQ15">
        <f t="shared" ca="1" si="18"/>
        <v>0.39607843137254889</v>
      </c>
      <c r="BR15" t="str">
        <f ca="1">OFFSET([2]ActorTable!$A$1,ROW()-1,0)</f>
        <v>Actor3114</v>
      </c>
      <c r="BS15" t="str">
        <f ca="1">VLOOKUP($BR15,[2]ActorTable!$1:$1048576,MATCH("이름참고",[2]ActorTable!$1:$1,0),0)</f>
        <v>아카이</v>
      </c>
    </row>
    <row r="16" spans="1:73">
      <c r="A16">
        <v>3</v>
      </c>
      <c r="B16">
        <v>0</v>
      </c>
      <c r="C16">
        <f t="shared" si="0"/>
        <v>0</v>
      </c>
      <c r="D16">
        <f t="shared" ca="1" si="11"/>
        <v>0.46583649713028319</v>
      </c>
      <c r="E16">
        <f t="shared" ca="1" si="11"/>
        <v>0.35770657759721081</v>
      </c>
      <c r="F16">
        <f t="shared" ca="1" si="1"/>
        <v>3.1690288750010009E-2</v>
      </c>
      <c r="G16">
        <f t="shared" ca="1" si="1"/>
        <v>0.38272837856792508</v>
      </c>
      <c r="H16">
        <f t="shared" ca="1" si="1"/>
        <v>0.88236068530366496</v>
      </c>
      <c r="I16">
        <f t="shared" ca="1" si="1"/>
        <v>0.589912035767717</v>
      </c>
      <c r="L16" t="str">
        <f t="shared" ca="1" si="2"/>
        <v>지정 장비</v>
      </c>
      <c r="M16" t="str">
        <f t="shared" ca="1" si="3"/>
        <v>Equip3002</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800</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91</v>
      </c>
      <c r="U16" t="s">
        <v>212</v>
      </c>
      <c r="V16">
        <v>1</v>
      </c>
      <c r="W16" t="s">
        <v>138</v>
      </c>
      <c r="Y16">
        <v>2000</v>
      </c>
      <c r="Z16" t="str">
        <f t="shared" ca="1" si="4"/>
        <v>fe</v>
      </c>
      <c r="AA16" t="s">
        <v>91</v>
      </c>
      <c r="AB16" t="s">
        <v>212</v>
      </c>
      <c r="AC16">
        <v>1</v>
      </c>
      <c r="AD16" t="s">
        <v>138</v>
      </c>
      <c r="AF16">
        <v>2000</v>
      </c>
      <c r="AG16" t="str">
        <f t="shared" si="5"/>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3.9215686274509796E-2</v>
      </c>
      <c r="BQ16">
        <f t="shared" ca="1" si="18"/>
        <v>0.43529411764705866</v>
      </c>
      <c r="BR16" t="str">
        <f ca="1">OFFSET([2]ActorTable!$A$1,ROW()-1,0)</f>
        <v>Actor2015</v>
      </c>
      <c r="BS16" t="str">
        <f ca="1">VLOOKUP($BR16,[2]ActorTable!$1:$1048576,MATCH("이름참고",[2]ActorTable!$1:$1,0),0)</f>
        <v>유카</v>
      </c>
    </row>
    <row r="17" spans="1:71">
      <c r="A17">
        <v>3</v>
      </c>
      <c r="B17">
        <v>1</v>
      </c>
      <c r="C17">
        <f t="shared" si="0"/>
        <v>0</v>
      </c>
      <c r="D17">
        <f t="shared" ca="1" si="11"/>
        <v>0.86492756098271928</v>
      </c>
      <c r="E17">
        <f t="shared" ca="1" si="11"/>
        <v>0.54464521816302691</v>
      </c>
      <c r="F17">
        <f t="shared" ca="1" si="1"/>
        <v>0.88273818924301151</v>
      </c>
      <c r="G17">
        <f t="shared" ca="1" si="1"/>
        <v>0.13656813454302785</v>
      </c>
      <c r="H17">
        <f t="shared" ca="1" si="1"/>
        <v>0.53870004506435443</v>
      </c>
      <c r="I17">
        <f t="shared" ca="1" si="1"/>
        <v>0.49471735669487027</v>
      </c>
      <c r="L17" t="str">
        <f t="shared" ca="1" si="2"/>
        <v>지정 장비</v>
      </c>
      <c r="M17" t="str">
        <f t="shared" ca="1" si="3"/>
        <v>Equip4302</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11</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91</v>
      </c>
      <c r="U17" t="s">
        <v>213</v>
      </c>
      <c r="V17">
        <v>1</v>
      </c>
      <c r="W17" t="s">
        <v>138</v>
      </c>
      <c r="Y17">
        <v>600</v>
      </c>
      <c r="Z17" t="str">
        <f t="shared" ca="1" si="4"/>
        <v>fe</v>
      </c>
      <c r="AA17" t="s">
        <v>91</v>
      </c>
      <c r="AB17" t="s">
        <v>213</v>
      </c>
      <c r="AC17">
        <v>1</v>
      </c>
      <c r="AD17" t="s">
        <v>138</v>
      </c>
      <c r="AF17">
        <v>600</v>
      </c>
      <c r="AG17" t="str">
        <f t="shared" si="5"/>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3.9215686274509803E-3</v>
      </c>
      <c r="BQ17">
        <f t="shared" ca="1" si="18"/>
        <v>0.47450980392156844</v>
      </c>
      <c r="BR17" t="str">
        <f ca="1">OFFSET([2]ActorTable!$A$1,ROW()-1,0)</f>
        <v>Actor1216</v>
      </c>
      <c r="BS17" t="str">
        <f ca="1">VLOOKUP($BR17,[2]ActorTable!$1:$1048576,MATCH("이름참고",[2]ActorTable!$1:$1,0),0)</f>
        <v>스팀펑크로봇</v>
      </c>
    </row>
    <row r="18" spans="1:71">
      <c r="A18">
        <v>3</v>
      </c>
      <c r="B18">
        <v>2</v>
      </c>
      <c r="C18">
        <f t="shared" si="0"/>
        <v>0</v>
      </c>
      <c r="D18">
        <f t="shared" ca="1" si="11"/>
        <v>0.96272760670535829</v>
      </c>
      <c r="E18">
        <f t="shared" ca="1" si="11"/>
        <v>0.72154524979755985</v>
      </c>
      <c r="F18">
        <f t="shared" ca="1" si="1"/>
        <v>0.9672277846259888</v>
      </c>
      <c r="G18">
        <f t="shared" ca="1" si="1"/>
        <v>0.1520444297227701</v>
      </c>
      <c r="H18">
        <f t="shared" ca="1" si="1"/>
        <v>4.4079488109310283E-2</v>
      </c>
      <c r="I18">
        <f t="shared" ca="1" si="1"/>
        <v>0.93146938745689278</v>
      </c>
      <c r="L18" t="str">
        <f t="shared" ca="1" si="2"/>
        <v>안 지정 캐릭터 PP 영웅등급</v>
      </c>
      <c r="M18">
        <f t="shared" ca="1" si="3"/>
        <v>72154</v>
      </c>
      <c r="N18">
        <f t="shared" ca="1" si="12"/>
        <v>13</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1300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3.9215686274509796E-2</v>
      </c>
      <c r="BQ18">
        <f t="shared" ca="1" si="18"/>
        <v>0.47843137254901941</v>
      </c>
      <c r="BR18" t="str">
        <f ca="1">OFFSET([2]ActorTable!$A$1,ROW()-1,0)</f>
        <v>Actor3117</v>
      </c>
      <c r="BS18" t="str">
        <f ca="1">VLOOKUP($BR18,[2]ActorTable!$1:$1048576,MATCH("이름참고",[2]ActorTable!$1:$1,0),0)</f>
        <v>카츄진</v>
      </c>
    </row>
    <row r="19" spans="1:71">
      <c r="A19">
        <v>3</v>
      </c>
      <c r="B19">
        <v>3</v>
      </c>
      <c r="C19">
        <f t="shared" si="0"/>
        <v>0</v>
      </c>
      <c r="D19">
        <f t="shared" ca="1" si="11"/>
        <v>0.24313439332704934</v>
      </c>
      <c r="E19">
        <f t="shared" ca="1" si="11"/>
        <v>0.6298044986075354</v>
      </c>
      <c r="F19">
        <f t="shared" ca="1" si="1"/>
        <v>0.88069351367651671</v>
      </c>
      <c r="G19">
        <f t="shared" ca="1" si="1"/>
        <v>0.56288695375792264</v>
      </c>
      <c r="H19">
        <f t="shared" ca="1" si="1"/>
        <v>0.71158386042904387</v>
      </c>
      <c r="I19">
        <f t="shared" ca="1" si="1"/>
        <v>0.78866709096105148</v>
      </c>
      <c r="L19" t="str">
        <f t="shared" ca="1" si="2"/>
        <v>안 지정 캐릭터 PP 영웅등급</v>
      </c>
      <c r="M19">
        <f t="shared" ca="1" si="3"/>
        <v>62980</v>
      </c>
      <c r="N19">
        <f t="shared" ca="1" si="12"/>
        <v>12</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1200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v>
      </c>
      <c r="BP19">
        <f t="shared" ca="1" si="17"/>
        <v>0</v>
      </c>
      <c r="BQ19">
        <f t="shared" ca="1" si="18"/>
        <v>0.51764705882352924</v>
      </c>
      <c r="BR19" t="str">
        <f ca="1">OFFSET([2]ActorTable!$A$1,ROW()-1,0)</f>
        <v>Actor1218</v>
      </c>
      <c r="BS19" t="str">
        <f ca="1">VLOOKUP($BR19,[2]ActorTable!$1:$1048576,MATCH("이름참고",[2]ActorTable!$1:$1,0),0)</f>
        <v>메디아</v>
      </c>
    </row>
    <row r="20" spans="1:71">
      <c r="A20">
        <v>3</v>
      </c>
      <c r="B20">
        <v>4</v>
      </c>
      <c r="C20">
        <f t="shared" si="0"/>
        <v>0</v>
      </c>
      <c r="D20">
        <f t="shared" ca="1" si="11"/>
        <v>0.13820590059498505</v>
      </c>
      <c r="E20">
        <f t="shared" ca="1" si="11"/>
        <v>0.84356604459041007</v>
      </c>
      <c r="F20">
        <f t="shared" ca="1" si="1"/>
        <v>0.53248250732692481</v>
      </c>
      <c r="G20">
        <f t="shared" ca="1" si="1"/>
        <v>5.3833113891544881E-2</v>
      </c>
      <c r="H20">
        <f t="shared" ca="1" si="1"/>
        <v>0.30630827248840309</v>
      </c>
      <c r="I20">
        <f t="shared" ca="1" si="1"/>
        <v>0.21930942137296217</v>
      </c>
      <c r="L20" t="str">
        <f t="shared" ca="1" si="2"/>
        <v>안 지정 캐릭터 PP 일반등급</v>
      </c>
      <c r="M20">
        <f t="shared" ca="1" si="3"/>
        <v>84356</v>
      </c>
      <c r="N20">
        <f t="shared" ca="1" si="12"/>
        <v>14</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1400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3.9215686274509796E-2</v>
      </c>
      <c r="BQ20">
        <f t="shared" ca="1" si="18"/>
        <v>0.51764705882352924</v>
      </c>
      <c r="BR20" t="str">
        <f ca="1">OFFSET([2]ActorTable!$A$1,ROW()-1,0)</f>
        <v>Actor3019</v>
      </c>
      <c r="BS20" t="str">
        <f ca="1">VLOOKUP($BR20,[2]ActorTable!$1:$1048576,MATCH("이름참고",[2]ActorTable!$1:$1,0),0)</f>
        <v>롤라</v>
      </c>
    </row>
    <row r="21" spans="1:71">
      <c r="A21">
        <v>3</v>
      </c>
      <c r="B21">
        <v>5</v>
      </c>
      <c r="C21">
        <f t="shared" si="0"/>
        <v>0</v>
      </c>
      <c r="D21">
        <f t="shared" ca="1" si="11"/>
        <v>0.38878361871859135</v>
      </c>
      <c r="E21">
        <f t="shared" ca="1" si="11"/>
        <v>0.76524665805435188</v>
      </c>
      <c r="F21">
        <f t="shared" ca="1" si="1"/>
        <v>0.59344786936284888</v>
      </c>
      <c r="G21">
        <f t="shared" ca="1" si="1"/>
        <v>0.56520580176625979</v>
      </c>
      <c r="H21">
        <f t="shared" ca="1" si="1"/>
        <v>0.28196187166614983</v>
      </c>
      <c r="I21">
        <f t="shared" ca="1" si="1"/>
        <v>0.6559366015613437</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3.9215686274509796E-2</v>
      </c>
      <c r="BQ21">
        <f t="shared" ca="1" si="18"/>
        <v>0.55686274509803901</v>
      </c>
      <c r="BR21" t="str">
        <f ca="1">OFFSET([2]ActorTable!$A$1,ROW()-1,0)</f>
        <v>Actor2120</v>
      </c>
      <c r="BS21" t="str">
        <f ca="1">VLOOKUP($BR21,[2]ActorTable!$1:$1048576,MATCH("이름참고",[2]ActorTable!$1:$1,0),0)</f>
        <v>바위엘리멘탈</v>
      </c>
    </row>
    <row r="22" spans="1:71">
      <c r="A22">
        <v>3</v>
      </c>
      <c r="B22">
        <v>6</v>
      </c>
      <c r="C22">
        <f t="shared" si="0"/>
        <v>0</v>
      </c>
      <c r="D22">
        <f t="shared" ca="1" si="11"/>
        <v>0.54809982723245509</v>
      </c>
      <c r="E22">
        <f t="shared" ca="1" si="11"/>
        <v>0.96487030853042566</v>
      </c>
      <c r="F22">
        <f t="shared" ca="1" si="1"/>
        <v>4.8308826125540438E-2</v>
      </c>
      <c r="G22">
        <f t="shared" ca="1" si="1"/>
        <v>0.98373366865251211</v>
      </c>
      <c r="H22">
        <f t="shared" ca="1" si="1"/>
        <v>0.8260536131456645</v>
      </c>
      <c r="I22">
        <f t="shared" ca="1" si="1"/>
        <v>0.25609676207615728</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3.9215686274509796E-2</v>
      </c>
      <c r="BQ22">
        <f t="shared" ca="1" si="18"/>
        <v>0.59607843137254879</v>
      </c>
      <c r="BR22" t="str">
        <f ca="1">OFFSET([2]ActorTable!$A$1,ROW()-1,0)</f>
        <v>Actor3021</v>
      </c>
      <c r="BS22" t="str">
        <f ca="1">VLOOKUP($BR22,[2]ActorTable!$1:$1048576,MATCH("이름참고",[2]ActorTable!$1:$1,0),0)</f>
        <v>솔져</v>
      </c>
    </row>
    <row r="23" spans="1:71">
      <c r="A23">
        <v>4</v>
      </c>
      <c r="B23">
        <v>0</v>
      </c>
      <c r="C23">
        <f t="shared" si="0"/>
        <v>0</v>
      </c>
      <c r="D23">
        <f t="shared" ca="1" si="11"/>
        <v>0.56535778167934625</v>
      </c>
      <c r="E23">
        <f t="shared" ca="1" si="11"/>
        <v>0.22085869397164437</v>
      </c>
      <c r="F23">
        <f t="shared" ca="1" si="1"/>
        <v>0.24444342564363153</v>
      </c>
      <c r="G23">
        <f t="shared" ca="1" si="1"/>
        <v>0.4586791962009964</v>
      </c>
      <c r="H23">
        <f t="shared" ca="1" si="1"/>
        <v>0.6133816936452281</v>
      </c>
      <c r="I23">
        <f t="shared" ca="1" si="1"/>
        <v>0.98869021847195226</v>
      </c>
      <c r="L23" t="str">
        <f t="shared" ca="1" si="2"/>
        <v>지정 장비</v>
      </c>
      <c r="M23" t="str">
        <f t="shared" ca="1" si="3"/>
        <v>Equip1401</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28</v>
      </c>
      <c r="Q23">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21</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1</v>
      </c>
      <c r="T23" t="s">
        <v>91</v>
      </c>
      <c r="U23" t="s">
        <v>214</v>
      </c>
      <c r="V23">
        <v>1</v>
      </c>
      <c r="W23" t="s">
        <v>138</v>
      </c>
      <c r="Y23">
        <v>900</v>
      </c>
      <c r="Z23" t="str">
        <f t="shared" ca="1" si="4"/>
        <v>fe</v>
      </c>
      <c r="AA23" t="s">
        <v>91</v>
      </c>
      <c r="AB23" t="s">
        <v>214</v>
      </c>
      <c r="AC23">
        <v>1</v>
      </c>
      <c r="AD23" t="s">
        <v>138</v>
      </c>
      <c r="AF23">
        <v>900</v>
      </c>
      <c r="AG23" t="str">
        <f t="shared" si="5"/>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3.9215686274509796E-2</v>
      </c>
      <c r="BQ23">
        <f t="shared" ca="1" si="18"/>
        <v>0.63529411764705856</v>
      </c>
      <c r="BR23" t="str">
        <f ca="1">OFFSET([2]ActorTable!$A$1,ROW()-1,0)</f>
        <v>Actor3022</v>
      </c>
      <c r="BS23" t="str">
        <f ca="1">VLOOKUP($BR23,[2]ActorTable!$1:$1048576,MATCH("이름참고",[2]ActorTable!$1:$1,0),0)</f>
        <v>듀얼워리어</v>
      </c>
    </row>
    <row r="24" spans="1:71">
      <c r="A24">
        <v>4</v>
      </c>
      <c r="B24">
        <v>1</v>
      </c>
      <c r="C24">
        <f t="shared" si="0"/>
        <v>0</v>
      </c>
      <c r="D24">
        <f t="shared" ca="1" si="11"/>
        <v>0.29442607304550317</v>
      </c>
      <c r="E24">
        <f t="shared" ca="1" si="11"/>
        <v>0.25146859768306795</v>
      </c>
      <c r="F24">
        <f t="shared" ca="1" si="1"/>
        <v>0.28165969580236205</v>
      </c>
      <c r="G24">
        <f t="shared" ca="1" si="1"/>
        <v>0.47704677095102355</v>
      </c>
      <c r="H24">
        <f t="shared" ca="1" si="1"/>
        <v>0.92506244061551512</v>
      </c>
      <c r="I24">
        <f t="shared" ca="1" si="1"/>
        <v>0.92947865183944822</v>
      </c>
      <c r="L24" t="str">
        <f t="shared" ca="1" si="2"/>
        <v>지정 장비</v>
      </c>
      <c r="M24" t="str">
        <f t="shared" ca="1" si="3"/>
        <v>Equip2101</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1500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91</v>
      </c>
      <c r="U24" t="s">
        <v>215</v>
      </c>
      <c r="V24">
        <v>1</v>
      </c>
      <c r="W24" t="s">
        <v>142</v>
      </c>
      <c r="Y24">
        <v>11</v>
      </c>
      <c r="Z24" t="str">
        <f t="shared" ca="1" si="4"/>
        <v>fe</v>
      </c>
      <c r="AA24" t="s">
        <v>91</v>
      </c>
      <c r="AB24" t="s">
        <v>215</v>
      </c>
      <c r="AC24">
        <v>1</v>
      </c>
      <c r="AD24" t="s">
        <v>142</v>
      </c>
      <c r="AF24">
        <v>11</v>
      </c>
      <c r="AG24" t="str">
        <f t="shared" si="5"/>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0.67450980392156834</v>
      </c>
      <c r="BR24" t="str">
        <f ca="1">OFFSET([2]ActorTable!$A$1,ROW()-1,0)</f>
        <v>Actor9923</v>
      </c>
      <c r="BS24" t="str">
        <f ca="1">VLOOKUP($BR24,[2]ActorTable!$1:$1048576,MATCH("이름참고",[2]ActorTable!$1:$1,0),0)</f>
        <v>스트링없음</v>
      </c>
    </row>
    <row r="25" spans="1:71">
      <c r="A25">
        <v>4</v>
      </c>
      <c r="B25">
        <v>2</v>
      </c>
      <c r="C25">
        <f t="shared" si="0"/>
        <v>0</v>
      </c>
      <c r="D25">
        <f t="shared" ca="1" si="11"/>
        <v>0.80818500331789345</v>
      </c>
      <c r="E25">
        <f t="shared" ca="1" si="11"/>
        <v>0.87769872154789319</v>
      </c>
      <c r="F25">
        <f t="shared" ca="1" si="1"/>
        <v>0.15263958129913657</v>
      </c>
      <c r="G25">
        <f t="shared" ca="1" si="1"/>
        <v>6.026860148212787E-2</v>
      </c>
      <c r="H25">
        <f t="shared" ca="1" si="1"/>
        <v>0.57831494659759608</v>
      </c>
      <c r="I25">
        <f t="shared" ca="1" si="1"/>
        <v>0.7690203643022353</v>
      </c>
      <c r="L25" t="str">
        <f t="shared" ca="1" si="2"/>
        <v>안 지정 캐릭터 PP 영웅등급</v>
      </c>
      <c r="M25">
        <f t="shared" ca="1" si="3"/>
        <v>87769</v>
      </c>
      <c r="N25">
        <f t="shared" ca="1" si="12"/>
        <v>14</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1400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3.9215686274509796E-2</v>
      </c>
      <c r="BQ25">
        <f t="shared" ca="1" si="18"/>
        <v>0.67450980392156834</v>
      </c>
      <c r="BR25" t="str">
        <f ca="1">OFFSET([2]ActorTable!$A$1,ROW()-1,0)</f>
        <v>Actor0024</v>
      </c>
      <c r="BS25" t="str">
        <f ca="1">VLOOKUP($BR25,[2]ActorTable!$1:$1048576,MATCH("이름참고",[2]ActorTable!$1:$1,0),0)</f>
        <v>글로리아머</v>
      </c>
    </row>
    <row r="26" spans="1:71">
      <c r="A26">
        <v>4</v>
      </c>
      <c r="B26">
        <v>3</v>
      </c>
      <c r="C26">
        <f t="shared" si="0"/>
        <v>0</v>
      </c>
      <c r="D26">
        <f t="shared" ca="1" si="11"/>
        <v>0.39716608912306417</v>
      </c>
      <c r="E26">
        <f t="shared" ca="1" si="11"/>
        <v>0.86680067497259705</v>
      </c>
      <c r="F26">
        <f t="shared" ca="1" si="1"/>
        <v>3.0394763619714715E-2</v>
      </c>
      <c r="G26">
        <f t="shared" ca="1" si="1"/>
        <v>0.90756306099535211</v>
      </c>
      <c r="H26">
        <f t="shared" ca="1" si="1"/>
        <v>0.11995119344824112</v>
      </c>
      <c r="I26">
        <f t="shared" ca="1" si="1"/>
        <v>0.94388745415208475</v>
      </c>
      <c r="L26" t="str">
        <f t="shared" ca="1" si="2"/>
        <v>안 지정 캐릭터 PP 일반등급</v>
      </c>
      <c r="M26">
        <f t="shared" ca="1" si="3"/>
        <v>86680</v>
      </c>
      <c r="N26">
        <f t="shared" ca="1" si="12"/>
        <v>14</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1400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3.9215686274509796E-2</v>
      </c>
      <c r="BQ26">
        <f t="shared" ca="1" si="18"/>
        <v>0.71372549019607812</v>
      </c>
      <c r="BR26" t="str">
        <f ca="1">OFFSET([2]ActorTable!$A$1,ROW()-1,0)</f>
        <v>Actor0125</v>
      </c>
      <c r="BS26" t="str">
        <f ca="1">VLOOKUP($BR26,[2]ActorTable!$1:$1048576,MATCH("이름참고",[2]ActorTable!$1:$1,0),0)</f>
        <v>RPG나이트</v>
      </c>
    </row>
    <row r="27" spans="1:71">
      <c r="A27">
        <v>4</v>
      </c>
      <c r="B27">
        <v>4</v>
      </c>
      <c r="C27">
        <f t="shared" si="0"/>
        <v>0</v>
      </c>
      <c r="D27">
        <f t="shared" ca="1" si="11"/>
        <v>0.68689900023121242</v>
      </c>
      <c r="E27">
        <f t="shared" ca="1" si="11"/>
        <v>0.9026164545799672</v>
      </c>
      <c r="F27">
        <f t="shared" ca="1" si="1"/>
        <v>0.60282054557330123</v>
      </c>
      <c r="G27">
        <f t="shared" ca="1" si="1"/>
        <v>0.99173567200800417</v>
      </c>
      <c r="H27">
        <f t="shared" ca="1" si="1"/>
        <v>0.53481885916850425</v>
      </c>
      <c r="I27">
        <f t="shared" ca="1" si="1"/>
        <v>0.68782307307756763</v>
      </c>
      <c r="L27" t="str">
        <f t="shared" ca="1" si="2"/>
        <v>안 지정 캐릭터 PP 일반등급</v>
      </c>
      <c r="M27">
        <f t="shared" ca="1" si="3"/>
        <v>90261</v>
      </c>
      <c r="N27">
        <f t="shared" ca="1" si="12"/>
        <v>14</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1400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v>
      </c>
      <c r="BP27">
        <f t="shared" ca="1" si="17"/>
        <v>0</v>
      </c>
      <c r="BQ27">
        <f t="shared" ca="1" si="18"/>
        <v>0.75294117647058789</v>
      </c>
      <c r="BR27" t="str">
        <f ca="1">OFFSET([2]ActorTable!$A$1,ROW()-1,0)</f>
        <v>Actor1226</v>
      </c>
      <c r="BS27" t="str">
        <f ca="1">VLOOKUP($BR27,[2]ActorTable!$1:$1048576,MATCH("이름참고",[2]ActorTable!$1:$1,0),0)</f>
        <v>데몬헌트리스</v>
      </c>
    </row>
    <row r="28" spans="1:71">
      <c r="A28">
        <v>4</v>
      </c>
      <c r="B28">
        <v>5</v>
      </c>
      <c r="C28">
        <f t="shared" si="0"/>
        <v>0</v>
      </c>
      <c r="D28">
        <f t="shared" ca="1" si="11"/>
        <v>0.85919807011068561</v>
      </c>
      <c r="E28">
        <f t="shared" ca="1" si="11"/>
        <v>0.81252829546098271</v>
      </c>
      <c r="F28">
        <f t="shared" ca="1" si="1"/>
        <v>0.79237987962908363</v>
      </c>
      <c r="G28">
        <f t="shared" ca="1" si="1"/>
        <v>0.13778709541818634</v>
      </c>
      <c r="H28">
        <f t="shared" ca="1" si="1"/>
        <v>4.2769624489565894E-3</v>
      </c>
      <c r="I28">
        <f t="shared" ca="1" si="1"/>
        <v>8.4204419242595807E-2</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0.75294117647058789</v>
      </c>
      <c r="BR28" t="str">
        <f ca="1">OFFSET([2]ActorTable!$A$1,ROW()-1,0)</f>
        <v>Actor9927</v>
      </c>
      <c r="BS28" t="str">
        <f ca="1">VLOOKUP($BR28,[2]ActorTable!$1:$1048576,MATCH("이름참고",[2]ActorTable!$1:$1,0),0)</f>
        <v>스트링없음</v>
      </c>
    </row>
    <row r="29" spans="1:71">
      <c r="A29">
        <v>4</v>
      </c>
      <c r="B29">
        <v>6</v>
      </c>
      <c r="C29">
        <f t="shared" si="0"/>
        <v>0</v>
      </c>
      <c r="D29">
        <f t="shared" ca="1" si="11"/>
        <v>0.28423002162837041</v>
      </c>
      <c r="E29">
        <f t="shared" ca="1" si="11"/>
        <v>6.2356420700907411E-2</v>
      </c>
      <c r="F29">
        <f t="shared" ca="1" si="1"/>
        <v>0.94178414601789884</v>
      </c>
      <c r="G29">
        <f t="shared" ca="1" si="1"/>
        <v>0.30154265037907946</v>
      </c>
      <c r="H29">
        <f t="shared" ca="1" si="1"/>
        <v>0.16975458893406858</v>
      </c>
      <c r="I29">
        <f t="shared" ca="1" si="1"/>
        <v>0.16471183350552165</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3.9215686274509796E-2</v>
      </c>
      <c r="BQ29">
        <f t="shared" ca="1" si="18"/>
        <v>0.75294117647058789</v>
      </c>
      <c r="BR29" t="str">
        <f ca="1">OFFSET([2]ActorTable!$A$1,ROW()-1,0)</f>
        <v>Actor2128</v>
      </c>
      <c r="BS29" t="str">
        <f ca="1">VLOOKUP($BR29,[2]ActorTable!$1:$1048576,MATCH("이름참고",[2]ActorTable!$1:$1,0),0)</f>
        <v>모바일피메일</v>
      </c>
    </row>
    <row r="30" spans="1:71">
      <c r="A30">
        <v>5</v>
      </c>
      <c r="B30">
        <v>0</v>
      </c>
      <c r="C30">
        <f t="shared" si="0"/>
        <v>0</v>
      </c>
      <c r="D30">
        <f t="shared" ca="1" si="11"/>
        <v>0.89727729078107343</v>
      </c>
      <c r="E30">
        <f t="shared" ca="1" si="11"/>
        <v>0.40456027568768316</v>
      </c>
      <c r="F30">
        <f t="shared" ca="1" si="1"/>
        <v>0.75410295176550546</v>
      </c>
      <c r="G30">
        <f t="shared" ca="1" si="1"/>
        <v>0.71149220580416206</v>
      </c>
      <c r="H30">
        <f t="shared" ca="1" si="1"/>
        <v>0.87357113359629002</v>
      </c>
      <c r="I30">
        <f t="shared" ca="1" si="1"/>
        <v>0.66810169049944579</v>
      </c>
      <c r="L30" t="str">
        <f t="shared" ca="1" si="2"/>
        <v>캐릭터 상자 일반등급</v>
      </c>
      <c r="M30" t="str">
        <f t="shared" ca="1" si="3"/>
        <v>삭제</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29</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91</v>
      </c>
      <c r="U30" t="s">
        <v>196</v>
      </c>
      <c r="V30">
        <v>1</v>
      </c>
      <c r="W30" t="s">
        <v>142</v>
      </c>
      <c r="Y30">
        <v>40</v>
      </c>
      <c r="Z30" t="str">
        <f t="shared" ca="1" si="4"/>
        <v>fe</v>
      </c>
      <c r="AA30" t="s">
        <v>91</v>
      </c>
      <c r="AB30" t="s">
        <v>196</v>
      </c>
      <c r="AC30">
        <v>1</v>
      </c>
      <c r="AD30" t="s">
        <v>142</v>
      </c>
      <c r="AF30">
        <v>40</v>
      </c>
      <c r="AG30" t="str">
        <f t="shared" si="5"/>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3.9215686274509796E-2</v>
      </c>
      <c r="BQ30">
        <f t="shared" ca="1" si="18"/>
        <v>0.79215686274509767</v>
      </c>
      <c r="BR30" t="str">
        <f ca="1">OFFSET([2]ActorTable!$A$1,ROW()-1,0)</f>
        <v>Actor1029</v>
      </c>
      <c r="BS30" t="str">
        <f ca="1">VLOOKUP($BR30,[2]ActorTable!$1:$1048576,MATCH("이름참고",[2]ActorTable!$1:$1,0),0)</f>
        <v>사이보그캐릭터</v>
      </c>
    </row>
    <row r="31" spans="1:71">
      <c r="A31">
        <v>5</v>
      </c>
      <c r="B31">
        <v>1</v>
      </c>
      <c r="C31">
        <f t="shared" si="0"/>
        <v>0</v>
      </c>
      <c r="D31">
        <f t="shared" ca="1" si="11"/>
        <v>5.6028392511167646E-2</v>
      </c>
      <c r="E31">
        <f t="shared" ca="1" si="11"/>
        <v>0.13990900429438957</v>
      </c>
      <c r="F31">
        <f t="shared" ca="1" si="1"/>
        <v>0.88848263231804359</v>
      </c>
      <c r="G31">
        <f t="shared" ca="1" si="1"/>
        <v>0.37586859275765716</v>
      </c>
      <c r="H31">
        <f t="shared" ca="1" si="1"/>
        <v>0.85905867548263182</v>
      </c>
      <c r="I31">
        <f t="shared" ca="1" si="1"/>
        <v>0.68016803543221416</v>
      </c>
      <c r="L31" t="str">
        <f t="shared" ca="1" si="2"/>
        <v>지정 장비</v>
      </c>
      <c r="M31" t="str">
        <f t="shared" ca="1" si="3"/>
        <v>Equip1101</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1400</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91</v>
      </c>
      <c r="U31" t="s">
        <v>216</v>
      </c>
      <c r="V31">
        <v>1</v>
      </c>
      <c r="W31" t="s">
        <v>142</v>
      </c>
      <c r="Y31">
        <v>34</v>
      </c>
      <c r="Z31" t="str">
        <f t="shared" ca="1" si="4"/>
        <v>fe</v>
      </c>
      <c r="AA31" t="s">
        <v>91</v>
      </c>
      <c r="AB31" t="s">
        <v>216</v>
      </c>
      <c r="AC31">
        <v>1</v>
      </c>
      <c r="AD31" t="s">
        <v>142</v>
      </c>
      <c r="AF31">
        <v>34</v>
      </c>
      <c r="AG31" t="str">
        <f t="shared" si="5"/>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3.9215686274509796E-2</v>
      </c>
      <c r="BQ31">
        <f t="shared" ca="1" si="18"/>
        <v>0.83137254901960744</v>
      </c>
      <c r="BR31" t="str">
        <f ca="1">OFFSET([2]ActorTable!$A$1,ROW()-1,0)</f>
        <v>Actor0030</v>
      </c>
      <c r="BS31" t="str">
        <f ca="1">VLOOKUP($BR31,[2]ActorTable!$1:$1048576,MATCH("이름참고",[2]ActorTable!$1:$1,0),0)</f>
        <v>샌드워리어</v>
      </c>
    </row>
    <row r="32" spans="1:71">
      <c r="A32">
        <v>5</v>
      </c>
      <c r="B32">
        <v>2</v>
      </c>
      <c r="C32">
        <f t="shared" si="0"/>
        <v>0</v>
      </c>
      <c r="D32">
        <f t="shared" ca="1" si="11"/>
        <v>0.72255867948396157</v>
      </c>
      <c r="E32">
        <f t="shared" ca="1" si="11"/>
        <v>0.56185600999586305</v>
      </c>
      <c r="F32">
        <f t="shared" ca="1" si="1"/>
        <v>0.85784127865779025</v>
      </c>
      <c r="G32">
        <f t="shared" ca="1" si="1"/>
        <v>0.29071392381204453</v>
      </c>
      <c r="H32">
        <f t="shared" ca="1" si="1"/>
        <v>0.73193829342555961</v>
      </c>
      <c r="I32">
        <f t="shared" ca="1" si="1"/>
        <v>0.10689587029242187</v>
      </c>
      <c r="L32" t="str">
        <f t="shared" ca="1" si="2"/>
        <v>안 지정 캐릭터 PP 영웅등급</v>
      </c>
      <c r="M32">
        <f t="shared" ca="1" si="3"/>
        <v>56185</v>
      </c>
      <c r="N32">
        <f t="shared" ca="1" si="12"/>
        <v>12</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1200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3.9215686274509803E-3</v>
      </c>
      <c r="BQ32">
        <f t="shared" ca="1" si="18"/>
        <v>0.87058823529411722</v>
      </c>
      <c r="BR32" t="str">
        <f ca="1">OFFSET([2]ActorTable!$A$1,ROW()-1,0)</f>
        <v>Actor3231</v>
      </c>
      <c r="BS32" t="str">
        <f ca="1">VLOOKUP($BR32,[2]ActorTable!$1:$1048576,MATCH("이름참고",[2]ActorTable!$1:$1,0),0)</f>
        <v>블레이드팬댄서</v>
      </c>
    </row>
    <row r="33" spans="1:71">
      <c r="A33">
        <v>5</v>
      </c>
      <c r="B33">
        <v>3</v>
      </c>
      <c r="C33">
        <f t="shared" si="0"/>
        <v>0</v>
      </c>
      <c r="D33">
        <f t="shared" ca="1" si="11"/>
        <v>0.69899421999222455</v>
      </c>
      <c r="E33">
        <f t="shared" ca="1" si="11"/>
        <v>0.95125234004067305</v>
      </c>
      <c r="F33">
        <f t="shared" ca="1" si="1"/>
        <v>0.18213927515499506</v>
      </c>
      <c r="G33">
        <f t="shared" ca="1" si="1"/>
        <v>0.99355064269326987</v>
      </c>
      <c r="H33">
        <f t="shared" ca="1" si="1"/>
        <v>0.11543386621745566</v>
      </c>
      <c r="I33">
        <f t="shared" ca="1" si="1"/>
        <v>0.88253547212635064</v>
      </c>
      <c r="L33" t="str">
        <f t="shared" ca="1" si="2"/>
        <v>안 지정 캐릭터 PP 일반등급</v>
      </c>
      <c r="M33">
        <f t="shared" ca="1" si="3"/>
        <v>95125</v>
      </c>
      <c r="N33">
        <f t="shared" ca="1" si="12"/>
        <v>14</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1400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0.87450980392156819</v>
      </c>
      <c r="BR33" t="str">
        <f ca="1">OFFSET([2]ActorTable!$A$1,ROW()-1,0)</f>
        <v>Actor9932</v>
      </c>
      <c r="BS33" t="str">
        <f ca="1">VLOOKUP($BR33,[2]ActorTable!$1:$1048576,MATCH("이름참고",[2]ActorTable!$1:$1,0),0)</f>
        <v>스트링없음</v>
      </c>
    </row>
    <row r="34" spans="1:71">
      <c r="A34">
        <v>5</v>
      </c>
      <c r="B34">
        <v>4</v>
      </c>
      <c r="C34">
        <f t="shared" si="0"/>
        <v>0</v>
      </c>
      <c r="D34">
        <f t="shared" ca="1" si="11"/>
        <v>0.628743943548557</v>
      </c>
      <c r="E34">
        <f t="shared" ca="1" si="11"/>
        <v>0.6319215522456344</v>
      </c>
      <c r="F34">
        <f t="shared" ca="1" si="1"/>
        <v>0.47804689275476209</v>
      </c>
      <c r="G34">
        <f t="shared" ca="1" si="1"/>
        <v>0.33501291079510342</v>
      </c>
      <c r="H34">
        <f t="shared" ca="1" si="1"/>
        <v>0.68030346054993007</v>
      </c>
      <c r="I34">
        <f t="shared" ca="1" si="1"/>
        <v>0.59689344664563415</v>
      </c>
      <c r="L34" t="str">
        <f t="shared" ca="1" si="2"/>
        <v>안 지정 캐릭터 PP 일반등급</v>
      </c>
      <c r="M34">
        <f t="shared" ca="1" si="3"/>
        <v>63192</v>
      </c>
      <c r="N34">
        <f t="shared" ca="1" si="12"/>
        <v>12</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1200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v>
      </c>
      <c r="BP34">
        <f t="shared" ca="1" si="17"/>
        <v>0</v>
      </c>
      <c r="BQ34">
        <f t="shared" ca="1" si="18"/>
        <v>0.87450980392156819</v>
      </c>
      <c r="BR34" t="str">
        <f ca="1">OFFSET([2]ActorTable!$A$1,ROW()-1,0)</f>
        <v>Actor0233</v>
      </c>
      <c r="BS34" t="str">
        <f ca="1">VLOOKUP($BR34,[2]ActorTable!$1:$1048576,MATCH("이름참고",[2]ActorTable!$1:$1,0),0)</f>
        <v>시리아</v>
      </c>
    </row>
    <row r="35" spans="1:71">
      <c r="A35">
        <v>5</v>
      </c>
      <c r="B35">
        <v>5</v>
      </c>
      <c r="C35">
        <f t="shared" si="0"/>
        <v>0</v>
      </c>
      <c r="D35">
        <f t="shared" ca="1" si="11"/>
        <v>0.8956733029844558</v>
      </c>
      <c r="E35">
        <f t="shared" ca="1" si="11"/>
        <v>1.7384871723287176E-3</v>
      </c>
      <c r="F35">
        <f t="shared" ca="1" si="1"/>
        <v>0.54294782262745467</v>
      </c>
      <c r="G35">
        <f t="shared" ca="1" si="1"/>
        <v>0.9370102489926152</v>
      </c>
      <c r="H35">
        <f t="shared" ca="1" si="1"/>
        <v>2.8986871796318869E-2</v>
      </c>
      <c r="I35">
        <f t="shared" ca="1" si="1"/>
        <v>0.61904058473630241</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0.87450980392156819</v>
      </c>
      <c r="BR35" t="str">
        <f ca="1">OFFSET([2]ActorTable!$A$1,ROW()-1,0)</f>
        <v>Actor9934</v>
      </c>
      <c r="BS35" t="str">
        <f ca="1">VLOOKUP($BR35,[2]ActorTable!$1:$1048576,MATCH("이름참고",[2]ActorTable!$1:$1,0),0)</f>
        <v>스트링없음</v>
      </c>
    </row>
    <row r="36" spans="1:71">
      <c r="A36">
        <v>5</v>
      </c>
      <c r="B36">
        <v>6</v>
      </c>
      <c r="C36">
        <f t="shared" si="0"/>
        <v>0</v>
      </c>
      <c r="D36">
        <f t="shared" ca="1" si="11"/>
        <v>0.16438619569601243</v>
      </c>
      <c r="E36">
        <f t="shared" ca="1" si="11"/>
        <v>0.50757509787737554</v>
      </c>
      <c r="F36">
        <f t="shared" ca="1" si="1"/>
        <v>0.75395410650164552</v>
      </c>
      <c r="G36">
        <f t="shared" ca="1" si="1"/>
        <v>0.81597017339804301</v>
      </c>
      <c r="H36">
        <f t="shared" ca="1" si="1"/>
        <v>0.78140891989683769</v>
      </c>
      <c r="I36">
        <f t="shared" ca="1" si="1"/>
        <v>0.58327111241078511</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v>
      </c>
      <c r="BP36">
        <f t="shared" ca="1" si="17"/>
        <v>0</v>
      </c>
      <c r="BQ36">
        <f t="shared" ca="1" si="18"/>
        <v>0.87450980392156819</v>
      </c>
      <c r="BR36" t="str">
        <f ca="1">OFFSET([2]ActorTable!$A$1,ROW()-1,0)</f>
        <v>Actor2235</v>
      </c>
      <c r="BS36" t="str">
        <f ca="1">VLOOKUP($BR36,[2]ActorTable!$1:$1048576,MATCH("이름참고",[2]ActorTable!$1:$1,0),0)</f>
        <v>린하이</v>
      </c>
    </row>
    <row r="37" spans="1:71">
      <c r="A37">
        <v>6</v>
      </c>
      <c r="B37">
        <v>0</v>
      </c>
      <c r="C37">
        <f t="shared" si="0"/>
        <v>0</v>
      </c>
      <c r="D37">
        <f t="shared" ca="1" si="11"/>
        <v>0.60937440810033272</v>
      </c>
      <c r="E37">
        <f t="shared" ca="1" si="11"/>
        <v>0.46519857237922313</v>
      </c>
      <c r="F37">
        <f t="shared" ca="1" si="1"/>
        <v>0.96769162761983862</v>
      </c>
      <c r="G37">
        <f t="shared" ca="1" si="1"/>
        <v>0.1745014963118835</v>
      </c>
      <c r="H37">
        <f t="shared" ca="1" si="1"/>
        <v>0.9201319851591454</v>
      </c>
      <c r="I37">
        <f t="shared" ca="1" si="1"/>
        <v>0.58087737486102564</v>
      </c>
      <c r="L37" t="str">
        <f t="shared" ca="1" si="2"/>
        <v>지정 장비</v>
      </c>
      <c r="M37" t="str">
        <f t="shared" ca="1" si="3"/>
        <v>Equip4002</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800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91</v>
      </c>
      <c r="U37" t="s">
        <v>191</v>
      </c>
      <c r="V37">
        <v>1</v>
      </c>
      <c r="W37" t="s">
        <v>138</v>
      </c>
      <c r="Y37">
        <v>1400</v>
      </c>
      <c r="Z37" t="str">
        <f t="shared" ca="1" si="4"/>
        <v>fe</v>
      </c>
      <c r="AA37" t="s">
        <v>91</v>
      </c>
      <c r="AB37" t="s">
        <v>191</v>
      </c>
      <c r="AC37">
        <v>1</v>
      </c>
      <c r="AD37" t="s">
        <v>138</v>
      </c>
      <c r="AF37">
        <v>1400</v>
      </c>
      <c r="AG37" t="str">
        <f t="shared" si="5"/>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v>
      </c>
      <c r="BP37">
        <f t="shared" ca="1" si="17"/>
        <v>0</v>
      </c>
      <c r="BQ37">
        <f t="shared" ca="1" si="18"/>
        <v>0.87450980392156819</v>
      </c>
      <c r="BR37" t="str">
        <f ca="1">OFFSET([2]ActorTable!$A$1,ROW()-1,0)</f>
        <v>Actor0236</v>
      </c>
      <c r="BS37" t="str">
        <f ca="1">VLOOKUP($BR37,[2]ActorTable!$1:$1048576,MATCH("이름참고",[2]ActorTable!$1:$1,0),0)</f>
        <v>네크로맨서포</v>
      </c>
    </row>
    <row r="38" spans="1:71">
      <c r="A38">
        <v>6</v>
      </c>
      <c r="B38">
        <v>1</v>
      </c>
      <c r="C38">
        <f t="shared" si="0"/>
        <v>0</v>
      </c>
      <c r="D38">
        <f t="shared" ca="1" si="11"/>
        <v>0.51701702694187679</v>
      </c>
      <c r="E38">
        <f t="shared" ca="1" si="11"/>
        <v>0.62546656840519521</v>
      </c>
      <c r="F38">
        <f t="shared" ca="1" si="1"/>
        <v>0.1393494704515913</v>
      </c>
      <c r="G38">
        <f t="shared" ca="1" si="1"/>
        <v>1.0443920741008417E-2</v>
      </c>
      <c r="H38">
        <f t="shared" ca="1" si="1"/>
        <v>0.51898476004822169</v>
      </c>
      <c r="I38">
        <f t="shared" ca="1" si="1"/>
        <v>0.87896955855797143</v>
      </c>
      <c r="L38" t="str">
        <f t="shared" ca="1" si="2"/>
        <v>지정 장비</v>
      </c>
      <c r="M38" t="str">
        <f t="shared" ca="1" si="3"/>
        <v>Equip5202</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DI</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5</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91</v>
      </c>
      <c r="U38" t="s">
        <v>199</v>
      </c>
      <c r="V38">
        <v>1</v>
      </c>
      <c r="W38" t="s">
        <v>138</v>
      </c>
      <c r="Y38">
        <v>3800</v>
      </c>
      <c r="Z38" t="str">
        <f t="shared" ca="1" si="4"/>
        <v>fe</v>
      </c>
      <c r="AA38" t="s">
        <v>91</v>
      </c>
      <c r="AB38" t="s">
        <v>199</v>
      </c>
      <c r="AC38">
        <v>1</v>
      </c>
      <c r="AD38" t="s">
        <v>138</v>
      </c>
      <c r="AF38">
        <v>3800</v>
      </c>
      <c r="AG38" t="str">
        <f t="shared" si="5"/>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3.9215686274509796E-2</v>
      </c>
      <c r="BQ38">
        <f t="shared" ca="1" si="18"/>
        <v>0.87450980392156819</v>
      </c>
      <c r="BR38" t="str">
        <f ca="1">OFFSET([2]ActorTable!$A$1,ROW()-1,0)</f>
        <v>Actor0037</v>
      </c>
      <c r="BS38" t="str">
        <f ca="1">VLOOKUP($BR38,[2]ActorTable!$1:$1048576,MATCH("이름참고",[2]ActorTable!$1:$1,0),0)</f>
        <v>걸워리어</v>
      </c>
    </row>
    <row r="39" spans="1:71">
      <c r="A39">
        <v>6</v>
      </c>
      <c r="B39">
        <v>2</v>
      </c>
      <c r="C39">
        <f t="shared" si="0"/>
        <v>0</v>
      </c>
      <c r="D39">
        <f t="shared" ca="1" si="11"/>
        <v>4.8648230227736344E-2</v>
      </c>
      <c r="E39">
        <f t="shared" ca="1" si="11"/>
        <v>0.64021249245305945</v>
      </c>
      <c r="F39">
        <f t="shared" ca="1" si="1"/>
        <v>0.63095381961581676</v>
      </c>
      <c r="G39">
        <f t="shared" ca="1" si="1"/>
        <v>4.6089847787890603E-2</v>
      </c>
      <c r="H39">
        <f t="shared" ca="1" si="1"/>
        <v>0.76762032672078695</v>
      </c>
      <c r="I39">
        <f t="shared" ca="1" si="1"/>
        <v>0.69146041875902353</v>
      </c>
      <c r="L39" t="str">
        <f t="shared" ca="1" si="2"/>
        <v>안 지정 캐릭터 PP 영웅등급</v>
      </c>
      <c r="M39">
        <f t="shared" ca="1" si="3"/>
        <v>64021</v>
      </c>
      <c r="N39">
        <f t="shared" ca="1" si="12"/>
        <v>12</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1200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3.9215686274509803E-3</v>
      </c>
      <c r="BQ39">
        <f t="shared" ca="1" si="18"/>
        <v>0.91372549019607796</v>
      </c>
      <c r="BR39" t="str">
        <f ca="1">OFFSET([2]ActorTable!$A$1,ROW()-1,0)</f>
        <v>Actor2238</v>
      </c>
      <c r="BS39" t="str">
        <f ca="1">VLOOKUP($BR39,[2]ActorTable!$1:$1048576,MATCH("이름참고",[2]ActorTable!$1:$1,0),0)</f>
        <v>걸아처</v>
      </c>
    </row>
    <row r="40" spans="1:71">
      <c r="A40">
        <v>6</v>
      </c>
      <c r="B40">
        <v>3</v>
      </c>
      <c r="C40">
        <f t="shared" si="0"/>
        <v>0</v>
      </c>
      <c r="D40">
        <f t="shared" ca="1" si="11"/>
        <v>0.87228141451555652</v>
      </c>
      <c r="E40">
        <f t="shared" ca="1" si="11"/>
        <v>0.58209283751034613</v>
      </c>
      <c r="F40">
        <f t="shared" ca="1" si="1"/>
        <v>0.84803110668017034</v>
      </c>
      <c r="G40">
        <f t="shared" ca="1" si="1"/>
        <v>0.28323716938736032</v>
      </c>
      <c r="H40">
        <f t="shared" ca="1" si="1"/>
        <v>0.58472767947700877</v>
      </c>
      <c r="I40">
        <f t="shared" ca="1" si="1"/>
        <v>0.85837188036177148</v>
      </c>
      <c r="L40" t="str">
        <f t="shared" ca="1" si="2"/>
        <v>안 지정 캐릭터 PP 일반등급</v>
      </c>
      <c r="M40">
        <f t="shared" ca="1" si="3"/>
        <v>58209</v>
      </c>
      <c r="N40">
        <f t="shared" ca="1" si="12"/>
        <v>12</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1200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3.9215686274509796E-2</v>
      </c>
      <c r="BQ40">
        <f t="shared" ca="1" si="18"/>
        <v>0.91764705882352893</v>
      </c>
      <c r="BR40" t="str">
        <f ca="1">OFFSET([2]ActorTable!$A$1,ROW()-1,0)</f>
        <v>Actor1039</v>
      </c>
      <c r="BS40" t="str">
        <f ca="1">VLOOKUP($BR40,[2]ActorTable!$1:$1048576,MATCH("이름참고",[2]ActorTable!$1:$1,0),0)</f>
        <v>에너지실드로봇</v>
      </c>
    </row>
    <row r="41" spans="1:71">
      <c r="A41">
        <v>6</v>
      </c>
      <c r="B41">
        <v>4</v>
      </c>
      <c r="C41">
        <f t="shared" si="0"/>
        <v>0</v>
      </c>
      <c r="D41">
        <f t="shared" ca="1" si="11"/>
        <v>2.0870268906985512E-2</v>
      </c>
      <c r="E41">
        <f t="shared" ca="1" si="11"/>
        <v>0.11357234270297933</v>
      </c>
      <c r="F41">
        <f t="shared" ca="1" si="1"/>
        <v>0.87493565949711061</v>
      </c>
      <c r="G41">
        <f t="shared" ca="1" si="1"/>
        <v>0.11449354260659472</v>
      </c>
      <c r="H41">
        <f t="shared" ca="1" si="1"/>
        <v>0.88313414639629706</v>
      </c>
      <c r="I41">
        <f t="shared" ca="1" si="1"/>
        <v>0.21487319214639677</v>
      </c>
      <c r="L41" t="str">
        <f t="shared" ca="1" si="2"/>
        <v>안 지정 캐릭터 PP 일반등급</v>
      </c>
      <c r="M41">
        <f t="shared" ca="1" si="3"/>
        <v>11357</v>
      </c>
      <c r="N41">
        <f t="shared" ca="1" si="12"/>
        <v>9</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900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3.9215686274509803E-3</v>
      </c>
      <c r="BQ41">
        <f t="shared" ca="1" si="18"/>
        <v>0.9568627450980387</v>
      </c>
      <c r="BR41" t="str">
        <f ca="1">OFFSET([2]ActorTable!$A$1,ROW()-1,0)</f>
        <v>Actor0240</v>
      </c>
      <c r="BS41" t="str">
        <f ca="1">VLOOKUP($BR41,[2]ActorTable!$1:$1048576,MATCH("이름참고",[2]ActorTable!$1:$1,0),0)</f>
        <v>아이스매지션</v>
      </c>
    </row>
    <row r="42" spans="1:71">
      <c r="A42">
        <v>6</v>
      </c>
      <c r="B42">
        <v>5</v>
      </c>
      <c r="C42">
        <f t="shared" si="0"/>
        <v>0</v>
      </c>
      <c r="D42">
        <f t="shared" ca="1" si="11"/>
        <v>2.4137522447754689E-3</v>
      </c>
      <c r="E42">
        <f t="shared" ca="1" si="11"/>
        <v>0.67799166437384717</v>
      </c>
      <c r="F42">
        <f t="shared" ca="1" si="1"/>
        <v>0.63140841651181467</v>
      </c>
      <c r="G42">
        <f t="shared" ca="1" si="1"/>
        <v>1.6525564232750978E-2</v>
      </c>
      <c r="H42">
        <f t="shared" ca="1" si="1"/>
        <v>0.10189406359332753</v>
      </c>
      <c r="I42">
        <f t="shared" ca="1" si="1"/>
        <v>0.1998414489978525</v>
      </c>
      <c r="J42" t="s">
        <v>95</v>
      </c>
      <c r="K42" t="s">
        <v>232</v>
      </c>
      <c r="L42" t="str">
        <f t="shared" si="2"/>
        <v>지정 캐릭터 PP</v>
      </c>
      <c r="M42" t="str">
        <f t="shared" ca="1" si="3"/>
        <v>Actor0201</v>
      </c>
      <c r="N42">
        <f t="shared" ca="1" si="12"/>
        <v>133</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41</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30</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1</v>
      </c>
      <c r="T42" t="s">
        <v>95</v>
      </c>
      <c r="U42" t="s">
        <v>233</v>
      </c>
      <c r="V42">
        <v>169</v>
      </c>
      <c r="W42" t="s">
        <v>142</v>
      </c>
      <c r="X42">
        <v>52</v>
      </c>
      <c r="Y42">
        <v>45</v>
      </c>
      <c r="Z42" t="str">
        <f t="shared" ca="1" si="4"/>
        <v>fp</v>
      </c>
      <c r="AA42" t="s">
        <v>95</v>
      </c>
      <c r="AB42" t="s">
        <v>233</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3.9215686274509796E-2</v>
      </c>
      <c r="BQ42">
        <f t="shared" ca="1" si="18"/>
        <v>0.96078431372548967</v>
      </c>
      <c r="BR42" t="str">
        <f ca="1">OFFSET([2]ActorTable!$A$1,ROW()-1,0)</f>
        <v>Actor1141</v>
      </c>
      <c r="BS42" t="str">
        <f ca="1">VLOOKUP($BR42,[2]ActorTable!$1:$1048576,MATCH("이름참고",[2]ActorTable!$1:$1,0),0)</f>
        <v>앤젤릭워리어</v>
      </c>
    </row>
    <row r="43" spans="1:71">
      <c r="A43">
        <v>6</v>
      </c>
      <c r="B43">
        <v>6</v>
      </c>
      <c r="C43">
        <f t="shared" si="0"/>
        <v>0</v>
      </c>
      <c r="D43">
        <f t="shared" ca="1" si="11"/>
        <v>0.67976268429507591</v>
      </c>
      <c r="E43">
        <f t="shared" ca="1" si="11"/>
        <v>0.8249384863734579</v>
      </c>
      <c r="F43">
        <f t="shared" ca="1" si="1"/>
        <v>0.26305597475060605</v>
      </c>
      <c r="G43">
        <f t="shared" ca="1" si="1"/>
        <v>0.83504862130183322</v>
      </c>
      <c r="H43">
        <f t="shared" ca="1" si="1"/>
        <v>0.63740130355396485</v>
      </c>
      <c r="I43">
        <f t="shared" ca="1" si="1"/>
        <v>0.14513025460771722</v>
      </c>
      <c r="J43" t="s">
        <v>99</v>
      </c>
      <c r="L43" t="str">
        <f t="shared" si="2"/>
        <v>안 지정 캐릭터 영웅등급</v>
      </c>
      <c r="M43">
        <f t="shared" ca="1" si="3"/>
        <v>82493</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207</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127</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f ca="1">IF(VLOOKUP($BM43,[1]EquipTable!$1:$1048576,MATCH("업데이트순번",[1]EquipTable!$1:$1,0),0)&lt;=$BK$1,1,0)
*IF(MID(BM43,7,1)="4",0.1,1)</f>
        <v>1</v>
      </c>
      <c r="BK43">
        <f t="shared" ca="1" si="15"/>
        <v>1.3550135501355014E-2</v>
      </c>
      <c r="BL43">
        <f t="shared" ca="1" si="16"/>
        <v>0.36043360433604343</v>
      </c>
      <c r="BM43" t="str">
        <f ca="1">OFFSET([1]EquipTable!$A$1,ROW()-1,0)</f>
        <v>Equip3101</v>
      </c>
      <c r="BO43">
        <f ca="1">IF(VLOOKUP($BR43,[2]ActorTable!$1:$1048576,MATCH("업데이트순번",[2]ActorTable!$1:$1,0),0)&lt;=$BP$1,1,0)
*IF(MID(BR43,7,1)="2",0.1,1)</f>
        <v>0</v>
      </c>
      <c r="BP43">
        <f t="shared" ca="1" si="17"/>
        <v>0</v>
      </c>
      <c r="BQ43">
        <f t="shared" ca="1" si="18"/>
        <v>0.99999999999999944</v>
      </c>
      <c r="BR43" t="str">
        <f ca="1">OFFSET([2]ActorTable!$A$1,ROW()-1,0)</f>
        <v>Actor3242</v>
      </c>
      <c r="BS43" t="str">
        <f ca="1">VLOOKUP($BR43,[2]ActorTable!$1:$1048576,MATCH("이름참고",[2]ActorTable!$1:$1,0),0)</f>
        <v>유니콘캐릭터</v>
      </c>
    </row>
    <row r="44" spans="1:71">
      <c r="A44">
        <v>7</v>
      </c>
      <c r="B44">
        <v>0</v>
      </c>
      <c r="C44">
        <f t="shared" si="0"/>
        <v>0</v>
      </c>
      <c r="D44">
        <f t="shared" ca="1" si="11"/>
        <v>0.92877223766883266</v>
      </c>
      <c r="E44">
        <f t="shared" ca="1" si="11"/>
        <v>0.5554960244522994</v>
      </c>
      <c r="F44">
        <f t="shared" ca="1" si="1"/>
        <v>0.93540484862946505</v>
      </c>
      <c r="G44">
        <f t="shared" ca="1" si="1"/>
        <v>0.49222942082125498</v>
      </c>
      <c r="H44">
        <f t="shared" ca="1" si="1"/>
        <v>0.76212232211140951</v>
      </c>
      <c r="I44">
        <f t="shared" ca="1" si="1"/>
        <v>0.43913167741017656</v>
      </c>
      <c r="L44" t="str">
        <f t="shared" ca="1" si="2"/>
        <v>캐릭터 상자 일반등급</v>
      </c>
      <c r="M44" t="str">
        <f t="shared" ca="1" si="3"/>
        <v>삭제</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29</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91</v>
      </c>
      <c r="U44" t="s">
        <v>195</v>
      </c>
      <c r="V44">
        <v>1</v>
      </c>
      <c r="W44" t="s">
        <v>142</v>
      </c>
      <c r="Y44">
        <v>15</v>
      </c>
      <c r="Z44" t="str">
        <f t="shared" ca="1" si="4"/>
        <v>fe</v>
      </c>
      <c r="AA44" t="s">
        <v>91</v>
      </c>
      <c r="AB44" t="s">
        <v>195</v>
      </c>
      <c r="AC44">
        <v>1</v>
      </c>
      <c r="AD44" t="s">
        <v>142</v>
      </c>
      <c r="AF44">
        <v>15</v>
      </c>
      <c r="AG44" t="str">
        <f t="shared" si="5"/>
        <v/>
      </c>
      <c r="AH44" t="str">
        <f ca="1">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f ca="1">IF(VLOOKUP($BM44,[1]EquipTable!$1:$1048576,MATCH("업데이트순번",[1]EquipTable!$1:$1,0),0)&lt;=$BK$1,1,0)
*IF(MID(BM44,7,1)="4",0.1,1)</f>
        <v>1</v>
      </c>
      <c r="BK44">
        <f t="shared" ca="1" si="15"/>
        <v>1.3550135501355014E-2</v>
      </c>
      <c r="BL44">
        <f t="shared" ca="1" si="16"/>
        <v>0.37398373983739847</v>
      </c>
      <c r="BM44" t="str">
        <f ca="1">OFFSET([1]EquipTable!$A$1,ROW()-1,0)</f>
        <v>Equip3102</v>
      </c>
      <c r="BO44">
        <f>IF(VLOOKUP($BR44,[2]ActorTable!$1:$1048576,MATCH("업데이트순번",[2]ActorTable!$1:$1,0),0)&lt;=$BP$1,1,0)
*IF(MID(BR44,7,1)="2",0.1,1)</f>
        <v>0</v>
      </c>
      <c r="BP44">
        <f t="shared" ca="1" si="17"/>
        <v>0</v>
      </c>
      <c r="BQ44">
        <f t="shared" ca="1" si="18"/>
        <v>0.99999999999999944</v>
      </c>
      <c r="BR44" t="s">
        <v>235</v>
      </c>
      <c r="BS44" t="str">
        <f>VLOOKUP($BR44,[2]ActorTable!$1:$1048576,MATCH("이름참고",[2]ActorTable!$1:$1,0),0)</f>
        <v>킵시리즈</v>
      </c>
    </row>
    <row r="45" spans="1:71">
      <c r="A45">
        <v>7</v>
      </c>
      <c r="B45">
        <v>1</v>
      </c>
      <c r="C45">
        <f t="shared" si="0"/>
        <v>0</v>
      </c>
      <c r="D45">
        <f t="shared" ca="1" si="11"/>
        <v>0.4930308897673874</v>
      </c>
      <c r="E45">
        <f t="shared" ca="1" si="11"/>
        <v>0.29612467235648998</v>
      </c>
      <c r="F45">
        <f t="shared" ca="1" si="1"/>
        <v>0.8680059296558098</v>
      </c>
      <c r="G45">
        <f t="shared" ca="1" si="1"/>
        <v>9.4003821684550903E-2</v>
      </c>
      <c r="H45">
        <f t="shared" ca="1" si="1"/>
        <v>0.56506940882100898</v>
      </c>
      <c r="I45">
        <f t="shared" ca="1" si="1"/>
        <v>0.44576405413699494</v>
      </c>
      <c r="L45" t="str">
        <f t="shared" ca="1" si="2"/>
        <v>지정 장비</v>
      </c>
      <c r="M45" t="str">
        <f t="shared" ca="1" si="3"/>
        <v>Equip2202</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4</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91</v>
      </c>
      <c r="U45" t="s">
        <v>122</v>
      </c>
      <c r="V45">
        <v>1</v>
      </c>
      <c r="W45" t="s">
        <v>138</v>
      </c>
      <c r="Y45">
        <v>800</v>
      </c>
      <c r="Z45" t="str">
        <f t="shared" ca="1" si="4"/>
        <v>fe</v>
      </c>
      <c r="AA45" t="s">
        <v>91</v>
      </c>
      <c r="AB45" t="s">
        <v>122</v>
      </c>
      <c r="AC45">
        <v>1</v>
      </c>
      <c r="AD45" t="s">
        <v>138</v>
      </c>
      <c r="AF45">
        <v>800</v>
      </c>
      <c r="AG45" t="str">
        <f t="shared" si="5"/>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f ca="1">IF(VLOOKUP($BM45,[1]EquipTable!$1:$1048576,MATCH("업데이트순번",[1]EquipTable!$1:$1,0),0)&lt;=$BK$1,1,0)
*IF(MID(BM45,7,1)="4",0.1,1)</f>
        <v>1</v>
      </c>
      <c r="BK45">
        <f t="shared" ca="1" si="15"/>
        <v>1.3550135501355014E-2</v>
      </c>
      <c r="BL45">
        <f t="shared" ca="1" si="16"/>
        <v>0.3875338753387535</v>
      </c>
      <c r="BM45" t="str">
        <f ca="1">OFFSET([1]EquipTable!$A$1,ROW()-1,0)</f>
        <v>Equip3201</v>
      </c>
      <c r="BO45">
        <f>IF(VLOOKUP($BR45,[2]ActorTable!$1:$1048576,MATCH("업데이트순번",[2]ActorTable!$1:$1,0),0)&lt;=$BP$1,1,0)
*IF(MID(BR45,7,1)="2",0.1,1)</f>
        <v>0</v>
      </c>
      <c r="BP45">
        <f t="shared" ca="1" si="17"/>
        <v>0</v>
      </c>
      <c r="BQ45">
        <f t="shared" ca="1" si="18"/>
        <v>0.99999999999999944</v>
      </c>
      <c r="BR45" t="s">
        <v>236</v>
      </c>
      <c r="BS45" t="str">
        <f>VLOOKUP($BR45,[2]ActorTable!$1:$1048576,MATCH("이름참고",[2]ActorTable!$1:$1,0),0)</f>
        <v>아유코</v>
      </c>
    </row>
    <row r="46" spans="1:71">
      <c r="A46">
        <v>7</v>
      </c>
      <c r="B46">
        <v>2</v>
      </c>
      <c r="C46">
        <f t="shared" si="0"/>
        <v>0</v>
      </c>
      <c r="D46">
        <f t="shared" ca="1" si="11"/>
        <v>0.30085433728660937</v>
      </c>
      <c r="E46">
        <f t="shared" ca="1" si="11"/>
        <v>1.1607602912260151E-2</v>
      </c>
      <c r="F46">
        <f t="shared" ca="1" si="1"/>
        <v>0.66071865099310534</v>
      </c>
      <c r="G46">
        <f t="shared" ca="1" si="1"/>
        <v>0.8134298892692432</v>
      </c>
      <c r="H46">
        <f t="shared" ca="1" si="1"/>
        <v>2.9422806765513565E-2</v>
      </c>
      <c r="I46">
        <f t="shared" ca="1" si="1"/>
        <v>0.24411362983495943</v>
      </c>
      <c r="L46" t="str">
        <f t="shared" ca="1" si="2"/>
        <v>안 지정 캐릭터 PP 영웅등급</v>
      </c>
      <c r="M46">
        <f t="shared" ca="1" si="3"/>
        <v>1160</v>
      </c>
      <c r="N46">
        <f t="shared" ca="1" si="12"/>
        <v>9</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900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1"/>
        <v>0.81619857965346598</v>
      </c>
      <c r="E47">
        <f t="shared" ca="1" si="11"/>
        <v>0.76173189439691413</v>
      </c>
      <c r="F47">
        <f t="shared" ca="1" si="1"/>
        <v>0.47351999481239071</v>
      </c>
      <c r="G47">
        <f t="shared" ca="1" si="1"/>
        <v>0.33485764379185812</v>
      </c>
      <c r="H47">
        <f t="shared" ca="1" si="1"/>
        <v>0.71685382422602451</v>
      </c>
      <c r="I47">
        <f t="shared" ca="1" si="1"/>
        <v>0.67103050484842686</v>
      </c>
      <c r="L47" t="str">
        <f t="shared" ca="1" si="2"/>
        <v>안 지정 캐릭터 PP 일반등급</v>
      </c>
      <c r="M47">
        <f t="shared" ca="1" si="3"/>
        <v>76173</v>
      </c>
      <c r="N47">
        <f t="shared" ca="1" si="12"/>
        <v>13</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1300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1"/>
        <v>0.34839192427020627</v>
      </c>
      <c r="E48">
        <f t="shared" ca="1" si="11"/>
        <v>0.32208454837284106</v>
      </c>
      <c r="F48">
        <f t="shared" ca="1" si="1"/>
        <v>7.6735280330024636E-2</v>
      </c>
      <c r="G48">
        <f t="shared" ca="1" si="1"/>
        <v>0.39652497535203168</v>
      </c>
      <c r="H48">
        <f t="shared" ca="1" si="1"/>
        <v>0.25692841212529549</v>
      </c>
      <c r="I48">
        <f t="shared" ca="1" si="1"/>
        <v>0.86638209748257722</v>
      </c>
      <c r="L48" t="str">
        <f t="shared" ca="1" si="2"/>
        <v>안 지정 캐릭터 PP 일반등급</v>
      </c>
      <c r="M48">
        <f t="shared" ca="1" si="3"/>
        <v>32208</v>
      </c>
      <c r="N48">
        <f t="shared" ca="1" si="12"/>
        <v>10</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1000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1"/>
        <v>0.66570871428858547</v>
      </c>
      <c r="E49">
        <f t="shared" ca="1" si="11"/>
        <v>0.91077357485290045</v>
      </c>
      <c r="F49">
        <f t="shared" ca="1" si="1"/>
        <v>0.9032379320798215</v>
      </c>
      <c r="G49">
        <f t="shared" ca="1" si="1"/>
        <v>0.14022925701361222</v>
      </c>
      <c r="H49">
        <f t="shared" ca="1" si="1"/>
        <v>0.67291494937730767</v>
      </c>
      <c r="I49">
        <f t="shared" ca="1" si="1"/>
        <v>1.4116671914258139E-2</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1"/>
        <v>0.4778675759147788</v>
      </c>
      <c r="E50">
        <f t="shared" ca="1" si="11"/>
        <v>0.18711265661969445</v>
      </c>
      <c r="F50">
        <f t="shared" ca="1" si="1"/>
        <v>0.817623816974413</v>
      </c>
      <c r="G50">
        <f t="shared" ca="1" si="1"/>
        <v>0.27131960377396713</v>
      </c>
      <c r="H50">
        <f t="shared" ca="1" si="1"/>
        <v>0.89351288339583657</v>
      </c>
      <c r="I50">
        <f t="shared" ca="1" si="1"/>
        <v>0.27024613534204378</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1"/>
        <v>0.7950677473062997</v>
      </c>
      <c r="E51">
        <f t="shared" ca="1" si="11"/>
        <v>3.6359195569359848E-2</v>
      </c>
      <c r="F51">
        <f t="shared" ca="1" si="1"/>
        <v>0.13627758639425569</v>
      </c>
      <c r="G51">
        <f t="shared" ca="1" si="1"/>
        <v>0.5534655610988477</v>
      </c>
      <c r="H51">
        <f t="shared" ca="1" si="1"/>
        <v>0.58638692900087086</v>
      </c>
      <c r="I51">
        <f t="shared" ca="1" si="1"/>
        <v>0.46555414409828233</v>
      </c>
      <c r="L51" t="str">
        <f t="shared" ca="1" si="2"/>
        <v>지정 장비</v>
      </c>
      <c r="M51" t="str">
        <f t="shared" ca="1" si="3"/>
        <v>Equip0101</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1200</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91</v>
      </c>
      <c r="U51" t="s">
        <v>125</v>
      </c>
      <c r="V51">
        <v>1</v>
      </c>
      <c r="W51" t="s">
        <v>138</v>
      </c>
      <c r="Y51">
        <v>1000</v>
      </c>
      <c r="Z51" t="str">
        <f t="shared" ca="1" si="4"/>
        <v>fe</v>
      </c>
      <c r="AA51" t="s">
        <v>91</v>
      </c>
      <c r="AB51" t="s">
        <v>125</v>
      </c>
      <c r="AC51">
        <v>1</v>
      </c>
      <c r="AD51" t="s">
        <v>138</v>
      </c>
      <c r="AF51">
        <v>1000</v>
      </c>
      <c r="AG51" t="str">
        <f t="shared" si="5"/>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1"/>
        <v>0.95322304778568145</v>
      </c>
      <c r="E52">
        <f t="shared" ca="1" si="11"/>
        <v>0.89760421329516016</v>
      </c>
      <c r="F52">
        <f t="shared" ca="1" si="1"/>
        <v>0.84630356314668875</v>
      </c>
      <c r="G52">
        <f t="shared" ca="1" si="1"/>
        <v>0.13828114919382362</v>
      </c>
      <c r="H52">
        <f t="shared" ca="1" si="1"/>
        <v>0.17646616052570263</v>
      </c>
      <c r="I52">
        <f t="shared" ca="1" si="1"/>
        <v>0.78564848602813453</v>
      </c>
      <c r="L52" t="str">
        <f t="shared" ca="1" si="2"/>
        <v>지정 장비</v>
      </c>
      <c r="M52" t="str">
        <f t="shared" ca="1" si="3"/>
        <v>Equip8001</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5300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91</v>
      </c>
      <c r="U52" t="s">
        <v>217</v>
      </c>
      <c r="V52">
        <v>1</v>
      </c>
      <c r="W52" t="s">
        <v>142</v>
      </c>
      <c r="Y52">
        <v>33</v>
      </c>
      <c r="Z52" t="str">
        <f t="shared" ca="1" si="4"/>
        <v>fe</v>
      </c>
      <c r="AA52" t="s">
        <v>91</v>
      </c>
      <c r="AB52" t="s">
        <v>217</v>
      </c>
      <c r="AC52">
        <v>1</v>
      </c>
      <c r="AD52" t="s">
        <v>142</v>
      </c>
      <c r="AF52">
        <v>33</v>
      </c>
      <c r="AG52" t="str">
        <f t="shared" si="5"/>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1"/>
        <v>0.54157021499312141</v>
      </c>
      <c r="E53">
        <f t="shared" ca="1" si="11"/>
        <v>0.45921397402169917</v>
      </c>
      <c r="F53">
        <f t="shared" ca="1" si="1"/>
        <v>0.74840613689309621</v>
      </c>
      <c r="G53">
        <f t="shared" ca="1" si="1"/>
        <v>0.71105716345080394</v>
      </c>
      <c r="H53">
        <f t="shared" ca="1" si="1"/>
        <v>0.694449202510659</v>
      </c>
      <c r="I53">
        <f t="shared" ca="1" si="1"/>
        <v>0.85518893557470677</v>
      </c>
      <c r="L53" t="str">
        <f t="shared" ca="1" si="2"/>
        <v>안 지정 캐릭터 PP 영웅등급</v>
      </c>
      <c r="M53">
        <f t="shared" ca="1" si="3"/>
        <v>45921</v>
      </c>
      <c r="N53">
        <f t="shared" ca="1" si="12"/>
        <v>11</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1100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1"/>
        <v>0.18757263520240453</v>
      </c>
      <c r="E54">
        <f t="shared" ca="1" si="11"/>
        <v>0.98226178760415872</v>
      </c>
      <c r="F54">
        <f t="shared" ca="1" si="1"/>
        <v>0.39535265325906987</v>
      </c>
      <c r="G54">
        <f t="shared" ca="1" si="1"/>
        <v>0.94204760033633284</v>
      </c>
      <c r="H54">
        <f t="shared" ca="1" si="1"/>
        <v>0.69196043460080492</v>
      </c>
      <c r="I54">
        <f t="shared" ca="1" si="1"/>
        <v>0.82485681591800109</v>
      </c>
      <c r="L54" t="str">
        <f t="shared" ca="1" si="2"/>
        <v>안 지정 캐릭터 PP 영웅등급</v>
      </c>
      <c r="M54">
        <f t="shared" ca="1" si="3"/>
        <v>98226</v>
      </c>
      <c r="N54">
        <f t="shared" ca="1" si="12"/>
        <v>14</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1400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1"/>
        <v>0.81063994449133248</v>
      </c>
      <c r="E55">
        <f t="shared" ca="1" si="11"/>
        <v>0.25955643842453624</v>
      </c>
      <c r="F55">
        <f t="shared" ca="1" si="1"/>
        <v>0.2010786998033175</v>
      </c>
      <c r="G55">
        <f t="shared" ca="1" si="1"/>
        <v>0.47315075506841653</v>
      </c>
      <c r="H55">
        <f t="shared" ca="1" si="1"/>
        <v>0.59250045464480972</v>
      </c>
      <c r="I55">
        <f t="shared" ca="1" si="1"/>
        <v>0.50612854277150887</v>
      </c>
      <c r="L55" t="str">
        <f t="shared" ca="1" si="2"/>
        <v>안 지정 캐릭터 PP 일반등급</v>
      </c>
      <c r="M55">
        <f t="shared" ca="1" si="3"/>
        <v>25955</v>
      </c>
      <c r="N55">
        <f t="shared" ca="1" si="12"/>
        <v>10</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1000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1"/>
        <v>0.32091809961486029</v>
      </c>
      <c r="E56">
        <f t="shared" ca="1" si="11"/>
        <v>0.8046464204663728</v>
      </c>
      <c r="F56">
        <f t="shared" ca="1" si="1"/>
        <v>0.68467393726504577</v>
      </c>
      <c r="G56">
        <f t="shared" ca="1" si="1"/>
        <v>0.83540357669329957</v>
      </c>
      <c r="H56">
        <f t="shared" ca="1" si="1"/>
        <v>3.8549369557227764E-2</v>
      </c>
      <c r="I56">
        <f t="shared" ca="1" si="1"/>
        <v>0.32405802061687272</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1"/>
        <v>0.65797361169688695</v>
      </c>
      <c r="E57">
        <f t="shared" ca="1" si="11"/>
        <v>0.41681012465078693</v>
      </c>
      <c r="F57">
        <f t="shared" ca="1" si="1"/>
        <v>0.85307047035444894</v>
      </c>
      <c r="G57">
        <f t="shared" ca="1" si="1"/>
        <v>0.35843633677977726</v>
      </c>
      <c r="H57">
        <f t="shared" ca="1" si="1"/>
        <v>0.49298365192740545</v>
      </c>
      <c r="I57">
        <f t="shared" ca="1" si="1"/>
        <v>0.17258278012045691</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1"/>
        <v>0.8509819136549639</v>
      </c>
      <c r="E58">
        <f t="shared" ca="1" si="11"/>
        <v>0.62554102845360338</v>
      </c>
      <c r="F58">
        <f t="shared" ca="1" si="1"/>
        <v>3.7739152754989291E-2</v>
      </c>
      <c r="G58">
        <f t="shared" ca="1" si="1"/>
        <v>0.41094394697842729</v>
      </c>
      <c r="H58">
        <f t="shared" ca="1" si="1"/>
        <v>6.1194226630134629E-2</v>
      </c>
      <c r="I58">
        <f t="shared" ca="1" si="1"/>
        <v>0.65028154261470195</v>
      </c>
      <c r="L58" t="str">
        <f t="shared" ca="1" si="2"/>
        <v>지정 장비</v>
      </c>
      <c r="M58" t="str">
        <f t="shared" ca="1" si="3"/>
        <v>Equip5202</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5</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91</v>
      </c>
      <c r="U58" t="s">
        <v>191</v>
      </c>
      <c r="V58">
        <v>1</v>
      </c>
      <c r="W58" t="s">
        <v>138</v>
      </c>
      <c r="Y58">
        <v>1100</v>
      </c>
      <c r="Z58" t="str">
        <f t="shared" ca="1" si="4"/>
        <v>fe</v>
      </c>
      <c r="AA58" t="s">
        <v>91</v>
      </c>
      <c r="AB58" t="s">
        <v>191</v>
      </c>
      <c r="AC58">
        <v>1</v>
      </c>
      <c r="AD58" t="s">
        <v>138</v>
      </c>
      <c r="AF58">
        <v>1100</v>
      </c>
      <c r="AG58" t="str">
        <f t="shared" si="5"/>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1"/>
        <v>0.72041114152664865</v>
      </c>
      <c r="E59">
        <f t="shared" ca="1" si="11"/>
        <v>0.63070694924744586</v>
      </c>
      <c r="F59">
        <f t="shared" ca="1" si="1"/>
        <v>0.81223880913467683</v>
      </c>
      <c r="G59">
        <f t="shared" ca="1" si="1"/>
        <v>0.66023673604731326</v>
      </c>
      <c r="H59">
        <f t="shared" ca="1" si="1"/>
        <v>0.50771044533310938</v>
      </c>
      <c r="I59">
        <f t="shared" ca="1" si="1"/>
        <v>4.4711631349816372E-3</v>
      </c>
      <c r="L59" t="str">
        <f t="shared" ca="1" si="2"/>
        <v>지정 장비</v>
      </c>
      <c r="M59" t="str">
        <f t="shared" ca="1" si="3"/>
        <v>Equip5202</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2500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91</v>
      </c>
      <c r="U59" t="s">
        <v>193</v>
      </c>
      <c r="V59">
        <v>1</v>
      </c>
      <c r="W59" t="s">
        <v>142</v>
      </c>
      <c r="Y59">
        <v>37</v>
      </c>
      <c r="Z59" t="str">
        <f t="shared" ca="1" si="4"/>
        <v>fe</v>
      </c>
      <c r="AA59" t="s">
        <v>91</v>
      </c>
      <c r="AB59" t="s">
        <v>193</v>
      </c>
      <c r="AC59">
        <v>1</v>
      </c>
      <c r="AD59" t="s">
        <v>142</v>
      </c>
      <c r="AF59">
        <v>37</v>
      </c>
      <c r="AG59" t="str">
        <f t="shared" si="5"/>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1"/>
        <v>0.23337071484309868</v>
      </c>
      <c r="E60">
        <f t="shared" ca="1" si="11"/>
        <v>0.50873566705425588</v>
      </c>
      <c r="F60">
        <f t="shared" ca="1" si="1"/>
        <v>0.29534569674128663</v>
      </c>
      <c r="G60">
        <f t="shared" ca="1" si="1"/>
        <v>7.1172474603940272E-2</v>
      </c>
      <c r="H60">
        <f t="shared" ca="1" si="1"/>
        <v>0.28143952898228508</v>
      </c>
      <c r="I60">
        <f t="shared" ca="1" si="1"/>
        <v>0.66407098348801796</v>
      </c>
      <c r="L60" t="str">
        <f t="shared" ca="1" si="2"/>
        <v>안 지정 캐릭터 PP 영웅등급</v>
      </c>
      <c r="M60">
        <f t="shared" ca="1" si="3"/>
        <v>50873</v>
      </c>
      <c r="N60">
        <f t="shared" ca="1" si="12"/>
        <v>12</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1200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1"/>
        <v>0.560596370386787</v>
      </c>
      <c r="E61">
        <f t="shared" ca="1" si="11"/>
        <v>0.75292913844064713</v>
      </c>
      <c r="F61">
        <f t="shared" ca="1" si="1"/>
        <v>0.98417186102862064</v>
      </c>
      <c r="G61">
        <f t="shared" ca="1" si="1"/>
        <v>5.8101280101935826E-2</v>
      </c>
      <c r="H61">
        <f t="shared" ca="1" si="1"/>
        <v>0.84905113513294517</v>
      </c>
      <c r="I61">
        <f t="shared" ca="1" si="1"/>
        <v>0.25202168623393351</v>
      </c>
      <c r="L61" t="str">
        <f t="shared" ca="1" si="2"/>
        <v>안 지정 캐릭터 PP 일반등급</v>
      </c>
      <c r="M61">
        <f t="shared" ca="1" si="3"/>
        <v>75292</v>
      </c>
      <c r="N61">
        <f t="shared" ca="1" si="12"/>
        <v>13</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1300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1"/>
        <v>0.1083482093741629</v>
      </c>
      <c r="E62">
        <f t="shared" ca="1" si="11"/>
        <v>0.10423552489809429</v>
      </c>
      <c r="F62">
        <f t="shared" ca="1" si="1"/>
        <v>0.74414783958386999</v>
      </c>
      <c r="G62">
        <f t="shared" ca="1" si="1"/>
        <v>3.5219063350379276E-2</v>
      </c>
      <c r="H62">
        <f t="shared" ca="1" si="1"/>
        <v>0.55078346309614457</v>
      </c>
      <c r="I62">
        <f t="shared" ca="1" si="1"/>
        <v>0.31799893166178572</v>
      </c>
      <c r="L62" t="str">
        <f t="shared" ca="1" si="2"/>
        <v>안 지정 캐릭터 PP 일반등급</v>
      </c>
      <c r="M62">
        <f t="shared" ca="1" si="3"/>
        <v>10423</v>
      </c>
      <c r="N62">
        <f t="shared" ca="1" si="12"/>
        <v>9</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900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1"/>
        <v>1.5348298035810171E-2</v>
      </c>
      <c r="E63">
        <f t="shared" ca="1" si="11"/>
        <v>0.33088127658685373</v>
      </c>
      <c r="F63">
        <f t="shared" ca="1" si="1"/>
        <v>0.11426210067934772</v>
      </c>
      <c r="G63">
        <f t="shared" ca="1" si="1"/>
        <v>0.27402133128532602</v>
      </c>
      <c r="H63">
        <f t="shared" ca="1" si="1"/>
        <v>0.87228101366308852</v>
      </c>
      <c r="I63">
        <f t="shared" ca="1" si="1"/>
        <v>0.63728496651111255</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1"/>
        <v>0.53098825925529591</v>
      </c>
      <c r="E64">
        <f t="shared" ca="1" si="11"/>
        <v>0.58529705738328908</v>
      </c>
      <c r="F64">
        <f t="shared" ca="1" si="1"/>
        <v>0.65107631167391278</v>
      </c>
      <c r="G64">
        <f t="shared" ca="1" si="1"/>
        <v>0.36744771963307254</v>
      </c>
      <c r="H64">
        <f t="shared" ca="1" si="1"/>
        <v>0.22903971398567979</v>
      </c>
      <c r="I64">
        <f t="shared" ca="1" si="1"/>
        <v>0.6434577958451827</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1"/>
        <v>4.5629012290045123E-2</v>
      </c>
      <c r="E65">
        <f t="shared" ca="1" si="11"/>
        <v>0.84797960050066856</v>
      </c>
      <c r="F65">
        <f t="shared" ca="1" si="1"/>
        <v>0.26731092696651226</v>
      </c>
      <c r="G65">
        <f t="shared" ca="1" si="1"/>
        <v>0.40969114550913133</v>
      </c>
      <c r="H65">
        <f t="shared" ca="1" si="1"/>
        <v>0.9573194711103139</v>
      </c>
      <c r="I65">
        <f t="shared" ref="I65" ca="1" si="20">RAND()</f>
        <v>0.73787831705614215</v>
      </c>
      <c r="L65" t="str">
        <f t="shared" ca="1" si="2"/>
        <v>지정 장비</v>
      </c>
      <c r="M65" t="str">
        <f t="shared" ca="1" si="3"/>
        <v>Equip7202</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DI</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16</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91</v>
      </c>
      <c r="U65" t="s">
        <v>214</v>
      </c>
      <c r="V65">
        <v>1</v>
      </c>
      <c r="W65" t="s">
        <v>138</v>
      </c>
      <c r="Y65">
        <v>700</v>
      </c>
      <c r="Z65" t="str">
        <f t="shared" ca="1" si="4"/>
        <v>fe</v>
      </c>
      <c r="AA65" t="s">
        <v>91</v>
      </c>
      <c r="AB65" t="s">
        <v>214</v>
      </c>
      <c r="AC65">
        <v>1</v>
      </c>
      <c r="AD65" t="s">
        <v>138</v>
      </c>
      <c r="AF65">
        <v>700</v>
      </c>
      <c r="AG65" t="str">
        <f t="shared" si="5"/>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1"/>
        <v>0.37553140073030855</v>
      </c>
      <c r="E66">
        <f t="shared" ca="1" si="11"/>
        <v>0.57828941965562519</v>
      </c>
      <c r="F66">
        <f t="shared" ca="1" si="11"/>
        <v>0.21565609099034933</v>
      </c>
      <c r="G66">
        <f t="shared" ca="1" si="11"/>
        <v>0.32522878967955271</v>
      </c>
      <c r="H66">
        <f t="shared" ca="1" si="11"/>
        <v>0.49954889624120713</v>
      </c>
      <c r="I66">
        <f t="shared" ca="1" si="11"/>
        <v>0.43712128441463172</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Equip5002</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700</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7">RAND()</f>
        <v>0.58371364016943905</v>
      </c>
      <c r="E67">
        <f t="shared" ca="1" si="27"/>
        <v>0.30467888582582359</v>
      </c>
      <c r="F67">
        <f t="shared" ca="1" si="27"/>
        <v>0.45616746388174789</v>
      </c>
      <c r="G67">
        <f t="shared" ca="1" si="27"/>
        <v>0.70855605789397935</v>
      </c>
      <c r="H67">
        <f t="shared" ca="1" si="27"/>
        <v>0.56548751001286379</v>
      </c>
      <c r="I67">
        <f t="shared" ref="I67:I98" ca="1" si="28">RAND()</f>
        <v>0.11972313195772866</v>
      </c>
      <c r="L67" t="str">
        <f t="shared" ca="1" si="22"/>
        <v>안 지정 캐릭터 PP 영웅등급</v>
      </c>
      <c r="M67">
        <f t="shared" ca="1" si="23"/>
        <v>30467</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10</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1000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7"/>
        <v>0.63173791072903229</v>
      </c>
      <c r="E68">
        <f t="shared" ca="1" si="27"/>
        <v>0.16408989558392151</v>
      </c>
      <c r="F68">
        <f t="shared" ca="1" si="27"/>
        <v>0.61012206482007225</v>
      </c>
      <c r="G68">
        <f t="shared" ca="1" si="27"/>
        <v>5.6261240199316442E-2</v>
      </c>
      <c r="H68">
        <f t="shared" ca="1" si="27"/>
        <v>0.30075600954574155</v>
      </c>
      <c r="I68">
        <f t="shared" ca="1" si="28"/>
        <v>0.83730580532049514</v>
      </c>
      <c r="L68" t="str">
        <f t="shared" ca="1" si="22"/>
        <v>안 지정 캐릭터 PP 일반등급</v>
      </c>
      <c r="M68">
        <f t="shared" ca="1" si="23"/>
        <v>16408</v>
      </c>
      <c r="N68">
        <f t="shared" ca="1" si="29"/>
        <v>9</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900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7"/>
        <v>4.2704903806504269E-2</v>
      </c>
      <c r="E69">
        <f t="shared" ca="1" si="27"/>
        <v>0.78676488427415203</v>
      </c>
      <c r="F69">
        <f t="shared" ca="1" si="27"/>
        <v>0.82220717031305701</v>
      </c>
      <c r="G69">
        <f t="shared" ca="1" si="27"/>
        <v>0.18989639908630584</v>
      </c>
      <c r="H69">
        <f t="shared" ca="1" si="27"/>
        <v>0.14862652225877726</v>
      </c>
      <c r="I69">
        <f t="shared" ca="1" si="28"/>
        <v>0.55002389099553151</v>
      </c>
      <c r="L69" t="str">
        <f t="shared" ca="1" si="22"/>
        <v>안 지정 캐릭터 PP 일반등급</v>
      </c>
      <c r="M69">
        <f t="shared" ca="1" si="23"/>
        <v>78676</v>
      </c>
      <c r="N69">
        <f t="shared" ca="1" si="29"/>
        <v>13</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1300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7"/>
        <v>7.3612286765485591E-2</v>
      </c>
      <c r="E70">
        <f t="shared" ca="1" si="27"/>
        <v>0.98552798806900621</v>
      </c>
      <c r="F70">
        <f t="shared" ca="1" si="27"/>
        <v>0.3921865530231482</v>
      </c>
      <c r="G70">
        <f t="shared" ca="1" si="27"/>
        <v>2.3369460122177665E-2</v>
      </c>
      <c r="H70">
        <f t="shared" ca="1" si="27"/>
        <v>0.48052774564092415</v>
      </c>
      <c r="I70">
        <f t="shared" ca="1" si="28"/>
        <v>0.38385329379995925</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7"/>
        <v>0.14525796612206576</v>
      </c>
      <c r="E71">
        <f t="shared" ca="1" si="27"/>
        <v>4.45311185827032E-2</v>
      </c>
      <c r="F71">
        <f t="shared" ca="1" si="27"/>
        <v>0.50304821774838027</v>
      </c>
      <c r="G71">
        <f t="shared" ca="1" si="27"/>
        <v>0.74359022141063325</v>
      </c>
      <c r="H71">
        <f t="shared" ca="1" si="27"/>
        <v>0.25166814752076194</v>
      </c>
      <c r="I71">
        <f t="shared" ca="1" si="28"/>
        <v>0.93689662422653341</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7"/>
        <v>0.39609755797405288</v>
      </c>
      <c r="E72">
        <f t="shared" ca="1" si="27"/>
        <v>0.49802060007771876</v>
      </c>
      <c r="F72">
        <f t="shared" ca="1" si="27"/>
        <v>0.62613832188962271</v>
      </c>
      <c r="G72">
        <f t="shared" ca="1" si="27"/>
        <v>6.8315325878455124E-2</v>
      </c>
      <c r="H72">
        <f t="shared" ca="1" si="27"/>
        <v>0.69010804623525179</v>
      </c>
      <c r="I72">
        <f t="shared" ca="1" si="28"/>
        <v>0.73734828128445862</v>
      </c>
      <c r="L72" t="str">
        <f t="shared" ca="1" si="22"/>
        <v>지정 장비</v>
      </c>
      <c r="M72" t="str">
        <f t="shared" ca="1" si="23"/>
        <v>Equip4102</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1400</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91</v>
      </c>
      <c r="U72" t="s">
        <v>198</v>
      </c>
      <c r="V72">
        <v>1</v>
      </c>
      <c r="W72" t="s">
        <v>142</v>
      </c>
      <c r="Y72">
        <v>12</v>
      </c>
      <c r="Z72" t="str">
        <f t="shared" ca="1" si="24"/>
        <v>fe</v>
      </c>
      <c r="AA72" t="s">
        <v>91</v>
      </c>
      <c r="AB72" t="s">
        <v>198</v>
      </c>
      <c r="AC72">
        <v>1</v>
      </c>
      <c r="AD72" t="s">
        <v>142</v>
      </c>
      <c r="AF72">
        <v>12</v>
      </c>
      <c r="AG72" t="str">
        <f t="shared" si="25"/>
        <v/>
      </c>
      <c r="AH72" t="str">
        <f ca="1">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7"/>
        <v>0.72654559035936361</v>
      </c>
      <c r="E73">
        <f t="shared" ca="1" si="27"/>
        <v>0.69360967154705744</v>
      </c>
      <c r="F73">
        <f t="shared" ca="1" si="27"/>
        <v>0.51083087149063156</v>
      </c>
      <c r="G73">
        <f t="shared" ca="1" si="27"/>
        <v>0.44060944778026168</v>
      </c>
      <c r="H73">
        <f t="shared" ca="1" si="27"/>
        <v>0.66551811864479493</v>
      </c>
      <c r="I73">
        <f t="shared" ca="1" si="28"/>
        <v>0.9611491731763111</v>
      </c>
      <c r="L73" t="str">
        <f t="shared" ca="1" si="22"/>
        <v>지정 장비</v>
      </c>
      <c r="M73" t="str">
        <f t="shared" ca="1" si="23"/>
        <v>Equip6002</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2300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91</v>
      </c>
      <c r="U73" t="s">
        <v>218</v>
      </c>
      <c r="V73">
        <v>1</v>
      </c>
      <c r="W73" t="s">
        <v>142</v>
      </c>
      <c r="Y73">
        <v>11</v>
      </c>
      <c r="Z73" t="str">
        <f t="shared" ca="1" si="24"/>
        <v>fe</v>
      </c>
      <c r="AA73" t="s">
        <v>91</v>
      </c>
      <c r="AB73" t="s">
        <v>218</v>
      </c>
      <c r="AC73">
        <v>1</v>
      </c>
      <c r="AD73" t="s">
        <v>142</v>
      </c>
      <c r="AF73">
        <v>11</v>
      </c>
      <c r="AG73" t="str">
        <f t="shared" si="25"/>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7"/>
        <v>0.72837512806680527</v>
      </c>
      <c r="E74">
        <f t="shared" ca="1" si="27"/>
        <v>0.13251756612584897</v>
      </c>
      <c r="F74">
        <f t="shared" ca="1" si="27"/>
        <v>0.46234688125775192</v>
      </c>
      <c r="G74">
        <f t="shared" ca="1" si="27"/>
        <v>0.74749049613439955</v>
      </c>
      <c r="H74">
        <f t="shared" ca="1" si="27"/>
        <v>0.54280327719439003</v>
      </c>
      <c r="I74">
        <f t="shared" ca="1" si="28"/>
        <v>0.72457080306323285</v>
      </c>
      <c r="L74" t="str">
        <f t="shared" ca="1" si="22"/>
        <v>안 지정 캐릭터 PP 영웅등급</v>
      </c>
      <c r="M74">
        <f t="shared" ca="1" si="23"/>
        <v>13251</v>
      </c>
      <c r="N74">
        <f t="shared" ca="1" si="29"/>
        <v>9</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900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7"/>
        <v>0.26168184010714457</v>
      </c>
      <c r="E75">
        <f t="shared" ca="1" si="27"/>
        <v>0.55727826586875018</v>
      </c>
      <c r="F75">
        <f t="shared" ca="1" si="27"/>
        <v>0.36205060996814664</v>
      </c>
      <c r="G75">
        <f t="shared" ca="1" si="27"/>
        <v>0.50534819885854265</v>
      </c>
      <c r="H75">
        <f t="shared" ca="1" si="27"/>
        <v>0.27633689601172406</v>
      </c>
      <c r="I75">
        <f t="shared" ca="1" si="28"/>
        <v>0.5890909096606447</v>
      </c>
      <c r="L75" t="str">
        <f t="shared" ca="1" si="22"/>
        <v>안 지정 캐릭터 PP 일반등급</v>
      </c>
      <c r="M75">
        <f t="shared" ca="1" si="23"/>
        <v>55727</v>
      </c>
      <c r="N75">
        <f t="shared" ca="1" si="29"/>
        <v>12</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1200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7"/>
        <v>0.23989000514663539</v>
      </c>
      <c r="E76">
        <f t="shared" ca="1" si="27"/>
        <v>0.33598621320178856</v>
      </c>
      <c r="F76">
        <f t="shared" ca="1" si="27"/>
        <v>0.19382894924570526</v>
      </c>
      <c r="G76">
        <f t="shared" ca="1" si="27"/>
        <v>0.73869964392199616</v>
      </c>
      <c r="H76">
        <f t="shared" ca="1" si="27"/>
        <v>2.0760744563448119E-2</v>
      </c>
      <c r="I76">
        <f t="shared" ca="1" si="28"/>
        <v>0.8731391123637734</v>
      </c>
      <c r="L76" t="str">
        <f t="shared" ca="1" si="22"/>
        <v>안 지정 캐릭터 PP 일반등급</v>
      </c>
      <c r="M76">
        <f t="shared" ca="1" si="23"/>
        <v>33598</v>
      </c>
      <c r="N76">
        <f t="shared" ca="1" si="29"/>
        <v>11</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1100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7"/>
        <v>0.63499445909756058</v>
      </c>
      <c r="E77">
        <f t="shared" ca="1" si="27"/>
        <v>0.9115632509446161</v>
      </c>
      <c r="F77">
        <f t="shared" ca="1" si="27"/>
        <v>0.35640487178133806</v>
      </c>
      <c r="G77">
        <f t="shared" ca="1" si="27"/>
        <v>0.81710299622540938</v>
      </c>
      <c r="H77">
        <f t="shared" ca="1" si="27"/>
        <v>0.79053910777552516</v>
      </c>
      <c r="I77">
        <f t="shared" ca="1" si="28"/>
        <v>0.47115457522803961</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7"/>
        <v>0.35799256454131168</v>
      </c>
      <c r="E78">
        <f t="shared" ca="1" si="27"/>
        <v>0.88977189114045629</v>
      </c>
      <c r="F78">
        <f t="shared" ca="1" si="27"/>
        <v>0.21727971821194003</v>
      </c>
      <c r="G78">
        <f t="shared" ca="1" si="27"/>
        <v>0.7275045531145905</v>
      </c>
      <c r="H78">
        <f t="shared" ca="1" si="27"/>
        <v>8.0339409568716991E-2</v>
      </c>
      <c r="I78">
        <f t="shared" ca="1" si="28"/>
        <v>0.36169286802169254</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7"/>
        <v>0.33355865726909384</v>
      </c>
      <c r="E79">
        <f t="shared" ca="1" si="27"/>
        <v>0.67233957270380351</v>
      </c>
      <c r="F79">
        <f t="shared" ca="1" si="27"/>
        <v>4.2755566957206947E-2</v>
      </c>
      <c r="G79">
        <f t="shared" ca="1" si="27"/>
        <v>0.55280989244140621</v>
      </c>
      <c r="H79">
        <f t="shared" ca="1" si="27"/>
        <v>2.7044734546907145E-3</v>
      </c>
      <c r="I79">
        <f t="shared" ca="1" si="28"/>
        <v>0.94128968736808583</v>
      </c>
      <c r="L79" t="str">
        <f t="shared" ca="1" si="22"/>
        <v>지정 장비</v>
      </c>
      <c r="M79" t="str">
        <f t="shared" ca="1" si="23"/>
        <v>Equip6001</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GO</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2300</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91</v>
      </c>
      <c r="U79" t="s">
        <v>202</v>
      </c>
      <c r="V79">
        <v>1</v>
      </c>
      <c r="W79" t="s">
        <v>138</v>
      </c>
      <c r="Y79">
        <v>1800</v>
      </c>
      <c r="Z79" t="str">
        <f t="shared" ca="1" si="24"/>
        <v>fe</v>
      </c>
      <c r="AA79" t="s">
        <v>91</v>
      </c>
      <c r="AB79" t="s">
        <v>202</v>
      </c>
      <c r="AC79">
        <v>1</v>
      </c>
      <c r="AD79" t="s">
        <v>138</v>
      </c>
      <c r="AF79">
        <v>1800</v>
      </c>
      <c r="AG79" t="str">
        <f t="shared" si="25"/>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7"/>
        <v>0.78431366203570629</v>
      </c>
      <c r="E80">
        <f t="shared" ca="1" si="27"/>
        <v>0.28499572988733224</v>
      </c>
      <c r="F80">
        <f t="shared" ca="1" si="27"/>
        <v>0.66879790969098429</v>
      </c>
      <c r="G80">
        <f t="shared" ca="1" si="27"/>
        <v>0.63728281036079526</v>
      </c>
      <c r="H80">
        <f t="shared" ca="1" si="27"/>
        <v>0.12063898508713378</v>
      </c>
      <c r="I80">
        <f t="shared" ca="1" si="28"/>
        <v>7.7016542064480942E-2</v>
      </c>
      <c r="L80" t="str">
        <f t="shared" ca="1" si="22"/>
        <v>지정 장비</v>
      </c>
      <c r="M80" t="str">
        <f t="shared" ca="1" si="23"/>
        <v>Equip2201</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2500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91</v>
      </c>
      <c r="U80" t="s">
        <v>201</v>
      </c>
      <c r="V80">
        <v>1</v>
      </c>
      <c r="W80" t="s">
        <v>142</v>
      </c>
      <c r="Y80">
        <v>97</v>
      </c>
      <c r="Z80" t="str">
        <f t="shared" ca="1" si="24"/>
        <v>fe</v>
      </c>
      <c r="AA80" t="s">
        <v>91</v>
      </c>
      <c r="AB80" t="s">
        <v>201</v>
      </c>
      <c r="AC80">
        <v>1</v>
      </c>
      <c r="AD80" t="s">
        <v>142</v>
      </c>
      <c r="AF80">
        <v>97</v>
      </c>
      <c r="AG80" t="str">
        <f t="shared" si="25"/>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7"/>
        <v>0.81481535265664817</v>
      </c>
      <c r="E81">
        <f t="shared" ca="1" si="27"/>
        <v>0.73908958101331101</v>
      </c>
      <c r="F81">
        <f t="shared" ca="1" si="27"/>
        <v>5.6545468202885751E-2</v>
      </c>
      <c r="G81">
        <f t="shared" ca="1" si="27"/>
        <v>0.16840502453319006</v>
      </c>
      <c r="H81">
        <f t="shared" ca="1" si="27"/>
        <v>0.35088702445881248</v>
      </c>
      <c r="I81">
        <f t="shared" ca="1" si="28"/>
        <v>0.49054164280919299</v>
      </c>
      <c r="L81" t="str">
        <f t="shared" ca="1" si="22"/>
        <v>안 지정 캐릭터 PP 영웅등급</v>
      </c>
      <c r="M81">
        <f t="shared" ca="1" si="23"/>
        <v>73908</v>
      </c>
      <c r="N81">
        <f t="shared" ca="1" si="29"/>
        <v>13</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1300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7"/>
        <v>0.36104987150811618</v>
      </c>
      <c r="E82">
        <f t="shared" ca="1" si="27"/>
        <v>0.78336740478268374</v>
      </c>
      <c r="F82">
        <f t="shared" ca="1" si="27"/>
        <v>0.11942416248770893</v>
      </c>
      <c r="G82">
        <f t="shared" ca="1" si="27"/>
        <v>0.85993485101401879</v>
      </c>
      <c r="H82">
        <f t="shared" ca="1" si="27"/>
        <v>7.6904331812310933E-2</v>
      </c>
      <c r="I82">
        <f t="shared" ca="1" si="28"/>
        <v>0.40973160044051515</v>
      </c>
      <c r="L82" t="str">
        <f t="shared" ca="1" si="22"/>
        <v>안 지정 캐릭터 PP 일반등급</v>
      </c>
      <c r="M82">
        <f t="shared" ca="1" si="23"/>
        <v>78336</v>
      </c>
      <c r="N82">
        <f t="shared" ca="1" si="29"/>
        <v>13</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1300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7"/>
        <v>0.17710918155028399</v>
      </c>
      <c r="E83">
        <f t="shared" ca="1" si="27"/>
        <v>0.43207356110906603</v>
      </c>
      <c r="F83">
        <f t="shared" ca="1" si="27"/>
        <v>0.69226758517468745</v>
      </c>
      <c r="G83">
        <f t="shared" ca="1" si="27"/>
        <v>0.35354638403713512</v>
      </c>
      <c r="H83">
        <f t="shared" ca="1" si="27"/>
        <v>5.4229652563009267E-3</v>
      </c>
      <c r="I83">
        <f t="shared" ca="1" si="28"/>
        <v>0.27161204010322515</v>
      </c>
      <c r="L83" t="str">
        <f t="shared" ca="1" si="22"/>
        <v>안 지정 캐릭터 PP 일반등급</v>
      </c>
      <c r="M83">
        <f t="shared" ca="1" si="23"/>
        <v>43207</v>
      </c>
      <c r="N83">
        <f t="shared" ca="1" si="29"/>
        <v>11</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1100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7"/>
        <v>0.21692601353891972</v>
      </c>
      <c r="E84">
        <f t="shared" ca="1" si="27"/>
        <v>0.27335624064150232</v>
      </c>
      <c r="F84">
        <f t="shared" ca="1" si="27"/>
        <v>0.17057026935559494</v>
      </c>
      <c r="G84">
        <f t="shared" ca="1" si="27"/>
        <v>0.13515018988568483</v>
      </c>
      <c r="H84">
        <f t="shared" ca="1" si="27"/>
        <v>0.58019888493417793</v>
      </c>
      <c r="I84">
        <f t="shared" ca="1" si="28"/>
        <v>3.145067160020687E-2</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7"/>
        <v>0.69342158130133691</v>
      </c>
      <c r="E85">
        <f t="shared" ca="1" si="27"/>
        <v>3.66835771744487E-2</v>
      </c>
      <c r="F85">
        <f t="shared" ca="1" si="27"/>
        <v>0.39379038873602346</v>
      </c>
      <c r="G85">
        <f t="shared" ca="1" si="27"/>
        <v>0.63003376795473298</v>
      </c>
      <c r="H85">
        <f t="shared" ca="1" si="27"/>
        <v>0.49371275641526635</v>
      </c>
      <c r="I85">
        <f t="shared" ca="1" si="28"/>
        <v>0.32650795994913762</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7"/>
        <v>0.62014502357070656</v>
      </c>
      <c r="E86">
        <f t="shared" ca="1" si="27"/>
        <v>0.47301856746622462</v>
      </c>
      <c r="F86">
        <f t="shared" ca="1" si="27"/>
        <v>0.84611409554701411</v>
      </c>
      <c r="G86">
        <f t="shared" ca="1" si="27"/>
        <v>0.55687637632356679</v>
      </c>
      <c r="H86">
        <f t="shared" ca="1" si="27"/>
        <v>0.70383954591483189</v>
      </c>
      <c r="I86">
        <f t="shared" ca="1" si="28"/>
        <v>0.35714917003684488</v>
      </c>
      <c r="L86" t="str">
        <f t="shared" ca="1" si="22"/>
        <v>지정 장비</v>
      </c>
      <c r="M86" t="str">
        <f t="shared" ca="1" si="23"/>
        <v>Equip4101</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GO</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1200</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7"/>
        <v>7.7796593598190467E-2</v>
      </c>
      <c r="E87">
        <f t="shared" ca="1" si="27"/>
        <v>0.95626436458723496</v>
      </c>
      <c r="F87">
        <f t="shared" ca="1" si="27"/>
        <v>0.28555320353971969</v>
      </c>
      <c r="G87">
        <f t="shared" ca="1" si="27"/>
        <v>0.31203317601855696</v>
      </c>
      <c r="H87">
        <f t="shared" ca="1" si="27"/>
        <v>0.36392223591147588</v>
      </c>
      <c r="I87">
        <f t="shared" ca="1" si="28"/>
        <v>0.23234091106626253</v>
      </c>
      <c r="L87" t="str">
        <f t="shared" ca="1" si="22"/>
        <v>지정 장비</v>
      </c>
      <c r="M87" t="str">
        <f t="shared" ca="1" si="23"/>
        <v>Equip8201</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DI</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38</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91</v>
      </c>
      <c r="U87" t="s">
        <v>213</v>
      </c>
      <c r="V87">
        <v>1</v>
      </c>
      <c r="W87" t="s">
        <v>138</v>
      </c>
      <c r="Y87">
        <v>900</v>
      </c>
      <c r="Z87" t="str">
        <f t="shared" ca="1" si="24"/>
        <v>fe</v>
      </c>
      <c r="AA87" t="s">
        <v>91</v>
      </c>
      <c r="AB87" t="s">
        <v>213</v>
      </c>
      <c r="AC87">
        <v>1</v>
      </c>
      <c r="AD87" t="s">
        <v>138</v>
      </c>
      <c r="AF87">
        <v>900</v>
      </c>
      <c r="AG87" t="str">
        <f t="shared" si="25"/>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7"/>
        <v>0.50546093723647822</v>
      </c>
      <c r="E88">
        <f t="shared" ca="1" si="27"/>
        <v>0.13680406711420079</v>
      </c>
      <c r="F88">
        <f t="shared" ca="1" si="27"/>
        <v>0.40925012038643438</v>
      </c>
      <c r="G88">
        <f t="shared" ca="1" si="27"/>
        <v>0.30662786925677388</v>
      </c>
      <c r="H88">
        <f t="shared" ca="1" si="27"/>
        <v>0.9651647135877951</v>
      </c>
      <c r="I88">
        <f t="shared" ca="1" si="28"/>
        <v>0.99212622189539035</v>
      </c>
      <c r="L88" t="str">
        <f t="shared" ca="1" si="22"/>
        <v>안 지정 캐릭터 PP 영웅등급</v>
      </c>
      <c r="M88">
        <f t="shared" ca="1" si="23"/>
        <v>13680</v>
      </c>
      <c r="N88">
        <f t="shared" ca="1" si="29"/>
        <v>9</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900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7"/>
        <v>0.68154066420160009</v>
      </c>
      <c r="E89">
        <f t="shared" ca="1" si="27"/>
        <v>0.98897088209679584</v>
      </c>
      <c r="F89">
        <f t="shared" ca="1" si="27"/>
        <v>0.50910987664950058</v>
      </c>
      <c r="G89">
        <f t="shared" ca="1" si="27"/>
        <v>0.76609974711681705</v>
      </c>
      <c r="H89">
        <f t="shared" ca="1" si="27"/>
        <v>0.11471554643543547</v>
      </c>
      <c r="I89">
        <f t="shared" ca="1" si="28"/>
        <v>0.31753979489797457</v>
      </c>
      <c r="L89" t="str">
        <f t="shared" ca="1" si="22"/>
        <v>안 지정 캐릭터 PP 일반등급</v>
      </c>
      <c r="M89">
        <f t="shared" ca="1" si="23"/>
        <v>98897</v>
      </c>
      <c r="N89">
        <f t="shared" ca="1" si="29"/>
        <v>14</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1400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7"/>
        <v>0.61838922254177475</v>
      </c>
      <c r="E90">
        <f t="shared" ca="1" si="27"/>
        <v>0.59311561725506989</v>
      </c>
      <c r="F90">
        <f t="shared" ca="1" si="27"/>
        <v>0.95850344894699224</v>
      </c>
      <c r="G90">
        <f t="shared" ca="1" si="27"/>
        <v>0.9415274250850566</v>
      </c>
      <c r="H90">
        <f t="shared" ca="1" si="27"/>
        <v>0.83661802337374935</v>
      </c>
      <c r="I90">
        <f t="shared" ca="1" si="28"/>
        <v>0.44906247505100816</v>
      </c>
      <c r="L90" t="str">
        <f t="shared" ca="1" si="22"/>
        <v>안 지정 캐릭터 PP 일반등급</v>
      </c>
      <c r="M90">
        <f t="shared" ca="1" si="23"/>
        <v>59311</v>
      </c>
      <c r="N90">
        <f t="shared" ca="1" si="29"/>
        <v>12</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1200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7"/>
        <v>0.59082847721092846</v>
      </c>
      <c r="E91">
        <f t="shared" ca="1" si="27"/>
        <v>0.28834063053029302</v>
      </c>
      <c r="F91">
        <f t="shared" ca="1" si="27"/>
        <v>0.27780047395571439</v>
      </c>
      <c r="G91">
        <f t="shared" ca="1" si="27"/>
        <v>0.68270946383244302</v>
      </c>
      <c r="H91">
        <f t="shared" ca="1" si="27"/>
        <v>0.90250580773559663</v>
      </c>
      <c r="I91">
        <f t="shared" ca="1" si="28"/>
        <v>0.48407259504250988</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7"/>
        <v>0.24334935226059362</v>
      </c>
      <c r="E92">
        <f t="shared" ca="1" si="27"/>
        <v>4.5462745893936507E-2</v>
      </c>
      <c r="F92">
        <f t="shared" ca="1" si="27"/>
        <v>0.69556165810627124</v>
      </c>
      <c r="G92">
        <f t="shared" ca="1" si="27"/>
        <v>0.92020142443941866</v>
      </c>
      <c r="H92">
        <f t="shared" ca="1" si="27"/>
        <v>0.30561922200955549</v>
      </c>
      <c r="I92">
        <f t="shared" ca="1" si="28"/>
        <v>4.1574605263301367E-2</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7"/>
        <v>9.4066285815237349E-2</v>
      </c>
      <c r="E93">
        <f t="shared" ca="1" si="27"/>
        <v>0.24891835314483457</v>
      </c>
      <c r="F93">
        <f t="shared" ca="1" si="27"/>
        <v>0.91339072297964785</v>
      </c>
      <c r="G93">
        <f t="shared" ca="1" si="27"/>
        <v>0.14995561787412004</v>
      </c>
      <c r="H93">
        <f t="shared" ca="1" si="27"/>
        <v>0.52265603505699609</v>
      </c>
      <c r="I93">
        <f t="shared" ca="1" si="28"/>
        <v>5.9679176636890374E-2</v>
      </c>
      <c r="L93" t="str">
        <f t="shared" ca="1" si="22"/>
        <v>지정 장비</v>
      </c>
      <c r="M93" t="str">
        <f t="shared" ca="1" si="23"/>
        <v>Equip2002</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600</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91</v>
      </c>
      <c r="U93" t="s">
        <v>217</v>
      </c>
      <c r="V93">
        <v>1</v>
      </c>
      <c r="W93" t="s">
        <v>142</v>
      </c>
      <c r="Y93">
        <v>37</v>
      </c>
      <c r="Z93" t="str">
        <f t="shared" ca="1" si="24"/>
        <v>fe</v>
      </c>
      <c r="AA93" t="s">
        <v>91</v>
      </c>
      <c r="AB93" t="s">
        <v>217</v>
      </c>
      <c r="AC93">
        <v>1</v>
      </c>
      <c r="AD93" t="s">
        <v>142</v>
      </c>
      <c r="AF93">
        <v>37</v>
      </c>
      <c r="AG93" t="str">
        <f t="shared" si="25"/>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7"/>
        <v>0.21944258070873268</v>
      </c>
      <c r="E94">
        <f t="shared" ca="1" si="27"/>
        <v>0.97188811413256715</v>
      </c>
      <c r="F94">
        <f t="shared" ca="1" si="27"/>
        <v>0.68380679605734873</v>
      </c>
      <c r="G94">
        <f t="shared" ca="1" si="27"/>
        <v>0.31291212517837086</v>
      </c>
      <c r="H94">
        <f t="shared" ca="1" si="27"/>
        <v>0.65044457485623886</v>
      </c>
      <c r="I94">
        <f t="shared" ca="1" si="28"/>
        <v>0.76068596135147781</v>
      </c>
      <c r="L94" t="str">
        <f t="shared" ca="1" si="22"/>
        <v>지정 장비</v>
      </c>
      <c r="M94" t="str">
        <f t="shared" ca="1" si="23"/>
        <v>Equip8301</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DI</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97</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91</v>
      </c>
      <c r="U94" t="s">
        <v>219</v>
      </c>
      <c r="V94">
        <v>1</v>
      </c>
      <c r="W94" t="s">
        <v>138</v>
      </c>
      <c r="Y94">
        <v>2700</v>
      </c>
      <c r="Z94" t="str">
        <f t="shared" ca="1" si="24"/>
        <v>fe</v>
      </c>
      <c r="AA94" t="s">
        <v>91</v>
      </c>
      <c r="AB94" t="s">
        <v>219</v>
      </c>
      <c r="AC94">
        <v>1</v>
      </c>
      <c r="AD94" t="s">
        <v>138</v>
      </c>
      <c r="AF94">
        <v>2700</v>
      </c>
      <c r="AG94" t="str">
        <f t="shared" si="25"/>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7"/>
        <v>0.50446539220873043</v>
      </c>
      <c r="E95">
        <f t="shared" ca="1" si="27"/>
        <v>0.38253263080249866</v>
      </c>
      <c r="F95">
        <f t="shared" ca="1" si="27"/>
        <v>0.82509216154196996</v>
      </c>
      <c r="G95">
        <f t="shared" ca="1" si="27"/>
        <v>0.75029608614244647</v>
      </c>
      <c r="H95">
        <f t="shared" ca="1" si="27"/>
        <v>0.39739248845558084</v>
      </c>
      <c r="I95">
        <f t="shared" ca="1" si="28"/>
        <v>0.86611459076332886</v>
      </c>
      <c r="L95" t="str">
        <f t="shared" ca="1" si="22"/>
        <v>안 지정 캐릭터 PP 영웅등급</v>
      </c>
      <c r="M95">
        <f t="shared" ca="1" si="23"/>
        <v>38253</v>
      </c>
      <c r="N95">
        <f t="shared" ca="1" si="29"/>
        <v>11</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1100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7"/>
        <v>0.44383489360749095</v>
      </c>
      <c r="E96">
        <f t="shared" ca="1" si="27"/>
        <v>1.4278464228707932E-2</v>
      </c>
      <c r="F96">
        <f t="shared" ca="1" si="27"/>
        <v>0.77686464939201472</v>
      </c>
      <c r="G96">
        <f t="shared" ca="1" si="27"/>
        <v>0.22791158203040829</v>
      </c>
      <c r="H96">
        <f t="shared" ca="1" si="27"/>
        <v>0.69935131099425996</v>
      </c>
      <c r="I96">
        <f t="shared" ca="1" si="28"/>
        <v>0.56289867750305922</v>
      </c>
      <c r="L96" t="str">
        <f t="shared" ca="1" si="22"/>
        <v>안 지정 캐릭터 PP 일반등급</v>
      </c>
      <c r="M96">
        <f t="shared" ca="1" si="23"/>
        <v>1427</v>
      </c>
      <c r="N96">
        <f t="shared" ca="1" si="29"/>
        <v>9</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900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7"/>
        <v>0.84782065840097054</v>
      </c>
      <c r="E97">
        <f t="shared" ca="1" si="27"/>
        <v>0.74875530329593631</v>
      </c>
      <c r="F97">
        <f t="shared" ca="1" si="27"/>
        <v>0.97253948088367292</v>
      </c>
      <c r="G97">
        <f t="shared" ca="1" si="27"/>
        <v>0.71249360480576907</v>
      </c>
      <c r="H97">
        <f t="shared" ca="1" si="27"/>
        <v>0.69564893787409599</v>
      </c>
      <c r="I97">
        <f t="shared" ca="1" si="28"/>
        <v>0.33539124614446603</v>
      </c>
      <c r="L97" t="str">
        <f t="shared" ca="1" si="22"/>
        <v>안 지정 캐릭터 PP 일반등급</v>
      </c>
      <c r="M97">
        <f t="shared" ca="1" si="23"/>
        <v>74875</v>
      </c>
      <c r="N97">
        <f t="shared" ca="1" si="29"/>
        <v>13</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1300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7"/>
        <v>4.3108776672778126E-2</v>
      </c>
      <c r="E98">
        <f t="shared" ca="1" si="27"/>
        <v>0.14559098043111884</v>
      </c>
      <c r="F98">
        <f t="shared" ca="1" si="27"/>
        <v>0.44371134302909954</v>
      </c>
      <c r="G98">
        <f t="shared" ca="1" si="27"/>
        <v>0.60822942356944087</v>
      </c>
      <c r="H98">
        <f t="shared" ca="1" si="27"/>
        <v>0.59356355352075829</v>
      </c>
      <c r="I98">
        <f t="shared" ca="1" si="28"/>
        <v>0.84739226927224409</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7"/>
        <v>0.4899676280236237</v>
      </c>
      <c r="E99">
        <f t="shared" ca="1" si="27"/>
        <v>0.42002851676077613</v>
      </c>
      <c r="F99">
        <f t="shared" ca="1" si="27"/>
        <v>0.91836575869435266</v>
      </c>
      <c r="G99">
        <f t="shared" ref="G99:I162" ca="1" si="34">RAND()</f>
        <v>0.33154641751156733</v>
      </c>
      <c r="H99">
        <f t="shared" ca="1" si="34"/>
        <v>0.59738487932520912</v>
      </c>
      <c r="I99">
        <f t="shared" ca="1" si="34"/>
        <v>0.90666721088129387</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7"/>
        <v>0.36792514033426993</v>
      </c>
      <c r="E100">
        <f t="shared" ca="1" si="27"/>
        <v>0.97920363277642875</v>
      </c>
      <c r="F100">
        <f t="shared" ca="1" si="27"/>
        <v>0.78561517294283512</v>
      </c>
      <c r="G100">
        <f t="shared" ca="1" si="34"/>
        <v>0.36105574229214221</v>
      </c>
      <c r="H100">
        <f t="shared" ca="1" si="34"/>
        <v>0.92653950817927233</v>
      </c>
      <c r="I100">
        <f t="shared" ca="1" si="34"/>
        <v>0.54572686426899231</v>
      </c>
      <c r="L100" t="str">
        <f t="shared" ca="1" si="22"/>
        <v>지정 장비</v>
      </c>
      <c r="M100" t="str">
        <f t="shared" ca="1" si="23"/>
        <v>Equip8301</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95</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220</v>
      </c>
      <c r="V100">
        <v>1</v>
      </c>
      <c r="W100" t="s">
        <v>142</v>
      </c>
      <c r="Y100">
        <v>92</v>
      </c>
      <c r="Z100" t="str">
        <f t="shared" ca="1" si="24"/>
        <v>fe</v>
      </c>
      <c r="AA100" t="s">
        <v>91</v>
      </c>
      <c r="AB100" t="s">
        <v>220</v>
      </c>
      <c r="AC100">
        <v>1</v>
      </c>
      <c r="AD100" t="s">
        <v>142</v>
      </c>
      <c r="AF100">
        <v>92</v>
      </c>
      <c r="AG100" t="str">
        <f t="shared" si="25"/>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7"/>
        <v>0.2446375392810074</v>
      </c>
      <c r="E101">
        <f t="shared" ca="1" si="27"/>
        <v>0.96359707902826908</v>
      </c>
      <c r="F101">
        <f t="shared" ca="1" si="27"/>
        <v>0.44063471771653651</v>
      </c>
      <c r="G101">
        <f t="shared" ca="1" si="34"/>
        <v>0.57705452884989961</v>
      </c>
      <c r="H101">
        <f t="shared" ca="1" si="34"/>
        <v>0.17864407592580456</v>
      </c>
      <c r="I101">
        <f t="shared" ca="1" si="34"/>
        <v>0.1633878333681672</v>
      </c>
      <c r="L101" t="str">
        <f t="shared" ca="1" si="22"/>
        <v>지정 장비</v>
      </c>
      <c r="M101" t="str">
        <f t="shared" ca="1" si="23"/>
        <v>Equip8202</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29000</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91</v>
      </c>
      <c r="U101" t="s">
        <v>221</v>
      </c>
      <c r="V101">
        <v>1</v>
      </c>
      <c r="W101" t="s">
        <v>142</v>
      </c>
      <c r="Y101">
        <v>5</v>
      </c>
      <c r="Z101" t="str">
        <f t="shared" ca="1" si="24"/>
        <v>fe</v>
      </c>
      <c r="AA101" t="s">
        <v>91</v>
      </c>
      <c r="AB101" t="s">
        <v>221</v>
      </c>
      <c r="AC101">
        <v>1</v>
      </c>
      <c r="AD101" t="s">
        <v>142</v>
      </c>
      <c r="AF101">
        <v>5</v>
      </c>
      <c r="AG101" t="str">
        <f t="shared" si="25"/>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7"/>
        <v>0.59202522759644283</v>
      </c>
      <c r="E102">
        <f t="shared" ca="1" si="27"/>
        <v>0.26506110084805101</v>
      </c>
      <c r="F102">
        <f t="shared" ca="1" si="27"/>
        <v>0.9881536856991332</v>
      </c>
      <c r="G102">
        <f t="shared" ca="1" si="34"/>
        <v>0.53798496986019195</v>
      </c>
      <c r="H102">
        <f t="shared" ca="1" si="34"/>
        <v>0.70385614747563285</v>
      </c>
      <c r="I102">
        <f t="shared" ca="1" si="34"/>
        <v>0.72413241366964953</v>
      </c>
      <c r="L102" t="str">
        <f t="shared" ca="1" si="22"/>
        <v>안 지정 캐릭터 PP 영웅등급</v>
      </c>
      <c r="M102">
        <f t="shared" ca="1" si="23"/>
        <v>26506</v>
      </c>
      <c r="N102">
        <f t="shared" ca="1" si="29"/>
        <v>10</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1000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7"/>
        <v>0.51917224029041642</v>
      </c>
      <c r="E103">
        <f t="shared" ca="1" si="27"/>
        <v>0.5114149654329484</v>
      </c>
      <c r="F103">
        <f t="shared" ca="1" si="27"/>
        <v>9.2137136097115713E-3</v>
      </c>
      <c r="G103">
        <f t="shared" ca="1" si="34"/>
        <v>0.13906248577314739</v>
      </c>
      <c r="H103">
        <f t="shared" ca="1" si="34"/>
        <v>0.46624332184189787</v>
      </c>
      <c r="I103">
        <f t="shared" ca="1" si="34"/>
        <v>0.72341906621760532</v>
      </c>
      <c r="L103" t="str">
        <f t="shared" ca="1" si="22"/>
        <v>안 지정 캐릭터 PP 일반등급</v>
      </c>
      <c r="M103">
        <f t="shared" ca="1" si="23"/>
        <v>51141</v>
      </c>
      <c r="N103">
        <f t="shared" ca="1" si="29"/>
        <v>12</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1200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7"/>
        <v>0.70778363226777752</v>
      </c>
      <c r="E104">
        <f t="shared" ca="1" si="27"/>
        <v>0.79346399666733292</v>
      </c>
      <c r="F104">
        <f t="shared" ca="1" si="27"/>
        <v>0.33489342559050983</v>
      </c>
      <c r="G104">
        <f t="shared" ca="1" si="34"/>
        <v>2.2233436569843557E-2</v>
      </c>
      <c r="H104">
        <f t="shared" ca="1" si="34"/>
        <v>1.7772253427707718E-2</v>
      </c>
      <c r="I104">
        <f t="shared" ca="1" si="34"/>
        <v>0.77512105765608297</v>
      </c>
      <c r="L104" t="str">
        <f t="shared" ca="1" si="22"/>
        <v>안 지정 캐릭터 PP 일반등급</v>
      </c>
      <c r="M104">
        <f t="shared" ca="1" si="23"/>
        <v>79346</v>
      </c>
      <c r="N104">
        <f t="shared" ca="1" si="29"/>
        <v>13</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1300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7"/>
        <v>0.38061239616386677</v>
      </c>
      <c r="E105">
        <f t="shared" ca="1" si="27"/>
        <v>0.6731807186762252</v>
      </c>
      <c r="F105">
        <f t="shared" ca="1" si="27"/>
        <v>0.11742882830626289</v>
      </c>
      <c r="G105">
        <f t="shared" ca="1" si="34"/>
        <v>0.45173758022451782</v>
      </c>
      <c r="H105">
        <f t="shared" ca="1" si="34"/>
        <v>0.11793805170779603</v>
      </c>
      <c r="I105">
        <f t="shared" ca="1" si="34"/>
        <v>0.12954007968884484</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7"/>
        <v>0.63417319153686114</v>
      </c>
      <c r="E106">
        <f t="shared" ca="1" si="27"/>
        <v>0.97146662036004372</v>
      </c>
      <c r="F106">
        <f t="shared" ca="1" si="27"/>
        <v>0.50421705982020559</v>
      </c>
      <c r="G106">
        <f t="shared" ca="1" si="34"/>
        <v>0.8688479439750989</v>
      </c>
      <c r="H106">
        <f t="shared" ca="1" si="34"/>
        <v>0.42954597380040216</v>
      </c>
      <c r="I106">
        <f t="shared" ca="1" si="34"/>
        <v>0.52360067813504207</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7"/>
        <v>0.32868524212091343</v>
      </c>
      <c r="E107">
        <f t="shared" ca="1" si="27"/>
        <v>0.76877130893991874</v>
      </c>
      <c r="F107">
        <f t="shared" ca="1" si="27"/>
        <v>0.55610276888598109</v>
      </c>
      <c r="G107">
        <f t="shared" ca="1" si="34"/>
        <v>0.20916492475105419</v>
      </c>
      <c r="H107">
        <f t="shared" ca="1" si="34"/>
        <v>0.35939851357980857</v>
      </c>
      <c r="I107">
        <f t="shared" ca="1" si="34"/>
        <v>0.70059277721612723</v>
      </c>
      <c r="L107" t="str">
        <f t="shared" ca="1" si="22"/>
        <v>지정 장비</v>
      </c>
      <c r="M107" t="str">
        <f t="shared" ca="1" si="23"/>
        <v>Equip6302</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DI</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36</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91</v>
      </c>
      <c r="U107" t="s">
        <v>222</v>
      </c>
      <c r="V107">
        <v>1</v>
      </c>
      <c r="W107" t="s">
        <v>138</v>
      </c>
      <c r="Y107">
        <v>800</v>
      </c>
      <c r="Z107" t="str">
        <f t="shared" ca="1" si="24"/>
        <v>fe</v>
      </c>
      <c r="AA107" t="s">
        <v>91</v>
      </c>
      <c r="AB107" t="s">
        <v>222</v>
      </c>
      <c r="AC107">
        <v>1</v>
      </c>
      <c r="AD107" t="s">
        <v>138</v>
      </c>
      <c r="AF107">
        <v>800</v>
      </c>
      <c r="AG107" t="str">
        <f t="shared" si="25"/>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7"/>
        <v>0.90630529046964781</v>
      </c>
      <c r="E108">
        <f t="shared" ca="1" si="27"/>
        <v>0.65368748731997217</v>
      </c>
      <c r="F108">
        <f t="shared" ca="1" si="27"/>
        <v>0.37870912816962043</v>
      </c>
      <c r="G108">
        <f t="shared" ca="1" si="34"/>
        <v>0.31129433074833412</v>
      </c>
      <c r="H108">
        <f t="shared" ca="1" si="34"/>
        <v>6.1269532770344748E-2</v>
      </c>
      <c r="I108">
        <f t="shared" ca="1" si="34"/>
        <v>0.19730600749924099</v>
      </c>
      <c r="L108" t="str">
        <f t="shared" ca="1" si="22"/>
        <v>지정 장비</v>
      </c>
      <c r="M108" t="str">
        <f t="shared" ca="1" si="23"/>
        <v>Equip5302</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10</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91</v>
      </c>
      <c r="U108" t="s">
        <v>203</v>
      </c>
      <c r="V108">
        <v>1</v>
      </c>
      <c r="W108" t="s">
        <v>138</v>
      </c>
      <c r="Y108">
        <v>1300</v>
      </c>
      <c r="Z108" t="str">
        <f t="shared" ca="1" si="24"/>
        <v>fe</v>
      </c>
      <c r="AA108" t="s">
        <v>91</v>
      </c>
      <c r="AB108" t="s">
        <v>203</v>
      </c>
      <c r="AC108">
        <v>1</v>
      </c>
      <c r="AD108" t="s">
        <v>138</v>
      </c>
      <c r="AF108">
        <v>1300</v>
      </c>
      <c r="AG108" t="str">
        <f t="shared" si="25"/>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7"/>
        <v>0.79574406187071667</v>
      </c>
      <c r="E109">
        <f t="shared" ca="1" si="27"/>
        <v>0.85281594601192556</v>
      </c>
      <c r="F109">
        <f t="shared" ca="1" si="27"/>
        <v>0.36545723341286895</v>
      </c>
      <c r="G109">
        <f t="shared" ca="1" si="34"/>
        <v>0.5210078418868288</v>
      </c>
      <c r="H109">
        <f t="shared" ca="1" si="34"/>
        <v>0.85966827242881183</v>
      </c>
      <c r="I109">
        <f t="shared" ca="1" si="34"/>
        <v>0.62859923171293453</v>
      </c>
      <c r="L109" t="str">
        <f t="shared" ca="1" si="22"/>
        <v>안 지정 캐릭터 PP 영웅등급</v>
      </c>
      <c r="M109">
        <f t="shared" ca="1" si="23"/>
        <v>85281</v>
      </c>
      <c r="N109">
        <f t="shared" ca="1" si="29"/>
        <v>14</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1400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7"/>
        <v>0.85430501638033185</v>
      </c>
      <c r="E110">
        <f t="shared" ca="1" si="27"/>
        <v>0.68752009112016943</v>
      </c>
      <c r="F110">
        <f t="shared" ca="1" si="27"/>
        <v>0.41781865515673922</v>
      </c>
      <c r="G110">
        <f t="shared" ca="1" si="34"/>
        <v>4.7694424863067075E-2</v>
      </c>
      <c r="H110">
        <f t="shared" ca="1" si="34"/>
        <v>2.1056991432906957E-2</v>
      </c>
      <c r="I110">
        <f t="shared" ca="1" si="34"/>
        <v>0.82373401877941976</v>
      </c>
      <c r="L110" t="str">
        <f t="shared" ca="1" si="22"/>
        <v>안 지정 캐릭터 PP 일반등급</v>
      </c>
      <c r="M110">
        <f t="shared" ca="1" si="23"/>
        <v>68752</v>
      </c>
      <c r="N110">
        <f t="shared" ca="1" si="29"/>
        <v>13</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1300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7"/>
        <v>0.81672855661375365</v>
      </c>
      <c r="E111">
        <f t="shared" ca="1" si="27"/>
        <v>0.38544733059327252</v>
      </c>
      <c r="F111">
        <f t="shared" ca="1" si="27"/>
        <v>0.34886078111435204</v>
      </c>
      <c r="G111">
        <f t="shared" ca="1" si="34"/>
        <v>0.34921269644306285</v>
      </c>
      <c r="H111">
        <f t="shared" ca="1" si="34"/>
        <v>0.39319690734984691</v>
      </c>
      <c r="I111">
        <f t="shared" ca="1" si="34"/>
        <v>0.98080705741989127</v>
      </c>
      <c r="L111" t="str">
        <f t="shared" ca="1" si="22"/>
        <v>안 지정 캐릭터 PP 일반등급</v>
      </c>
      <c r="M111">
        <f t="shared" ca="1" si="23"/>
        <v>38544</v>
      </c>
      <c r="N111">
        <f t="shared" ca="1" si="29"/>
        <v>11</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1100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7"/>
        <v>0.35391954821592242</v>
      </c>
      <c r="E112">
        <f t="shared" ca="1" si="27"/>
        <v>0.33876902357975325</v>
      </c>
      <c r="F112">
        <f t="shared" ca="1" si="27"/>
        <v>0.47367743260545569</v>
      </c>
      <c r="G112">
        <f t="shared" ca="1" si="34"/>
        <v>0.88773184789481885</v>
      </c>
      <c r="H112">
        <f t="shared" ca="1" si="34"/>
        <v>0.82660603130864585</v>
      </c>
      <c r="I112">
        <f t="shared" ca="1" si="34"/>
        <v>0.3360893700920593</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7"/>
        <v>0.29010654515055656</v>
      </c>
      <c r="E113">
        <f t="shared" ca="1" si="27"/>
        <v>0.81791416122601246</v>
      </c>
      <c r="F113">
        <f t="shared" ca="1" si="27"/>
        <v>0.50662179540362184</v>
      </c>
      <c r="G113">
        <f t="shared" ca="1" si="34"/>
        <v>0.30672691805872865</v>
      </c>
      <c r="H113">
        <f t="shared" ca="1" si="34"/>
        <v>0.38927502411037329</v>
      </c>
      <c r="I113">
        <f t="shared" ca="1" si="34"/>
        <v>0.32824819161245367</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7"/>
        <v>0.22195683571698055</v>
      </c>
      <c r="E114">
        <f t="shared" ca="1" si="27"/>
        <v>0.86103617743401473</v>
      </c>
      <c r="F114">
        <f t="shared" ca="1" si="27"/>
        <v>0.50639763563405127</v>
      </c>
      <c r="G114">
        <f t="shared" ca="1" si="34"/>
        <v>0.89626200836014547</v>
      </c>
      <c r="H114">
        <f t="shared" ca="1" si="34"/>
        <v>4.9990556040404255E-2</v>
      </c>
      <c r="I114">
        <f t="shared" ca="1" si="34"/>
        <v>0.99380832483491355</v>
      </c>
      <c r="L114" t="str">
        <f t="shared" ca="1" si="22"/>
        <v>지정 장비</v>
      </c>
      <c r="M114" t="str">
        <f t="shared" ca="1" si="23"/>
        <v>Equip7301</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37</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91</v>
      </c>
      <c r="U114" t="s">
        <v>197</v>
      </c>
      <c r="V114">
        <v>1</v>
      </c>
      <c r="W114" t="s">
        <v>138</v>
      </c>
      <c r="Y114">
        <v>2600</v>
      </c>
      <c r="Z114" t="str">
        <f t="shared" ca="1" si="24"/>
        <v>fe</v>
      </c>
      <c r="AA114" t="s">
        <v>91</v>
      </c>
      <c r="AB114" t="s">
        <v>197</v>
      </c>
      <c r="AC114">
        <v>1</v>
      </c>
      <c r="AD114" t="s">
        <v>138</v>
      </c>
      <c r="AF114">
        <v>2600</v>
      </c>
      <c r="AG114" t="str">
        <f t="shared" si="25"/>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7"/>
        <v>1.0914967365847739E-2</v>
      </c>
      <c r="E115">
        <f t="shared" ca="1" si="27"/>
        <v>0.15616172438530318</v>
      </c>
      <c r="F115">
        <f t="shared" ca="1" si="27"/>
        <v>0.47137280546350235</v>
      </c>
      <c r="G115">
        <f t="shared" ca="1" si="34"/>
        <v>0.59092005856412655</v>
      </c>
      <c r="H115">
        <f t="shared" ca="1" si="34"/>
        <v>8.4669708510336394E-2</v>
      </c>
      <c r="I115">
        <f t="shared" ca="1" si="34"/>
        <v>0.67321756733336124</v>
      </c>
      <c r="L115" t="str">
        <f t="shared" ca="1" si="22"/>
        <v>지정 장비</v>
      </c>
      <c r="M115" t="str">
        <f t="shared" ca="1" si="23"/>
        <v>Equip1102</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1400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91</v>
      </c>
      <c r="U115" t="s">
        <v>204</v>
      </c>
      <c r="V115">
        <v>1</v>
      </c>
      <c r="W115" t="s">
        <v>138</v>
      </c>
      <c r="Y115">
        <v>800</v>
      </c>
      <c r="Z115" t="str">
        <f t="shared" ca="1" si="24"/>
        <v>fe</v>
      </c>
      <c r="AA115" t="s">
        <v>91</v>
      </c>
      <c r="AB115" t="s">
        <v>204</v>
      </c>
      <c r="AC115">
        <v>1</v>
      </c>
      <c r="AD115" t="s">
        <v>138</v>
      </c>
      <c r="AF115">
        <v>800</v>
      </c>
      <c r="AG115" t="str">
        <f t="shared" si="25"/>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7"/>
        <v>0.22639761091510047</v>
      </c>
      <c r="E116">
        <f t="shared" ca="1" si="27"/>
        <v>0.77537085869782596</v>
      </c>
      <c r="F116">
        <f t="shared" ca="1" si="27"/>
        <v>0.12958304999121573</v>
      </c>
      <c r="G116">
        <f t="shared" ca="1" si="34"/>
        <v>0.43827214017223926</v>
      </c>
      <c r="H116">
        <f t="shared" ca="1" si="34"/>
        <v>0.4847777138399888</v>
      </c>
      <c r="I116">
        <f t="shared" ca="1" si="34"/>
        <v>0.98537793971352261</v>
      </c>
      <c r="L116" t="str">
        <f t="shared" ca="1" si="22"/>
        <v>안 지정 캐릭터 PP 영웅등급</v>
      </c>
      <c r="M116">
        <f t="shared" ca="1" si="23"/>
        <v>77537</v>
      </c>
      <c r="N116">
        <f t="shared" ca="1" si="29"/>
        <v>13</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1300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7"/>
        <v>0.51103730319667118</v>
      </c>
      <c r="E117">
        <f t="shared" ca="1" si="27"/>
        <v>0.72610530274210172</v>
      </c>
      <c r="F117">
        <f t="shared" ca="1" si="27"/>
        <v>0.86942575330770022</v>
      </c>
      <c r="G117">
        <f t="shared" ca="1" si="34"/>
        <v>0.85243429343524924</v>
      </c>
      <c r="H117">
        <f t="shared" ca="1" si="34"/>
        <v>0.16727307844746508</v>
      </c>
      <c r="I117">
        <f t="shared" ca="1" si="34"/>
        <v>0.11897270585060649</v>
      </c>
      <c r="L117" t="str">
        <f t="shared" ca="1" si="22"/>
        <v>안 지정 캐릭터 PP 일반등급</v>
      </c>
      <c r="M117">
        <f t="shared" ca="1" si="23"/>
        <v>72610</v>
      </c>
      <c r="N117">
        <f t="shared" ca="1" si="29"/>
        <v>13</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1300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7"/>
        <v>0.17054081864639536</v>
      </c>
      <c r="E118">
        <f t="shared" ca="1" si="27"/>
        <v>0.50114194456133643</v>
      </c>
      <c r="F118">
        <f t="shared" ca="1" si="27"/>
        <v>0.43571207861824668</v>
      </c>
      <c r="G118">
        <f t="shared" ca="1" si="34"/>
        <v>0.23210874394977632</v>
      </c>
      <c r="H118">
        <f t="shared" ca="1" si="34"/>
        <v>0.70808253556436629</v>
      </c>
      <c r="I118">
        <f t="shared" ca="1" si="34"/>
        <v>0.20104661881484343</v>
      </c>
      <c r="L118" t="str">
        <f t="shared" ca="1" si="22"/>
        <v>안 지정 캐릭터 PP 일반등급</v>
      </c>
      <c r="M118">
        <f t="shared" ca="1" si="23"/>
        <v>50114</v>
      </c>
      <c r="N118">
        <f t="shared" ca="1" si="29"/>
        <v>12</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1200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7"/>
        <v>0.69670717264593951</v>
      </c>
      <c r="E119">
        <f t="shared" ca="1" si="27"/>
        <v>0.69754112473092167</v>
      </c>
      <c r="F119">
        <f t="shared" ca="1" si="27"/>
        <v>0.39658288686582222</v>
      </c>
      <c r="G119">
        <f t="shared" ca="1" si="34"/>
        <v>8.9381754959752757E-2</v>
      </c>
      <c r="H119">
        <f t="shared" ca="1" si="34"/>
        <v>0.79408534065620284</v>
      </c>
      <c r="I119">
        <f t="shared" ca="1" si="34"/>
        <v>8.1943883734510448E-2</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7"/>
        <v>0.35509388369814376</v>
      </c>
      <c r="E120">
        <f t="shared" ca="1" si="27"/>
        <v>0.21245983311703787</v>
      </c>
      <c r="F120">
        <f t="shared" ca="1" si="27"/>
        <v>0.75124568784863532</v>
      </c>
      <c r="G120">
        <f t="shared" ca="1" si="34"/>
        <v>0.83302020955467126</v>
      </c>
      <c r="H120">
        <f t="shared" ca="1" si="34"/>
        <v>5.6894387747083996E-3</v>
      </c>
      <c r="I120">
        <f t="shared" ca="1" si="34"/>
        <v>0.51476966753300823</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7"/>
        <v>0.75460304384716759</v>
      </c>
      <c r="E121">
        <f t="shared" ca="1" si="27"/>
        <v>0.77033919677259666</v>
      </c>
      <c r="F121">
        <f t="shared" ca="1" si="27"/>
        <v>0.19472149295144203</v>
      </c>
      <c r="G121">
        <f t="shared" ca="1" si="34"/>
        <v>0.33661005687267309</v>
      </c>
      <c r="H121">
        <f t="shared" ca="1" si="34"/>
        <v>0.64358302363178999</v>
      </c>
      <c r="I121">
        <f t="shared" ca="1" si="34"/>
        <v>0.35594355810803435</v>
      </c>
      <c r="L121" t="str">
        <f t="shared" ca="1" si="22"/>
        <v>지정 장비</v>
      </c>
      <c r="M121" t="str">
        <f t="shared" ca="1" si="23"/>
        <v>Equip6302</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DI</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34</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91</v>
      </c>
      <c r="U121" t="s">
        <v>223</v>
      </c>
      <c r="V121">
        <v>1</v>
      </c>
      <c r="W121" t="s">
        <v>142</v>
      </c>
      <c r="Y121">
        <v>5</v>
      </c>
      <c r="Z121" t="str">
        <f t="shared" ca="1" si="24"/>
        <v>fe</v>
      </c>
      <c r="AA121" t="s">
        <v>91</v>
      </c>
      <c r="AB121" t="s">
        <v>223</v>
      </c>
      <c r="AC121">
        <v>1</v>
      </c>
      <c r="AD121" t="s">
        <v>142</v>
      </c>
      <c r="AF121">
        <v>5</v>
      </c>
      <c r="AG121" t="str">
        <f t="shared" si="25"/>
        <v/>
      </c>
      <c r="AH121" t="str">
        <f ca="1">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7"/>
        <v>0.13074651154288608</v>
      </c>
      <c r="E122">
        <f t="shared" ca="1" si="27"/>
        <v>0.96262735274755373</v>
      </c>
      <c r="F122">
        <f t="shared" ca="1" si="27"/>
        <v>0.17963878553277834</v>
      </c>
      <c r="G122">
        <f t="shared" ca="1" si="34"/>
        <v>0.26848765618220005</v>
      </c>
      <c r="H122">
        <f t="shared" ca="1" si="34"/>
        <v>0.51929406833888003</v>
      </c>
      <c r="I122">
        <f t="shared" ca="1" si="34"/>
        <v>0.10904890336520212</v>
      </c>
      <c r="L122" t="str">
        <f t="shared" ca="1" si="22"/>
        <v>지정 장비</v>
      </c>
      <c r="M122" t="str">
        <f t="shared" ca="1" si="23"/>
        <v>Equip8202</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DI</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36</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91</v>
      </c>
      <c r="U122" t="s">
        <v>112</v>
      </c>
      <c r="V122">
        <v>1</v>
      </c>
      <c r="W122" t="s">
        <v>142</v>
      </c>
      <c r="Y122">
        <v>10</v>
      </c>
      <c r="Z122" t="str">
        <f t="shared" ca="1" si="24"/>
        <v>fe</v>
      </c>
      <c r="AA122" t="s">
        <v>91</v>
      </c>
      <c r="AB122" t="s">
        <v>112</v>
      </c>
      <c r="AC122">
        <v>1</v>
      </c>
      <c r="AD122" t="s">
        <v>142</v>
      </c>
      <c r="AF122">
        <v>10</v>
      </c>
      <c r="AG122" t="str">
        <f t="shared" si="25"/>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7"/>
        <v>0.3488061091539254</v>
      </c>
      <c r="E123">
        <f t="shared" ca="1" si="27"/>
        <v>0.60195878059829822</v>
      </c>
      <c r="F123">
        <f t="shared" ca="1" si="27"/>
        <v>0.60527560184759066</v>
      </c>
      <c r="G123">
        <f t="shared" ca="1" si="34"/>
        <v>0.69451477071677181</v>
      </c>
      <c r="H123">
        <f t="shared" ca="1" si="34"/>
        <v>0.4226486949489443</v>
      </c>
      <c r="I123">
        <f t="shared" ca="1" si="34"/>
        <v>0.2960370660259416</v>
      </c>
      <c r="L123" t="str">
        <f t="shared" ca="1" si="22"/>
        <v>안 지정 캐릭터 PP 영웅등급</v>
      </c>
      <c r="M123">
        <f t="shared" ca="1" si="23"/>
        <v>60195</v>
      </c>
      <c r="N123">
        <f t="shared" ca="1" si="29"/>
        <v>12</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1200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7"/>
        <v>0.54369022195785344</v>
      </c>
      <c r="E124">
        <f t="shared" ca="1" si="27"/>
        <v>0.21101202390136242</v>
      </c>
      <c r="F124">
        <f t="shared" ca="1" si="27"/>
        <v>0.71622787864382242</v>
      </c>
      <c r="G124">
        <f t="shared" ca="1" si="34"/>
        <v>0.29581975351252532</v>
      </c>
      <c r="H124">
        <f t="shared" ca="1" si="34"/>
        <v>0.92457521953226118</v>
      </c>
      <c r="I124">
        <f t="shared" ca="1" si="34"/>
        <v>0.93114990400687303</v>
      </c>
      <c r="L124" t="str">
        <f t="shared" ca="1" si="22"/>
        <v>안 지정 캐릭터 PP 일반등급</v>
      </c>
      <c r="M124">
        <f t="shared" ca="1" si="23"/>
        <v>21101</v>
      </c>
      <c r="N124">
        <f t="shared" ca="1" si="29"/>
        <v>10</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1000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7"/>
        <v>0.99292751259704515</v>
      </c>
      <c r="E125">
        <f t="shared" ca="1" si="27"/>
        <v>0.43114096839545801</v>
      </c>
      <c r="F125">
        <f t="shared" ca="1" si="27"/>
        <v>0.89577761504378517</v>
      </c>
      <c r="G125">
        <f t="shared" ca="1" si="34"/>
        <v>0.2354734842680779</v>
      </c>
      <c r="H125">
        <f t="shared" ca="1" si="34"/>
        <v>9.6237930189256748E-2</v>
      </c>
      <c r="I125">
        <f t="shared" ca="1" si="34"/>
        <v>0.61088374078230079</v>
      </c>
      <c r="L125" t="str">
        <f t="shared" ca="1" si="22"/>
        <v>안 지정 캐릭터 PP 일반등급</v>
      </c>
      <c r="M125">
        <f t="shared" ca="1" si="23"/>
        <v>43114</v>
      </c>
      <c r="N125">
        <f t="shared" ca="1" si="29"/>
        <v>11</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1100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7"/>
        <v>0.80503966682808059</v>
      </c>
      <c r="E126">
        <f t="shared" ca="1" si="27"/>
        <v>0.90572163759400548</v>
      </c>
      <c r="F126">
        <f t="shared" ca="1" si="27"/>
        <v>0.93457390133101159</v>
      </c>
      <c r="G126">
        <f t="shared" ca="1" si="34"/>
        <v>0.64975025793996866</v>
      </c>
      <c r="H126">
        <f t="shared" ca="1" si="34"/>
        <v>0.78772357826904182</v>
      </c>
      <c r="I126">
        <f t="shared" ca="1" si="34"/>
        <v>0.64540256164910248</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7"/>
        <v>0.51260724155784343</v>
      </c>
      <c r="E127">
        <f t="shared" ca="1" si="27"/>
        <v>0.89013663243675334</v>
      </c>
      <c r="F127">
        <f t="shared" ca="1" si="27"/>
        <v>0.5561003820806566</v>
      </c>
      <c r="G127">
        <f t="shared" ca="1" si="34"/>
        <v>0.7241941048070486</v>
      </c>
      <c r="H127">
        <f t="shared" ca="1" si="34"/>
        <v>0.37069466074952206</v>
      </c>
      <c r="I127">
        <f t="shared" ca="1" si="34"/>
        <v>0.8238660228659147</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7"/>
        <v>0.49738246071563319</v>
      </c>
      <c r="E128">
        <f t="shared" ca="1" si="27"/>
        <v>0.47171799973372619</v>
      </c>
      <c r="F128">
        <f t="shared" ca="1" si="27"/>
        <v>0.135423593538881</v>
      </c>
      <c r="G128">
        <f t="shared" ca="1" si="34"/>
        <v>0.40745693310610653</v>
      </c>
      <c r="H128">
        <f t="shared" ca="1" si="34"/>
        <v>0.48204304884475246</v>
      </c>
      <c r="I128">
        <f t="shared" ca="1" si="34"/>
        <v>0.84630799359766717</v>
      </c>
      <c r="L128" t="str">
        <f t="shared" ca="1" si="22"/>
        <v>지정 장비</v>
      </c>
      <c r="M128" t="str">
        <f t="shared" ca="1" si="23"/>
        <v>Equip4101</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GO</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1500</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91</v>
      </c>
      <c r="U128" t="s">
        <v>207</v>
      </c>
      <c r="V128">
        <v>1</v>
      </c>
      <c r="W128" t="s">
        <v>142</v>
      </c>
      <c r="Y128">
        <v>11</v>
      </c>
      <c r="Z128" t="str">
        <f t="shared" ca="1" si="24"/>
        <v>fe</v>
      </c>
      <c r="AA128" t="s">
        <v>91</v>
      </c>
      <c r="AB128" t="s">
        <v>207</v>
      </c>
      <c r="AC128">
        <v>1</v>
      </c>
      <c r="AD128" t="s">
        <v>142</v>
      </c>
      <c r="AF128">
        <v>11</v>
      </c>
      <c r="AG128" t="str">
        <f t="shared" si="25"/>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7"/>
        <v>0.57463389358800154</v>
      </c>
      <c r="E129">
        <f t="shared" ca="1" si="27"/>
        <v>0.44791764811705004</v>
      </c>
      <c r="F129">
        <f t="shared" ca="1" si="27"/>
        <v>0.12076020429509249</v>
      </c>
      <c r="G129">
        <f t="shared" ca="1" si="34"/>
        <v>0.31036796395669564</v>
      </c>
      <c r="H129">
        <f t="shared" ca="1" si="34"/>
        <v>0.72125030939756529</v>
      </c>
      <c r="I129">
        <f t="shared" ca="1" si="34"/>
        <v>0.86596512474896847</v>
      </c>
      <c r="L129" t="str">
        <f t="shared" ca="1" si="22"/>
        <v>지정 장비</v>
      </c>
      <c r="M129" t="str">
        <f t="shared" ca="1" si="23"/>
        <v>Equip4001</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900</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91</v>
      </c>
      <c r="U129" t="s">
        <v>124</v>
      </c>
      <c r="V129">
        <v>1</v>
      </c>
      <c r="W129" t="s">
        <v>138</v>
      </c>
      <c r="Y129">
        <v>1100</v>
      </c>
      <c r="Z129" t="str">
        <f t="shared" ca="1" si="24"/>
        <v>fe</v>
      </c>
      <c r="AA129" t="s">
        <v>91</v>
      </c>
      <c r="AB129" t="s">
        <v>124</v>
      </c>
      <c r="AC129">
        <v>1</v>
      </c>
      <c r="AD129" t="s">
        <v>138</v>
      </c>
      <c r="AF129">
        <v>1100</v>
      </c>
      <c r="AG129" t="str">
        <f t="shared" si="25"/>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0.40925328359973334</v>
      </c>
      <c r="E130">
        <f t="shared" ca="1" si="27"/>
        <v>0.62207110256766951</v>
      </c>
      <c r="F130">
        <f t="shared" ref="F130:I193" ca="1" si="36">RAND()</f>
        <v>0.35533734763139224</v>
      </c>
      <c r="G130">
        <f t="shared" ca="1" si="34"/>
        <v>0.9405223223855036</v>
      </c>
      <c r="H130">
        <f t="shared" ca="1" si="34"/>
        <v>0.95173122219178852</v>
      </c>
      <c r="I130">
        <f t="shared" ca="1" si="34"/>
        <v>0.53104453854472222</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62207</v>
      </c>
      <c r="N130">
        <f t="shared" ca="1" si="29"/>
        <v>12</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1200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0.89442854608117617</v>
      </c>
      <c r="E131">
        <f t="shared" ca="1" si="42"/>
        <v>0.76974436632762233</v>
      </c>
      <c r="F131">
        <f t="shared" ca="1" si="36"/>
        <v>0.6996157611145648</v>
      </c>
      <c r="G131">
        <f t="shared" ca="1" si="34"/>
        <v>0.14632269712075163</v>
      </c>
      <c r="H131">
        <f t="shared" ca="1" si="34"/>
        <v>0.41520075278459201</v>
      </c>
      <c r="I131">
        <f t="shared" ca="1" si="34"/>
        <v>0.7839219278188152</v>
      </c>
      <c r="L131" t="str">
        <f t="shared" ca="1" si="37"/>
        <v>안 지정 캐릭터 PP 일반등급</v>
      </c>
      <c r="M131">
        <f t="shared" ca="1" si="38"/>
        <v>76974</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13</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1300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0.7249153296985329</v>
      </c>
      <c r="E132">
        <f t="shared" ca="1" si="42"/>
        <v>0.10078162867966811</v>
      </c>
      <c r="F132">
        <f t="shared" ca="1" si="36"/>
        <v>0.62365835287601867</v>
      </c>
      <c r="G132">
        <f t="shared" ca="1" si="34"/>
        <v>0.8462749795065474</v>
      </c>
      <c r="H132">
        <f t="shared" ca="1" si="34"/>
        <v>0.21713706872671767</v>
      </c>
      <c r="I132">
        <f t="shared" ca="1" si="34"/>
        <v>0.48063969812193219</v>
      </c>
      <c r="L132" t="str">
        <f t="shared" ca="1" si="37"/>
        <v>안 지정 캐릭터 PP 일반등급</v>
      </c>
      <c r="M132">
        <f t="shared" ca="1" si="38"/>
        <v>10078</v>
      </c>
      <c r="N132">
        <f t="shared" ca="1" si="43"/>
        <v>9</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900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0.63146665095624621</v>
      </c>
      <c r="E133">
        <f t="shared" ca="1" si="42"/>
        <v>0.36811928517436987</v>
      </c>
      <c r="F133">
        <f t="shared" ca="1" si="36"/>
        <v>0.44805088634314005</v>
      </c>
      <c r="G133">
        <f t="shared" ca="1" si="34"/>
        <v>3.0883336917697402E-2</v>
      </c>
      <c r="H133">
        <f t="shared" ca="1" si="34"/>
        <v>0.11851192113015141</v>
      </c>
      <c r="I133">
        <f t="shared" ca="1" si="34"/>
        <v>1.1947028413596184E-2</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0.25370301593310496</v>
      </c>
      <c r="E134">
        <f t="shared" ca="1" si="42"/>
        <v>0.74883500866257402</v>
      </c>
      <c r="F134">
        <f t="shared" ca="1" si="36"/>
        <v>0.22322447121143663</v>
      </c>
      <c r="G134">
        <f t="shared" ca="1" si="34"/>
        <v>0.24082132839348125</v>
      </c>
      <c r="H134">
        <f t="shared" ca="1" si="34"/>
        <v>0.56205102564399667</v>
      </c>
      <c r="I134">
        <f t="shared" ca="1" si="34"/>
        <v>0.6598986278675717</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0.26346617410198891</v>
      </c>
      <c r="E135">
        <f t="shared" ca="1" si="42"/>
        <v>0.55362122302687911</v>
      </c>
      <c r="F135">
        <f t="shared" ca="1" si="36"/>
        <v>0.24414824460674311</v>
      </c>
      <c r="G135">
        <f t="shared" ca="1" si="34"/>
        <v>0.80555593689365257</v>
      </c>
      <c r="H135">
        <f t="shared" ca="1" si="34"/>
        <v>0.8265992684043848</v>
      </c>
      <c r="I135">
        <f t="shared" ca="1" si="34"/>
        <v>6.143360753765037E-2</v>
      </c>
      <c r="L135" t="str">
        <f t="shared" ca="1" si="37"/>
        <v>지정 장비</v>
      </c>
      <c r="M135" t="str">
        <f t="shared" ca="1" si="38"/>
        <v>Equip4401</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29</v>
      </c>
      <c r="Q135">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14</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1</v>
      </c>
      <c r="T135" t="s">
        <v>91</v>
      </c>
      <c r="U135" t="s">
        <v>200</v>
      </c>
      <c r="V135">
        <v>1</v>
      </c>
      <c r="W135" t="s">
        <v>142</v>
      </c>
      <c r="Y135">
        <v>10</v>
      </c>
      <c r="Z135" t="str">
        <f t="shared" ca="1" si="39"/>
        <v>fe</v>
      </c>
      <c r="AA135" t="s">
        <v>91</v>
      </c>
      <c r="AB135" t="s">
        <v>200</v>
      </c>
      <c r="AC135">
        <v>1</v>
      </c>
      <c r="AD135" t="s">
        <v>142</v>
      </c>
      <c r="AF135">
        <v>10</v>
      </c>
      <c r="AG135" t="str">
        <f t="shared" si="40"/>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0.871434349257449</v>
      </c>
      <c r="E136">
        <f t="shared" ca="1" si="42"/>
        <v>5.8671757518763523E-2</v>
      </c>
      <c r="F136">
        <f t="shared" ca="1" si="36"/>
        <v>5.7735986641901382E-2</v>
      </c>
      <c r="G136">
        <f t="shared" ca="1" si="34"/>
        <v>0.91219803872137162</v>
      </c>
      <c r="H136">
        <f t="shared" ca="1" si="34"/>
        <v>0.6850364116337011</v>
      </c>
      <c r="I136">
        <f t="shared" ca="1" si="34"/>
        <v>0.2689582960108694</v>
      </c>
      <c r="L136" t="str">
        <f t="shared" ca="1" si="37"/>
        <v>지정 장비</v>
      </c>
      <c r="M136" t="str">
        <f t="shared" ca="1" si="38"/>
        <v>Equip0201</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2700</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91</v>
      </c>
      <c r="U136" t="s">
        <v>126</v>
      </c>
      <c r="V136">
        <v>1</v>
      </c>
      <c r="W136" t="s">
        <v>138</v>
      </c>
      <c r="Y136">
        <v>1000</v>
      </c>
      <c r="Z136" t="str">
        <f t="shared" ca="1" si="39"/>
        <v>fe</v>
      </c>
      <c r="AA136" t="s">
        <v>91</v>
      </c>
      <c r="AB136" t="s">
        <v>126</v>
      </c>
      <c r="AC136">
        <v>1</v>
      </c>
      <c r="AD136" t="s">
        <v>138</v>
      </c>
      <c r="AF136">
        <v>1000</v>
      </c>
      <c r="AG136" t="str">
        <f t="shared" si="40"/>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2.0082299361761757E-2</v>
      </c>
      <c r="E137">
        <f t="shared" ca="1" si="42"/>
        <v>0.25126292417551455</v>
      </c>
      <c r="F137">
        <f t="shared" ca="1" si="36"/>
        <v>0.25386811181639912</v>
      </c>
      <c r="G137">
        <f t="shared" ca="1" si="34"/>
        <v>0.87500572048893199</v>
      </c>
      <c r="H137">
        <f t="shared" ca="1" si="34"/>
        <v>0.39941451583450116</v>
      </c>
      <c r="I137">
        <f t="shared" ca="1" si="34"/>
        <v>0.55871099201100405</v>
      </c>
      <c r="L137" t="str">
        <f t="shared" ca="1" si="37"/>
        <v>안 지정 캐릭터 PP 영웅등급</v>
      </c>
      <c r="M137">
        <f t="shared" ca="1" si="38"/>
        <v>25126</v>
      </c>
      <c r="N137">
        <f t="shared" ca="1" si="43"/>
        <v>10</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1000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4.7278743644367127E-2</v>
      </c>
      <c r="E138">
        <f t="shared" ca="1" si="42"/>
        <v>0.55551350815344624</v>
      </c>
      <c r="F138">
        <f t="shared" ca="1" si="36"/>
        <v>0.57192698179253321</v>
      </c>
      <c r="G138">
        <f t="shared" ca="1" si="34"/>
        <v>0.82232885475666395</v>
      </c>
      <c r="H138">
        <f t="shared" ca="1" si="34"/>
        <v>0.98377531731661949</v>
      </c>
      <c r="I138">
        <f t="shared" ca="1" si="34"/>
        <v>0.12901145509289702</v>
      </c>
      <c r="L138" t="str">
        <f t="shared" ca="1" si="37"/>
        <v>안 지정 캐릭터 PP 영웅등급</v>
      </c>
      <c r="M138">
        <f t="shared" ca="1" si="38"/>
        <v>55551</v>
      </c>
      <c r="N138">
        <f t="shared" ca="1" si="43"/>
        <v>12</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1200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0.97579324300783088</v>
      </c>
      <c r="E139">
        <f t="shared" ca="1" si="42"/>
        <v>0.38237413995615466</v>
      </c>
      <c r="F139">
        <f t="shared" ca="1" si="36"/>
        <v>5.861754992176027E-2</v>
      </c>
      <c r="G139">
        <f t="shared" ca="1" si="34"/>
        <v>0.24746604291092322</v>
      </c>
      <c r="H139">
        <f t="shared" ca="1" si="34"/>
        <v>0.31702351711081822</v>
      </c>
      <c r="I139">
        <f t="shared" ca="1" si="34"/>
        <v>0.87314345364804669</v>
      </c>
      <c r="L139" t="str">
        <f t="shared" ca="1" si="37"/>
        <v>안 지정 캐릭터 PP 일반등급</v>
      </c>
      <c r="M139">
        <f t="shared" ca="1" si="38"/>
        <v>38237</v>
      </c>
      <c r="N139">
        <f t="shared" ca="1" si="43"/>
        <v>11</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1100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2.3873413812225408E-2</v>
      </c>
      <c r="E140">
        <f t="shared" ca="1" si="42"/>
        <v>0.75741694634729118</v>
      </c>
      <c r="F140">
        <f t="shared" ca="1" si="36"/>
        <v>0.47291335782535859</v>
      </c>
      <c r="G140">
        <f t="shared" ca="1" si="34"/>
        <v>0.72046584887872112</v>
      </c>
      <c r="H140">
        <f t="shared" ca="1" si="34"/>
        <v>0.56470555444041082</v>
      </c>
      <c r="I140">
        <f t="shared" ca="1" si="34"/>
        <v>0.58320370007139177</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0.21566094471728481</v>
      </c>
      <c r="E141">
        <f t="shared" ca="1" si="42"/>
        <v>0.96244258669678273</v>
      </c>
      <c r="F141">
        <f t="shared" ca="1" si="36"/>
        <v>0.75016356539594764</v>
      </c>
      <c r="G141">
        <f t="shared" ca="1" si="34"/>
        <v>8.9087944822833554E-2</v>
      </c>
      <c r="H141">
        <f t="shared" ca="1" si="34"/>
        <v>0.83271303589486168</v>
      </c>
      <c r="I141">
        <f t="shared" ca="1" si="34"/>
        <v>2.2529803850043995E-2</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0.66783885730332437</v>
      </c>
      <c r="E142">
        <f t="shared" ca="1" si="42"/>
        <v>0.81506826193360871</v>
      </c>
      <c r="F142">
        <f t="shared" ca="1" si="36"/>
        <v>0.55091777356961846</v>
      </c>
      <c r="G142">
        <f t="shared" ca="1" si="34"/>
        <v>0.45935056249785589</v>
      </c>
      <c r="H142">
        <f t="shared" ca="1" si="34"/>
        <v>0.43817619097819938</v>
      </c>
      <c r="I142">
        <f t="shared" ca="1" si="34"/>
        <v>0.32199262278969121</v>
      </c>
      <c r="L142" t="str">
        <f t="shared" ca="1" si="37"/>
        <v>지정 장비</v>
      </c>
      <c r="M142" t="str">
        <f t="shared" ca="1" si="38"/>
        <v>Equip7101</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GO</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3300</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91</v>
      </c>
      <c r="U142" t="s">
        <v>204</v>
      </c>
      <c r="V142">
        <v>1</v>
      </c>
      <c r="W142" t="s">
        <v>138</v>
      </c>
      <c r="Y142">
        <v>700</v>
      </c>
      <c r="Z142" t="str">
        <f t="shared" ca="1" si="39"/>
        <v>fe</v>
      </c>
      <c r="AA142" t="s">
        <v>91</v>
      </c>
      <c r="AB142" t="s">
        <v>204</v>
      </c>
      <c r="AC142">
        <v>1</v>
      </c>
      <c r="AD142" t="s">
        <v>138</v>
      </c>
      <c r="AF142">
        <v>700</v>
      </c>
      <c r="AG142" t="str">
        <f t="shared" si="40"/>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0.67270003616387741</v>
      </c>
      <c r="E143">
        <f t="shared" ca="1" si="42"/>
        <v>0.69704564359408383</v>
      </c>
      <c r="F143">
        <f t="shared" ca="1" si="36"/>
        <v>0.97771826151756858</v>
      </c>
      <c r="G143">
        <f t="shared" ca="1" si="34"/>
        <v>0.96205843443454198</v>
      </c>
      <c r="H143">
        <f t="shared" ca="1" si="34"/>
        <v>0.80049676915542844</v>
      </c>
      <c r="I143">
        <f t="shared" ca="1" si="34"/>
        <v>0.55695434901315699</v>
      </c>
      <c r="L143" t="str">
        <f t="shared" ca="1" si="37"/>
        <v>지정 장비</v>
      </c>
      <c r="M143" t="str">
        <f t="shared" ca="1" si="38"/>
        <v>Equip6101</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3600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91</v>
      </c>
      <c r="U143" t="s">
        <v>198</v>
      </c>
      <c r="V143">
        <v>1</v>
      </c>
      <c r="W143" t="s">
        <v>142</v>
      </c>
      <c r="Y143">
        <v>12</v>
      </c>
      <c r="Z143" t="str">
        <f t="shared" ca="1" si="39"/>
        <v>fe</v>
      </c>
      <c r="AA143" t="s">
        <v>91</v>
      </c>
      <c r="AB143" t="s">
        <v>198</v>
      </c>
      <c r="AC143">
        <v>1</v>
      </c>
      <c r="AD143" t="s">
        <v>142</v>
      </c>
      <c r="AF143">
        <v>12</v>
      </c>
      <c r="AG143" t="str">
        <f t="shared" si="40"/>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0.18988366743660812</v>
      </c>
      <c r="E144">
        <f t="shared" ca="1" si="42"/>
        <v>0.78255651757621492</v>
      </c>
      <c r="F144">
        <f t="shared" ca="1" si="36"/>
        <v>3.6964472647978308E-2</v>
      </c>
      <c r="G144">
        <f t="shared" ca="1" si="34"/>
        <v>0.13590302166811341</v>
      </c>
      <c r="H144">
        <f t="shared" ca="1" si="34"/>
        <v>0.78151616050415673</v>
      </c>
      <c r="I144">
        <f t="shared" ca="1" si="34"/>
        <v>0.9974516442704312</v>
      </c>
      <c r="L144" t="str">
        <f t="shared" ca="1" si="37"/>
        <v>안 지정 캐릭터 PP 영웅등급</v>
      </c>
      <c r="M144">
        <f t="shared" ca="1" si="38"/>
        <v>78255</v>
      </c>
      <c r="N144">
        <f t="shared" ca="1" si="43"/>
        <v>13</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1300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0.89899715222568533</v>
      </c>
      <c r="E145">
        <f t="shared" ca="1" si="42"/>
        <v>0.49778337779568704</v>
      </c>
      <c r="F145">
        <f t="shared" ca="1" si="36"/>
        <v>0.80738857810128339</v>
      </c>
      <c r="G145">
        <f t="shared" ca="1" si="34"/>
        <v>0.15617510451209393</v>
      </c>
      <c r="H145">
        <f t="shared" ca="1" si="34"/>
        <v>0.11571179875078241</v>
      </c>
      <c r="I145">
        <f t="shared" ca="1" si="34"/>
        <v>0.50279645157460118</v>
      </c>
      <c r="L145" t="str">
        <f t="shared" ca="1" si="37"/>
        <v>안 지정 캐릭터 PP 일반등급</v>
      </c>
      <c r="M145">
        <f t="shared" ca="1" si="38"/>
        <v>49778</v>
      </c>
      <c r="N145">
        <f t="shared" ca="1" si="43"/>
        <v>11</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1100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0.78580223292172247</v>
      </c>
      <c r="E146">
        <f t="shared" ca="1" si="42"/>
        <v>0.99350077968451223</v>
      </c>
      <c r="F146">
        <f t="shared" ca="1" si="36"/>
        <v>0.22077074093779203</v>
      </c>
      <c r="G146">
        <f t="shared" ca="1" si="34"/>
        <v>0.59570641614950515</v>
      </c>
      <c r="H146">
        <f t="shared" ca="1" si="34"/>
        <v>0.41381181216727625</v>
      </c>
      <c r="I146">
        <f t="shared" ca="1" si="34"/>
        <v>0.72837278914673764</v>
      </c>
      <c r="L146" t="str">
        <f t="shared" ca="1" si="37"/>
        <v>안 지정 캐릭터 PP 일반등급</v>
      </c>
      <c r="M146">
        <f t="shared" ca="1" si="38"/>
        <v>99350</v>
      </c>
      <c r="N146">
        <f t="shared" ca="1" si="43"/>
        <v>14</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1400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0.15495864280032212</v>
      </c>
      <c r="E147">
        <f t="shared" ca="1" si="42"/>
        <v>0.37740336859289891</v>
      </c>
      <c r="F147">
        <f t="shared" ca="1" si="36"/>
        <v>0.46051298772242211</v>
      </c>
      <c r="G147">
        <f t="shared" ca="1" si="34"/>
        <v>0.77800760280180825</v>
      </c>
      <c r="H147">
        <f t="shared" ca="1" si="34"/>
        <v>0.89548553580265411</v>
      </c>
      <c r="I147">
        <f t="shared" ca="1" si="34"/>
        <v>0.71293935400237329</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0.99699780246232961</v>
      </c>
      <c r="E148">
        <f t="shared" ca="1" si="42"/>
        <v>0.2360677588100496</v>
      </c>
      <c r="F148">
        <f t="shared" ca="1" si="36"/>
        <v>0.46170511801673741</v>
      </c>
      <c r="G148">
        <f t="shared" ca="1" si="34"/>
        <v>0.56587200772333868</v>
      </c>
      <c r="H148">
        <f t="shared" ca="1" si="34"/>
        <v>0.70805676298832954</v>
      </c>
      <c r="I148">
        <f t="shared" ca="1" si="34"/>
        <v>0.58423472650671571</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0.52016657667702049</v>
      </c>
      <c r="E149">
        <f t="shared" ca="1" si="42"/>
        <v>1.4761053986598771E-2</v>
      </c>
      <c r="F149">
        <f t="shared" ca="1" si="36"/>
        <v>0.32126381659234537</v>
      </c>
      <c r="G149">
        <f t="shared" ca="1" si="34"/>
        <v>0.5010074677923001</v>
      </c>
      <c r="H149">
        <f t="shared" ca="1" si="34"/>
        <v>0.67806894780830196</v>
      </c>
      <c r="I149">
        <f t="shared" ca="1" si="34"/>
        <v>0.71217333547433903</v>
      </c>
      <c r="L149" t="str">
        <f t="shared" ca="1" si="37"/>
        <v>지정 장비</v>
      </c>
      <c r="M149" t="str">
        <f t="shared" ca="1" si="38"/>
        <v>Equip0002</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800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91</v>
      </c>
      <c r="U149" t="s">
        <v>206</v>
      </c>
      <c r="V149">
        <v>1</v>
      </c>
      <c r="W149" t="s">
        <v>142</v>
      </c>
      <c r="Y149">
        <v>4</v>
      </c>
      <c r="Z149" t="str">
        <f t="shared" ca="1" si="39"/>
        <v>fe</v>
      </c>
      <c r="AA149" t="s">
        <v>91</v>
      </c>
      <c r="AB149" t="s">
        <v>206</v>
      </c>
      <c r="AC149">
        <v>1</v>
      </c>
      <c r="AD149" t="s">
        <v>142</v>
      </c>
      <c r="AF149">
        <v>4</v>
      </c>
      <c r="AG149" t="str">
        <f t="shared" si="40"/>
        <v/>
      </c>
      <c r="AH149" t="str">
        <f ca="1">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0.11035794368204865</v>
      </c>
      <c r="E150">
        <f t="shared" ca="1" si="42"/>
        <v>0.1004435462888883</v>
      </c>
      <c r="F150">
        <f t="shared" ca="1" si="36"/>
        <v>0.33003233191178716</v>
      </c>
      <c r="G150">
        <f t="shared" ca="1" si="34"/>
        <v>0.11680091556345551</v>
      </c>
      <c r="H150">
        <f t="shared" ca="1" si="34"/>
        <v>1.0991047900926199E-2</v>
      </c>
      <c r="I150">
        <f t="shared" ca="1" si="34"/>
        <v>0.21584503061955984</v>
      </c>
      <c r="L150" t="str">
        <f t="shared" ca="1" si="37"/>
        <v>지정 장비</v>
      </c>
      <c r="M150" t="str">
        <f t="shared" ca="1" si="38"/>
        <v>Equip0302</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10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91</v>
      </c>
      <c r="U150" t="s">
        <v>224</v>
      </c>
      <c r="V150">
        <v>1</v>
      </c>
      <c r="W150" t="s">
        <v>138</v>
      </c>
      <c r="Y150">
        <v>1900</v>
      </c>
      <c r="Z150" t="str">
        <f t="shared" ca="1" si="39"/>
        <v>fe</v>
      </c>
      <c r="AA150" t="s">
        <v>91</v>
      </c>
      <c r="AB150" t="s">
        <v>224</v>
      </c>
      <c r="AC150">
        <v>1</v>
      </c>
      <c r="AD150" t="s">
        <v>138</v>
      </c>
      <c r="AF150">
        <v>1900</v>
      </c>
      <c r="AG150" t="str">
        <f t="shared" si="40"/>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0.94976129680774024</v>
      </c>
      <c r="E151">
        <f t="shared" ca="1" si="42"/>
        <v>0.93902763201316419</v>
      </c>
      <c r="F151">
        <f t="shared" ca="1" si="36"/>
        <v>0.38562756052043512</v>
      </c>
      <c r="G151">
        <f t="shared" ca="1" si="34"/>
        <v>0.12239574385713581</v>
      </c>
      <c r="H151">
        <f t="shared" ca="1" si="34"/>
        <v>8.7012166793470791E-2</v>
      </c>
      <c r="I151">
        <f t="shared" ca="1" si="34"/>
        <v>0.17542486603382723</v>
      </c>
      <c r="L151" t="str">
        <f t="shared" ca="1" si="37"/>
        <v>안 지정 캐릭터 PP 영웅등급</v>
      </c>
      <c r="M151">
        <f t="shared" ca="1" si="38"/>
        <v>93902</v>
      </c>
      <c r="N151">
        <f t="shared" ca="1" si="43"/>
        <v>14</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1400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0.9411133030777048</v>
      </c>
      <c r="E152">
        <f t="shared" ca="1" si="42"/>
        <v>0.78684423138564374</v>
      </c>
      <c r="F152">
        <f t="shared" ca="1" si="36"/>
        <v>0.770559727948537</v>
      </c>
      <c r="G152">
        <f t="shared" ca="1" si="34"/>
        <v>0.19524398404036369</v>
      </c>
      <c r="H152">
        <f t="shared" ca="1" si="34"/>
        <v>0.18545504351258235</v>
      </c>
      <c r="I152">
        <f t="shared" ca="1" si="34"/>
        <v>0.23784368125428978</v>
      </c>
      <c r="L152" t="str">
        <f t="shared" ca="1" si="37"/>
        <v>안 지정 캐릭터 PP 일반등급</v>
      </c>
      <c r="M152">
        <f t="shared" ca="1" si="38"/>
        <v>78684</v>
      </c>
      <c r="N152">
        <f t="shared" ca="1" si="43"/>
        <v>13</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1300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0.18019058271464461</v>
      </c>
      <c r="E153">
        <f t="shared" ca="1" si="42"/>
        <v>0.1898280532456752</v>
      </c>
      <c r="F153">
        <f t="shared" ca="1" si="36"/>
        <v>0.24748373795964951</v>
      </c>
      <c r="G153">
        <f t="shared" ca="1" si="34"/>
        <v>3.492850892181576E-2</v>
      </c>
      <c r="H153">
        <f t="shared" ca="1" si="34"/>
        <v>2.5109299874282232E-2</v>
      </c>
      <c r="I153">
        <f t="shared" ca="1" si="34"/>
        <v>0.655293043776909</v>
      </c>
      <c r="L153" t="str">
        <f t="shared" ca="1" si="37"/>
        <v>안 지정 캐릭터 PP 일반등급</v>
      </c>
      <c r="M153">
        <f t="shared" ca="1" si="38"/>
        <v>18982</v>
      </c>
      <c r="N153">
        <f t="shared" ca="1" si="43"/>
        <v>10</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1000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0.84380666547090599</v>
      </c>
      <c r="E154">
        <f t="shared" ca="1" si="42"/>
        <v>0.88776841854394961</v>
      </c>
      <c r="F154">
        <f t="shared" ca="1" si="36"/>
        <v>0.78960646091285214</v>
      </c>
      <c r="G154">
        <f t="shared" ca="1" si="34"/>
        <v>0.32109123347082724</v>
      </c>
      <c r="H154">
        <f t="shared" ca="1" si="34"/>
        <v>1.09480334096278E-2</v>
      </c>
      <c r="I154">
        <f t="shared" ca="1" si="34"/>
        <v>0.87565520337914127</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0.19468747592665026</v>
      </c>
      <c r="E155">
        <f t="shared" ca="1" si="42"/>
        <v>0.67975085470739216</v>
      </c>
      <c r="F155">
        <f t="shared" ca="1" si="36"/>
        <v>0.90832974642301678</v>
      </c>
      <c r="G155">
        <f t="shared" ca="1" si="34"/>
        <v>0.84795530832866994</v>
      </c>
      <c r="H155">
        <f t="shared" ca="1" si="34"/>
        <v>0.15224131051608947</v>
      </c>
      <c r="I155">
        <f t="shared" ca="1" si="34"/>
        <v>0.74079507767587038</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0.371615244918715</v>
      </c>
      <c r="E156">
        <f t="shared" ca="1" si="42"/>
        <v>0.32648918644043035</v>
      </c>
      <c r="F156">
        <f t="shared" ca="1" si="36"/>
        <v>8.8246690198168776E-2</v>
      </c>
      <c r="G156">
        <f t="shared" ca="1" si="34"/>
        <v>0.93322789416535512</v>
      </c>
      <c r="H156">
        <f t="shared" ca="1" si="34"/>
        <v>0.55528841030859766</v>
      </c>
      <c r="I156">
        <f t="shared" ca="1" si="34"/>
        <v>0.39014722719214279</v>
      </c>
      <c r="L156" t="str">
        <f t="shared" ca="1" si="37"/>
        <v>지정 장비</v>
      </c>
      <c r="M156" t="str">
        <f t="shared" ca="1" si="38"/>
        <v>Equip2302</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11</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91</v>
      </c>
      <c r="U156" t="s">
        <v>201</v>
      </c>
      <c r="V156">
        <v>1</v>
      </c>
      <c r="W156" t="s">
        <v>142</v>
      </c>
      <c r="Y156">
        <v>92</v>
      </c>
      <c r="Z156" t="str">
        <f t="shared" ca="1" si="39"/>
        <v>fe</v>
      </c>
      <c r="AA156" t="s">
        <v>91</v>
      </c>
      <c r="AB156" t="s">
        <v>201</v>
      </c>
      <c r="AC156">
        <v>1</v>
      </c>
      <c r="AD156" t="s">
        <v>142</v>
      </c>
      <c r="AF156">
        <v>92</v>
      </c>
      <c r="AG156" t="str">
        <f t="shared" si="40"/>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0.95447191627875061</v>
      </c>
      <c r="E157">
        <f t="shared" ca="1" si="42"/>
        <v>0.60769811095248893</v>
      </c>
      <c r="F157">
        <f t="shared" ca="1" si="36"/>
        <v>0.53756431447416186</v>
      </c>
      <c r="G157">
        <f t="shared" ca="1" si="34"/>
        <v>0.90344384567906855</v>
      </c>
      <c r="H157">
        <f t="shared" ca="1" si="34"/>
        <v>0.9030818393378206</v>
      </c>
      <c r="I157">
        <f t="shared" ca="1" si="34"/>
        <v>0.53754629274171106</v>
      </c>
      <c r="L157" t="str">
        <f t="shared" ca="1" si="37"/>
        <v>지정 장비</v>
      </c>
      <c r="M157" t="str">
        <f t="shared" ca="1" si="38"/>
        <v>Equip5102</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1300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91</v>
      </c>
      <c r="U157" t="s">
        <v>112</v>
      </c>
      <c r="V157">
        <v>1</v>
      </c>
      <c r="W157" t="s">
        <v>142</v>
      </c>
      <c r="Y157">
        <v>12</v>
      </c>
      <c r="Z157" t="str">
        <f t="shared" ca="1" si="39"/>
        <v>fe</v>
      </c>
      <c r="AA157" t="s">
        <v>91</v>
      </c>
      <c r="AB157" t="s">
        <v>112</v>
      </c>
      <c r="AC157">
        <v>1</v>
      </c>
      <c r="AD157" t="s">
        <v>142</v>
      </c>
      <c r="AF157">
        <v>12</v>
      </c>
      <c r="AG157" t="str">
        <f t="shared" si="40"/>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0.33940093918121361</v>
      </c>
      <c r="E158">
        <f t="shared" ca="1" si="42"/>
        <v>0.47418580369379892</v>
      </c>
      <c r="F158">
        <f t="shared" ca="1" si="36"/>
        <v>0.12154190323016156</v>
      </c>
      <c r="G158">
        <f t="shared" ca="1" si="34"/>
        <v>0.68309904842446412</v>
      </c>
      <c r="H158">
        <f t="shared" ca="1" si="34"/>
        <v>3.9705048418098632E-2</v>
      </c>
      <c r="I158">
        <f t="shared" ca="1" si="34"/>
        <v>0.48808983037364972</v>
      </c>
      <c r="L158" t="str">
        <f t="shared" ca="1" si="37"/>
        <v>안 지정 캐릭터 PP 영웅등급</v>
      </c>
      <c r="M158">
        <f t="shared" ca="1" si="38"/>
        <v>47418</v>
      </c>
      <c r="N158">
        <f t="shared" ca="1" si="43"/>
        <v>11</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1100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0.94452448737456118</v>
      </c>
      <c r="E159">
        <f t="shared" ca="1" si="42"/>
        <v>0.23280654172135362</v>
      </c>
      <c r="F159">
        <f t="shared" ca="1" si="36"/>
        <v>0.30618181366003183</v>
      </c>
      <c r="G159">
        <f t="shared" ca="1" si="34"/>
        <v>0.58681728982378512</v>
      </c>
      <c r="H159">
        <f t="shared" ca="1" si="34"/>
        <v>0.97996845039310809</v>
      </c>
      <c r="I159">
        <f t="shared" ca="1" si="34"/>
        <v>0.76635543490664559</v>
      </c>
      <c r="L159" t="str">
        <f t="shared" ca="1" si="37"/>
        <v>안 지정 캐릭터 PP 일반등급</v>
      </c>
      <c r="M159">
        <f t="shared" ca="1" si="38"/>
        <v>23280</v>
      </c>
      <c r="N159">
        <f t="shared" ca="1" si="43"/>
        <v>10</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1000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0.90156213845100552</v>
      </c>
      <c r="E160">
        <f t="shared" ca="1" si="42"/>
        <v>0.32277895427026182</v>
      </c>
      <c r="F160">
        <f t="shared" ca="1" si="36"/>
        <v>0.89127725517784651</v>
      </c>
      <c r="G160">
        <f t="shared" ca="1" si="34"/>
        <v>6.7876207335239691E-2</v>
      </c>
      <c r="H160">
        <f t="shared" ca="1" si="34"/>
        <v>0.11657475816115859</v>
      </c>
      <c r="I160">
        <f t="shared" ca="1" si="34"/>
        <v>0.86889770617187212</v>
      </c>
      <c r="L160" t="str">
        <f t="shared" ca="1" si="37"/>
        <v>안 지정 캐릭터 PP 일반등급</v>
      </c>
      <c r="M160">
        <f t="shared" ca="1" si="38"/>
        <v>32277</v>
      </c>
      <c r="N160">
        <f t="shared" ca="1" si="43"/>
        <v>10</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1000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0.86352639569928402</v>
      </c>
      <c r="E161">
        <f t="shared" ca="1" si="42"/>
        <v>0.22434476785300106</v>
      </c>
      <c r="F161">
        <f t="shared" ca="1" si="36"/>
        <v>0.8699557856699649</v>
      </c>
      <c r="G161">
        <f t="shared" ca="1" si="34"/>
        <v>0.62253668297709253</v>
      </c>
      <c r="H161">
        <f t="shared" ca="1" si="34"/>
        <v>0.2218269011034335</v>
      </c>
      <c r="I161">
        <f t="shared" ca="1" si="34"/>
        <v>0.78864975174723217</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0.28790656338164078</v>
      </c>
      <c r="E162">
        <f t="shared" ca="1" si="42"/>
        <v>9.8894354879148327E-2</v>
      </c>
      <c r="F162">
        <f t="shared" ca="1" si="36"/>
        <v>4.6903935734305069E-2</v>
      </c>
      <c r="G162">
        <f t="shared" ca="1" si="34"/>
        <v>0.53719636516602676</v>
      </c>
      <c r="H162">
        <f t="shared" ca="1" si="34"/>
        <v>0.24050823635218788</v>
      </c>
      <c r="I162">
        <f t="shared" ca="1" si="34"/>
        <v>0.99598752423604786</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0.20176738978821396</v>
      </c>
      <c r="E163">
        <f t="shared" ca="1" si="42"/>
        <v>0.26822556768901662</v>
      </c>
      <c r="F163">
        <f t="shared" ca="1" si="36"/>
        <v>0.43252418235016543</v>
      </c>
      <c r="G163">
        <f t="shared" ca="1" si="36"/>
        <v>0.59693176359045008</v>
      </c>
      <c r="H163">
        <f t="shared" ca="1" si="36"/>
        <v>0.68163941432535302</v>
      </c>
      <c r="I163">
        <f t="shared" ca="1" si="36"/>
        <v>0.33907030268325422</v>
      </c>
      <c r="L163" t="str">
        <f t="shared" ca="1" si="37"/>
        <v>지정 장비</v>
      </c>
      <c r="M163" t="str">
        <f t="shared" ca="1" si="38"/>
        <v>Equip2102</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GO</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1200</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91</v>
      </c>
      <c r="U163" t="s">
        <v>121</v>
      </c>
      <c r="V163">
        <v>1</v>
      </c>
      <c r="W163" t="s">
        <v>138</v>
      </c>
      <c r="Y163">
        <v>3200</v>
      </c>
      <c r="Z163" t="str">
        <f t="shared" ca="1" si="39"/>
        <v>fe</v>
      </c>
      <c r="AA163" t="s">
        <v>91</v>
      </c>
      <c r="AB163" t="s">
        <v>121</v>
      </c>
      <c r="AC163">
        <v>1</v>
      </c>
      <c r="AD163" t="s">
        <v>138</v>
      </c>
      <c r="AF163">
        <v>3200</v>
      </c>
      <c r="AG163" t="str">
        <f t="shared" si="40"/>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0.47608830042870254</v>
      </c>
      <c r="E164">
        <f t="shared" ca="1" si="42"/>
        <v>1.6312408171685555E-2</v>
      </c>
      <c r="F164">
        <f t="shared" ca="1" si="36"/>
        <v>0.50841730367088289</v>
      </c>
      <c r="G164">
        <f t="shared" ca="1" si="36"/>
        <v>0.8691691158281476</v>
      </c>
      <c r="H164">
        <f t="shared" ca="1" si="36"/>
        <v>5.2841888363529321E-2</v>
      </c>
      <c r="I164">
        <f t="shared" ca="1" si="36"/>
        <v>0.34331000494499986</v>
      </c>
      <c r="L164" t="str">
        <f t="shared" ca="1" si="37"/>
        <v>지정 장비</v>
      </c>
      <c r="M164" t="str">
        <f t="shared" ca="1" si="38"/>
        <v>Equip0002</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700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91</v>
      </c>
      <c r="U164" t="s">
        <v>205</v>
      </c>
      <c r="V164">
        <v>1</v>
      </c>
      <c r="W164" t="s">
        <v>138</v>
      </c>
      <c r="Y164">
        <v>8300</v>
      </c>
      <c r="Z164" t="str">
        <f t="shared" ca="1" si="39"/>
        <v>fe</v>
      </c>
      <c r="AA164" t="s">
        <v>91</v>
      </c>
      <c r="AB164" t="s">
        <v>205</v>
      </c>
      <c r="AC164">
        <v>1</v>
      </c>
      <c r="AD164" t="s">
        <v>138</v>
      </c>
      <c r="AF164">
        <v>8300</v>
      </c>
      <c r="AG164" t="str">
        <f t="shared" si="40"/>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0.15774494239307091</v>
      </c>
      <c r="E165">
        <f t="shared" ca="1" si="42"/>
        <v>0.72705569914639401</v>
      </c>
      <c r="F165">
        <f t="shared" ca="1" si="36"/>
        <v>0.65733786850008702</v>
      </c>
      <c r="G165">
        <f t="shared" ca="1" si="36"/>
        <v>0.13218182311682314</v>
      </c>
      <c r="H165">
        <f t="shared" ca="1" si="36"/>
        <v>0.82133158744887336</v>
      </c>
      <c r="I165">
        <f t="shared" ca="1" si="36"/>
        <v>0.11494407336430923</v>
      </c>
      <c r="L165" t="str">
        <f t="shared" ca="1" si="37"/>
        <v>안 지정 캐릭터 PP 영웅등급</v>
      </c>
      <c r="M165">
        <f t="shared" ca="1" si="38"/>
        <v>72705</v>
      </c>
      <c r="N165">
        <f t="shared" ca="1" si="43"/>
        <v>13</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1300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0.57215447944860365</v>
      </c>
      <c r="E166">
        <f t="shared" ca="1" si="42"/>
        <v>0.42871146849882513</v>
      </c>
      <c r="F166">
        <f t="shared" ca="1" si="36"/>
        <v>0.10825999166648614</v>
      </c>
      <c r="G166">
        <f t="shared" ca="1" si="36"/>
        <v>0.71976039178647733</v>
      </c>
      <c r="H166">
        <f t="shared" ca="1" si="36"/>
        <v>0.30534612257107208</v>
      </c>
      <c r="I166">
        <f t="shared" ca="1" si="36"/>
        <v>0.85251448725316659</v>
      </c>
      <c r="L166" t="str">
        <f t="shared" ca="1" si="37"/>
        <v>안 지정 캐릭터 PP 일반등급</v>
      </c>
      <c r="M166">
        <f t="shared" ca="1" si="38"/>
        <v>42871</v>
      </c>
      <c r="N166">
        <f t="shared" ca="1" si="43"/>
        <v>11</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1100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0.44567462320601281</v>
      </c>
      <c r="E167">
        <f t="shared" ca="1" si="42"/>
        <v>0.37444067215530485</v>
      </c>
      <c r="F167">
        <f t="shared" ca="1" si="36"/>
        <v>0.40134214554658021</v>
      </c>
      <c r="G167">
        <f t="shared" ca="1" si="36"/>
        <v>0.74011956384801947</v>
      </c>
      <c r="H167">
        <f t="shared" ca="1" si="36"/>
        <v>0.32048611688214457</v>
      </c>
      <c r="I167">
        <f t="shared" ca="1" si="36"/>
        <v>0.76069586094417518</v>
      </c>
      <c r="L167" t="str">
        <f t="shared" ca="1" si="37"/>
        <v>안 지정 캐릭터 PP 일반등급</v>
      </c>
      <c r="M167">
        <f t="shared" ca="1" si="38"/>
        <v>37444</v>
      </c>
      <c r="N167">
        <f t="shared" ca="1" si="43"/>
        <v>11</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1100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0.12059034174050876</v>
      </c>
      <c r="E168">
        <f t="shared" ca="1" si="42"/>
        <v>0.90899853984792922</v>
      </c>
      <c r="F168">
        <f t="shared" ca="1" si="36"/>
        <v>0.11983355494743786</v>
      </c>
      <c r="G168">
        <f t="shared" ca="1" si="36"/>
        <v>0.22193467898073449</v>
      </c>
      <c r="H168">
        <f t="shared" ca="1" si="36"/>
        <v>9.7975223690024871E-2</v>
      </c>
      <c r="I168">
        <f t="shared" ca="1" si="36"/>
        <v>0.83862673871794569</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0.43086045427511932</v>
      </c>
      <c r="E169">
        <f t="shared" ca="1" si="42"/>
        <v>0.13852789398238397</v>
      </c>
      <c r="F169">
        <f t="shared" ca="1" si="36"/>
        <v>0.6411171313183518</v>
      </c>
      <c r="G169">
        <f t="shared" ca="1" si="36"/>
        <v>0.40904728883099017</v>
      </c>
      <c r="H169">
        <f t="shared" ca="1" si="36"/>
        <v>0.67252902922177338</v>
      </c>
      <c r="I169">
        <f t="shared" ca="1" si="36"/>
        <v>0.49186459452169573</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0.74473860188500984</v>
      </c>
      <c r="E170">
        <f t="shared" ca="1" si="42"/>
        <v>1.5228925113879854E-2</v>
      </c>
      <c r="F170">
        <f t="shared" ca="1" si="36"/>
        <v>0.64067766147395722</v>
      </c>
      <c r="G170">
        <f t="shared" ca="1" si="36"/>
        <v>0.44566161407479743</v>
      </c>
      <c r="H170">
        <f t="shared" ca="1" si="36"/>
        <v>0.96223235201462076</v>
      </c>
      <c r="I170">
        <f t="shared" ca="1" si="36"/>
        <v>0.78909502488437822</v>
      </c>
      <c r="J170" t="s">
        <v>91</v>
      </c>
      <c r="K170" t="s">
        <v>225</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250</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170</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91</v>
      </c>
      <c r="U170" t="s">
        <v>225</v>
      </c>
      <c r="V170">
        <v>1</v>
      </c>
      <c r="W170" t="s">
        <v>142</v>
      </c>
      <c r="X170">
        <v>243</v>
      </c>
      <c r="Y170">
        <v>143</v>
      </c>
      <c r="Z170" t="str">
        <f t="shared" ca="1" si="39"/>
        <v>fe</v>
      </c>
      <c r="AA170" t="s">
        <v>91</v>
      </c>
      <c r="AB170" t="s">
        <v>225</v>
      </c>
      <c r="AC170">
        <v>1</v>
      </c>
      <c r="AD170" t="s">
        <v>142</v>
      </c>
      <c r="AE170">
        <v>243</v>
      </c>
      <c r="AF170">
        <v>143</v>
      </c>
      <c r="AG170" t="str">
        <f t="shared" si="40"/>
        <v/>
      </c>
      <c r="AH170" t="str">
        <f ca="1">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0.83894997735997623</v>
      </c>
      <c r="E171">
        <f t="shared" ca="1" si="42"/>
        <v>0.35022040205580385</v>
      </c>
      <c r="F171">
        <f t="shared" ca="1" si="36"/>
        <v>0.10994471218977753</v>
      </c>
      <c r="G171">
        <f t="shared" ca="1" si="36"/>
        <v>0.59126046655647957</v>
      </c>
      <c r="H171">
        <f t="shared" ca="1" si="36"/>
        <v>0.98602911592389542</v>
      </c>
      <c r="I171">
        <f t="shared" ca="1" si="36"/>
        <v>0.16971209729449055</v>
      </c>
      <c r="L171" t="str">
        <f t="shared" ca="1" si="37"/>
        <v>지정 장비</v>
      </c>
      <c r="M171" t="str">
        <f t="shared" ca="1" si="38"/>
        <v>Equip3002</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GO</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600</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91</v>
      </c>
      <c r="U171" t="s">
        <v>193</v>
      </c>
      <c r="V171">
        <v>1</v>
      </c>
      <c r="W171" t="s">
        <v>142</v>
      </c>
      <c r="Y171">
        <v>37</v>
      </c>
      <c r="Z171" t="str">
        <f t="shared" ca="1" si="39"/>
        <v>fe</v>
      </c>
      <c r="AA171" t="s">
        <v>91</v>
      </c>
      <c r="AB171" t="s">
        <v>193</v>
      </c>
      <c r="AC171">
        <v>1</v>
      </c>
      <c r="AD171" t="s">
        <v>142</v>
      </c>
      <c r="AF171">
        <v>37</v>
      </c>
      <c r="AG171" t="str">
        <f t="shared" si="40"/>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1.6507938592060678E-2</v>
      </c>
      <c r="E172">
        <f t="shared" ca="1" si="42"/>
        <v>0.76798797394992346</v>
      </c>
      <c r="F172">
        <f t="shared" ca="1" si="36"/>
        <v>0.15782854333708829</v>
      </c>
      <c r="G172">
        <f t="shared" ca="1" si="36"/>
        <v>0.32106812588577038</v>
      </c>
      <c r="H172">
        <f t="shared" ca="1" si="36"/>
        <v>0.46893159902734782</v>
      </c>
      <c r="I172">
        <f t="shared" ca="1" si="36"/>
        <v>0.28439434224781834</v>
      </c>
      <c r="L172" t="str">
        <f t="shared" ca="1" si="37"/>
        <v>안 지정 캐릭터 PP 영웅등급</v>
      </c>
      <c r="M172">
        <f t="shared" ca="1" si="38"/>
        <v>76798</v>
      </c>
      <c r="N172">
        <f t="shared" ca="1" si="43"/>
        <v>13</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1300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0.43054256665089774</v>
      </c>
      <c r="E173">
        <f t="shared" ca="1" si="42"/>
        <v>0.42790771300463215</v>
      </c>
      <c r="F173">
        <f t="shared" ca="1" si="36"/>
        <v>0.9326584698597471</v>
      </c>
      <c r="G173">
        <f t="shared" ca="1" si="36"/>
        <v>6.2748620051832127E-2</v>
      </c>
      <c r="H173">
        <f t="shared" ca="1" si="36"/>
        <v>0.31217708010570022</v>
      </c>
      <c r="I173">
        <f t="shared" ca="1" si="36"/>
        <v>0.72842441463632035</v>
      </c>
      <c r="L173" t="str">
        <f t="shared" ca="1" si="37"/>
        <v>안 지정 캐릭터 PP 일반등급</v>
      </c>
      <c r="M173">
        <f t="shared" ca="1" si="38"/>
        <v>42790</v>
      </c>
      <c r="N173">
        <f t="shared" ca="1" si="43"/>
        <v>11</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1100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1.1583473810717448E-2</v>
      </c>
      <c r="E174">
        <f t="shared" ca="1" si="42"/>
        <v>7.2407884156150293E-2</v>
      </c>
      <c r="F174">
        <f t="shared" ca="1" si="36"/>
        <v>0.68619488418651065</v>
      </c>
      <c r="G174">
        <f t="shared" ca="1" si="36"/>
        <v>0.38629563905735065</v>
      </c>
      <c r="H174">
        <f t="shared" ca="1" si="36"/>
        <v>0.79533738692986933</v>
      </c>
      <c r="I174">
        <f t="shared" ca="1" si="36"/>
        <v>0.2474534314259651</v>
      </c>
      <c r="L174" t="str">
        <f t="shared" ca="1" si="37"/>
        <v>안 지정 캐릭터 PP 일반등급</v>
      </c>
      <c r="M174">
        <f t="shared" ca="1" si="38"/>
        <v>7240</v>
      </c>
      <c r="N174">
        <f t="shared" ca="1" si="43"/>
        <v>9</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900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0.50620620043163489</v>
      </c>
      <c r="E175">
        <f t="shared" ca="1" si="42"/>
        <v>0.38761615048435583</v>
      </c>
      <c r="F175">
        <f t="shared" ca="1" si="36"/>
        <v>0.17465789668221299</v>
      </c>
      <c r="G175">
        <f t="shared" ca="1" si="36"/>
        <v>0.80245758593013017</v>
      </c>
      <c r="H175">
        <f t="shared" ca="1" si="36"/>
        <v>0.73323780957448537</v>
      </c>
      <c r="I175">
        <f t="shared" ca="1" si="36"/>
        <v>0.96072924450813546</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0.59080504200313022</v>
      </c>
      <c r="E176">
        <f t="shared" ca="1" si="42"/>
        <v>0.94813833144848525</v>
      </c>
      <c r="F176">
        <f t="shared" ca="1" si="36"/>
        <v>0.92285411489985802</v>
      </c>
      <c r="G176">
        <f t="shared" ca="1" si="36"/>
        <v>0.89093428707330136</v>
      </c>
      <c r="H176">
        <f t="shared" ca="1" si="36"/>
        <v>0.12663689961268942</v>
      </c>
      <c r="I176">
        <f t="shared" ca="1" si="36"/>
        <v>0.93184045824633788</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0.87804975539133245</v>
      </c>
      <c r="E177">
        <f t="shared" ca="1" si="42"/>
        <v>0.20521347396827416</v>
      </c>
      <c r="F177">
        <f t="shared" ca="1" si="36"/>
        <v>0.85664207091998801</v>
      </c>
      <c r="G177">
        <f t="shared" ca="1" si="36"/>
        <v>0.80154071729956311</v>
      </c>
      <c r="H177">
        <f t="shared" ca="1" si="36"/>
        <v>0.57138764761090521</v>
      </c>
      <c r="I177">
        <f t="shared" ca="1" si="36"/>
        <v>0.2182403290180106</v>
      </c>
      <c r="L177" t="str">
        <f t="shared" ca="1" si="37"/>
        <v>지정 장비</v>
      </c>
      <c r="M177" t="str">
        <f t="shared" ca="1" si="38"/>
        <v>Equip1301</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10</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0.71632806037048302</v>
      </c>
      <c r="E178">
        <f t="shared" ca="1" si="42"/>
        <v>0.25776684859929488</v>
      </c>
      <c r="F178">
        <f t="shared" ca="1" si="36"/>
        <v>0.14043638246073831</v>
      </c>
      <c r="G178">
        <f t="shared" ca="1" si="36"/>
        <v>0.18847318449890871</v>
      </c>
      <c r="H178">
        <f t="shared" ca="1" si="36"/>
        <v>0.59552935358504777</v>
      </c>
      <c r="I178">
        <f t="shared" ca="1" si="36"/>
        <v>0.88277025398621756</v>
      </c>
      <c r="L178" t="str">
        <f t="shared" ca="1" si="37"/>
        <v>지정 장비</v>
      </c>
      <c r="M178" t="str">
        <f t="shared" ca="1" si="38"/>
        <v>Equip2101</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GO</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1500</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0</v>
      </c>
      <c r="T178" t="s">
        <v>91</v>
      </c>
      <c r="U178" t="s">
        <v>226</v>
      </c>
      <c r="V178">
        <v>1</v>
      </c>
      <c r="W178" t="s">
        <v>142</v>
      </c>
      <c r="Y178">
        <v>10</v>
      </c>
      <c r="Z178" t="str">
        <f t="shared" ca="1" si="39"/>
        <v>fe</v>
      </c>
      <c r="AA178" t="s">
        <v>91</v>
      </c>
      <c r="AB178" t="s">
        <v>226</v>
      </c>
      <c r="AC178">
        <v>1</v>
      </c>
      <c r="AD178" t="s">
        <v>142</v>
      </c>
      <c r="AF178">
        <v>10</v>
      </c>
      <c r="AG178" t="str">
        <f t="shared" si="40"/>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0.93670291520798776</v>
      </c>
      <c r="E179">
        <f t="shared" ca="1" si="42"/>
        <v>0.48934158017051665</v>
      </c>
      <c r="F179">
        <f t="shared" ca="1" si="36"/>
        <v>4.0779199516886022E-3</v>
      </c>
      <c r="G179">
        <f t="shared" ca="1" si="36"/>
        <v>0.98102991450529697</v>
      </c>
      <c r="H179">
        <f t="shared" ca="1" si="36"/>
        <v>0.77073851497384516</v>
      </c>
      <c r="I179">
        <f t="shared" ca="1" si="36"/>
        <v>0.71846046690324727</v>
      </c>
      <c r="L179" t="str">
        <f t="shared" ca="1" si="37"/>
        <v>안 지정 캐릭터 PP 영웅등급</v>
      </c>
      <c r="M179">
        <f t="shared" ca="1" si="38"/>
        <v>48934</v>
      </c>
      <c r="N179">
        <f t="shared" ca="1" si="43"/>
        <v>11</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1100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0.92545569371635816</v>
      </c>
      <c r="E180">
        <f t="shared" ca="1" si="42"/>
        <v>9.4191254595392016E-2</v>
      </c>
      <c r="F180">
        <f t="shared" ca="1" si="36"/>
        <v>0.93346229667292957</v>
      </c>
      <c r="G180">
        <f t="shared" ca="1" si="36"/>
        <v>0.99385465576893517</v>
      </c>
      <c r="H180">
        <f t="shared" ca="1" si="36"/>
        <v>4.3408871072430744E-2</v>
      </c>
      <c r="I180">
        <f t="shared" ca="1" si="36"/>
        <v>0.34654036364731533</v>
      </c>
      <c r="L180" t="str">
        <f t="shared" ca="1" si="37"/>
        <v>안 지정 캐릭터 PP 일반등급</v>
      </c>
      <c r="M180">
        <f t="shared" ca="1" si="38"/>
        <v>9419</v>
      </c>
      <c r="N180">
        <f t="shared" ca="1" si="43"/>
        <v>9</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900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0.62275632216183197</v>
      </c>
      <c r="E181">
        <f t="shared" ca="1" si="42"/>
        <v>0.86403568763828809</v>
      </c>
      <c r="F181">
        <f t="shared" ca="1" si="36"/>
        <v>0.49234612148828116</v>
      </c>
      <c r="G181">
        <f t="shared" ca="1" si="36"/>
        <v>0.571021591325654</v>
      </c>
      <c r="H181">
        <f t="shared" ca="1" si="36"/>
        <v>0.14664782237438223</v>
      </c>
      <c r="I181">
        <f t="shared" ca="1" si="36"/>
        <v>0.16363717997929383</v>
      </c>
      <c r="L181" t="str">
        <f t="shared" ca="1" si="37"/>
        <v>안 지정 캐릭터 PP 일반등급</v>
      </c>
      <c r="M181">
        <f t="shared" ca="1" si="38"/>
        <v>86403</v>
      </c>
      <c r="N181">
        <f t="shared" ca="1" si="43"/>
        <v>14</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1400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0.37150809095348736</v>
      </c>
      <c r="E182">
        <f t="shared" ca="1" si="42"/>
        <v>0.29030031819322399</v>
      </c>
      <c r="F182">
        <f t="shared" ca="1" si="36"/>
        <v>0.86904411579062368</v>
      </c>
      <c r="G182">
        <f t="shared" ca="1" si="36"/>
        <v>0.77819388315299287</v>
      </c>
      <c r="H182">
        <f t="shared" ca="1" si="36"/>
        <v>0.79131581080466529</v>
      </c>
      <c r="I182">
        <f t="shared" ca="1" si="36"/>
        <v>0.3508317470649186</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0.99880165838975843</v>
      </c>
      <c r="E183">
        <f t="shared" ca="1" si="42"/>
        <v>0.19693367576477838</v>
      </c>
      <c r="F183">
        <f t="shared" ca="1" si="36"/>
        <v>0.68903706555325939</v>
      </c>
      <c r="G183">
        <f t="shared" ca="1" si="36"/>
        <v>2.6401921878951629E-2</v>
      </c>
      <c r="H183">
        <f t="shared" ca="1" si="36"/>
        <v>0.3605379814442623</v>
      </c>
      <c r="I183">
        <f t="shared" ca="1" si="36"/>
        <v>4.280238183746865E-2</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0.37999009542792828</v>
      </c>
      <c r="E184">
        <f t="shared" ca="1" si="42"/>
        <v>0.31609186022903335</v>
      </c>
      <c r="F184">
        <f t="shared" ca="1" si="36"/>
        <v>0.48386815967912478</v>
      </c>
      <c r="G184">
        <f t="shared" ca="1" si="36"/>
        <v>0.4371713381545087</v>
      </c>
      <c r="H184">
        <f t="shared" ca="1" si="36"/>
        <v>0.32350490731714066</v>
      </c>
      <c r="I184">
        <f t="shared" ca="1" si="36"/>
        <v>0.86360709107500955</v>
      </c>
      <c r="L184" t="str">
        <f t="shared" ca="1" si="37"/>
        <v>지정 장비</v>
      </c>
      <c r="M184" t="str">
        <f t="shared" ca="1" si="38"/>
        <v>Equip2301</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DI</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12</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91</v>
      </c>
      <c r="U184" t="s">
        <v>227</v>
      </c>
      <c r="V184">
        <v>1</v>
      </c>
      <c r="W184" t="s">
        <v>142</v>
      </c>
      <c r="Y184">
        <v>16</v>
      </c>
      <c r="Z184" t="str">
        <f t="shared" ca="1" si="39"/>
        <v>fe</v>
      </c>
      <c r="AA184" t="s">
        <v>91</v>
      </c>
      <c r="AB184" t="s">
        <v>227</v>
      </c>
      <c r="AC184">
        <v>1</v>
      </c>
      <c r="AD184" t="s">
        <v>142</v>
      </c>
      <c r="AF184">
        <v>16</v>
      </c>
      <c r="AG184" t="str">
        <f t="shared" si="40"/>
        <v/>
      </c>
      <c r="AH184" t="str">
        <f ca="1">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0.72719272588137551</v>
      </c>
      <c r="E185">
        <f t="shared" ca="1" si="42"/>
        <v>0.91867313983988053</v>
      </c>
      <c r="F185">
        <f t="shared" ca="1" si="36"/>
        <v>0.14237208065671614</v>
      </c>
      <c r="G185">
        <f t="shared" ca="1" si="36"/>
        <v>0.91547457934801091</v>
      </c>
      <c r="H185">
        <f t="shared" ca="1" si="36"/>
        <v>0.57117294301979737</v>
      </c>
      <c r="I185">
        <f t="shared" ca="1" si="36"/>
        <v>0.54644693135878386</v>
      </c>
      <c r="L185" t="str">
        <f t="shared" ca="1" si="37"/>
        <v>지정 장비</v>
      </c>
      <c r="M185" t="str">
        <f t="shared" ca="1" si="38"/>
        <v>Equip8101</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8100</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91</v>
      </c>
      <c r="U185" t="s">
        <v>214</v>
      </c>
      <c r="V185">
        <v>1</v>
      </c>
      <c r="W185" t="s">
        <v>138</v>
      </c>
      <c r="Y185">
        <v>700</v>
      </c>
      <c r="Z185" t="str">
        <f t="shared" ca="1" si="39"/>
        <v>fe</v>
      </c>
      <c r="AA185" t="s">
        <v>91</v>
      </c>
      <c r="AB185" t="s">
        <v>214</v>
      </c>
      <c r="AC185">
        <v>1</v>
      </c>
      <c r="AD185" t="s">
        <v>138</v>
      </c>
      <c r="AF185">
        <v>700</v>
      </c>
      <c r="AG185" t="str">
        <f t="shared" si="40"/>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0.23192892560014366</v>
      </c>
      <c r="E186">
        <f t="shared" ca="1" si="42"/>
        <v>0.96869189080730689</v>
      </c>
      <c r="F186">
        <f t="shared" ca="1" si="36"/>
        <v>0.96141586694870806</v>
      </c>
      <c r="G186">
        <f t="shared" ca="1" si="36"/>
        <v>0.78912801963532375</v>
      </c>
      <c r="H186">
        <f t="shared" ca="1" si="36"/>
        <v>0.79256876850850466</v>
      </c>
      <c r="I186">
        <f t="shared" ca="1" si="36"/>
        <v>0.54164163872436932</v>
      </c>
      <c r="L186" t="str">
        <f t="shared" ca="1" si="37"/>
        <v>안 지정 캐릭터 PP 영웅등급</v>
      </c>
      <c r="M186">
        <f t="shared" ca="1" si="38"/>
        <v>96869</v>
      </c>
      <c r="N186">
        <f t="shared" ca="1" si="43"/>
        <v>14</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1400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0.36283398585933258</v>
      </c>
      <c r="E187">
        <f t="shared" ca="1" si="42"/>
        <v>0.4488154532468962</v>
      </c>
      <c r="F187">
        <f t="shared" ca="1" si="36"/>
        <v>0.29095527908187779</v>
      </c>
      <c r="G187">
        <f t="shared" ca="1" si="36"/>
        <v>0.82196966793399795</v>
      </c>
      <c r="H187">
        <f t="shared" ca="1" si="36"/>
        <v>0.99246565863402925</v>
      </c>
      <c r="I187">
        <f t="shared" ca="1" si="36"/>
        <v>0.64494066993961463</v>
      </c>
      <c r="L187" t="str">
        <f t="shared" ca="1" si="37"/>
        <v>안 지정 캐릭터 PP 일반등급</v>
      </c>
      <c r="M187">
        <f t="shared" ca="1" si="38"/>
        <v>44881</v>
      </c>
      <c r="N187">
        <f t="shared" ca="1" si="43"/>
        <v>11</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1100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0.44683903035763428</v>
      </c>
      <c r="E188">
        <f t="shared" ca="1" si="42"/>
        <v>0.46956729909371986</v>
      </c>
      <c r="F188">
        <f t="shared" ca="1" si="36"/>
        <v>0.5008242365500476</v>
      </c>
      <c r="G188">
        <f t="shared" ca="1" si="36"/>
        <v>0.98234217418297709</v>
      </c>
      <c r="H188">
        <f t="shared" ca="1" si="36"/>
        <v>0.95871165687624038</v>
      </c>
      <c r="I188">
        <f t="shared" ca="1" si="36"/>
        <v>0.21196815594580909</v>
      </c>
      <c r="L188" t="str">
        <f t="shared" ca="1" si="37"/>
        <v>안 지정 캐릭터 PP 일반등급</v>
      </c>
      <c r="M188">
        <f t="shared" ca="1" si="38"/>
        <v>46956</v>
      </c>
      <c r="N188">
        <f t="shared" ca="1" si="43"/>
        <v>11</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1100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0.89260671374182576</v>
      </c>
      <c r="E189">
        <f t="shared" ca="1" si="42"/>
        <v>0.50749842922579591</v>
      </c>
      <c r="F189">
        <f t="shared" ca="1" si="36"/>
        <v>0.8812742374751793</v>
      </c>
      <c r="G189">
        <f t="shared" ca="1" si="36"/>
        <v>0.80337379482877858</v>
      </c>
      <c r="H189">
        <f t="shared" ca="1" si="36"/>
        <v>0.86521536264419729</v>
      </c>
      <c r="I189">
        <f t="shared" ca="1" si="36"/>
        <v>0.20140085505743388</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0.33372040930651858</v>
      </c>
      <c r="E190">
        <f t="shared" ca="1" si="42"/>
        <v>7.1898898021296009E-2</v>
      </c>
      <c r="F190">
        <f t="shared" ca="1" si="36"/>
        <v>0.18916558501908476</v>
      </c>
      <c r="G190">
        <f t="shared" ca="1" si="36"/>
        <v>0.52093283042101135</v>
      </c>
      <c r="H190">
        <f t="shared" ca="1" si="36"/>
        <v>0.34430987012557579</v>
      </c>
      <c r="I190">
        <f t="shared" ca="1" si="36"/>
        <v>0.20872564188693821</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0.62673263036672899</v>
      </c>
      <c r="E191">
        <f t="shared" ca="1" si="42"/>
        <v>0.94082026742245162</v>
      </c>
      <c r="F191">
        <f t="shared" ca="1" si="36"/>
        <v>0.66102684462298933</v>
      </c>
      <c r="G191">
        <f t="shared" ca="1" si="36"/>
        <v>0.16668621383843918</v>
      </c>
      <c r="H191">
        <f t="shared" ca="1" si="36"/>
        <v>0.90159274733515449</v>
      </c>
      <c r="I191">
        <f t="shared" ca="1" si="36"/>
        <v>0.24363293431050692</v>
      </c>
      <c r="L191" t="str">
        <f t="shared" ca="1" si="37"/>
        <v>지정 장비</v>
      </c>
      <c r="M191" t="str">
        <f t="shared" ca="1" si="38"/>
        <v>Equip8102</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7700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91</v>
      </c>
      <c r="U191" t="s">
        <v>194</v>
      </c>
      <c r="V191">
        <v>1</v>
      </c>
      <c r="W191" t="s">
        <v>138</v>
      </c>
      <c r="Y191">
        <v>4700</v>
      </c>
      <c r="Z191" t="str">
        <f t="shared" ca="1" si="39"/>
        <v>fe</v>
      </c>
      <c r="AA191" t="s">
        <v>91</v>
      </c>
      <c r="AB191" t="s">
        <v>194</v>
      </c>
      <c r="AC191">
        <v>1</v>
      </c>
      <c r="AD191" t="s">
        <v>138</v>
      </c>
      <c r="AF191">
        <v>4700</v>
      </c>
      <c r="AG191" t="str">
        <f t="shared" si="40"/>
        <v/>
      </c>
      <c r="AH191" t="str">
        <f ca="1">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0.37299879272692471</v>
      </c>
      <c r="E192">
        <f t="shared" ca="1" si="42"/>
        <v>0.96988555504965801</v>
      </c>
      <c r="F192">
        <f t="shared" ca="1" si="36"/>
        <v>0.48309806605783356</v>
      </c>
      <c r="G192">
        <f t="shared" ca="1" si="36"/>
        <v>0.94545930634139008</v>
      </c>
      <c r="H192">
        <f t="shared" ca="1" si="36"/>
        <v>0.45611232982583227</v>
      </c>
      <c r="I192">
        <f t="shared" ca="1" si="36"/>
        <v>0.52625765229626909</v>
      </c>
      <c r="L192" t="str">
        <f t="shared" ca="1" si="37"/>
        <v>지정 장비</v>
      </c>
      <c r="M192" t="str">
        <f t="shared" ca="1" si="38"/>
        <v>Equip8202</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GO</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29400</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91</v>
      </c>
      <c r="U192" t="s">
        <v>228</v>
      </c>
      <c r="V192">
        <v>1</v>
      </c>
      <c r="W192" t="s">
        <v>142</v>
      </c>
      <c r="Y192">
        <v>5</v>
      </c>
      <c r="Z192" t="str">
        <f t="shared" ca="1" si="39"/>
        <v>fe</v>
      </c>
      <c r="AA192" t="s">
        <v>91</v>
      </c>
      <c r="AB192" t="s">
        <v>228</v>
      </c>
      <c r="AC192">
        <v>1</v>
      </c>
      <c r="AD192" t="s">
        <v>142</v>
      </c>
      <c r="AF192">
        <v>5</v>
      </c>
      <c r="AG192" t="str">
        <f t="shared" si="40"/>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0.38058493044642017</v>
      </c>
      <c r="E193">
        <f t="shared" ca="1" si="42"/>
        <v>0.91816829591071014</v>
      </c>
      <c r="F193">
        <f t="shared" ca="1" si="36"/>
        <v>3.3227079562881845E-2</v>
      </c>
      <c r="G193">
        <f t="shared" ca="1" si="36"/>
        <v>0.61768903709473921</v>
      </c>
      <c r="H193">
        <f t="shared" ca="1" si="36"/>
        <v>0.81566502881482417</v>
      </c>
      <c r="I193">
        <f t="shared" ca="1" si="36"/>
        <v>6.1474693463899444E-2</v>
      </c>
      <c r="L193" t="str">
        <f t="shared" ca="1" si="37"/>
        <v>안 지정 캐릭터 PP 영웅등급</v>
      </c>
      <c r="M193">
        <f t="shared" ca="1" si="38"/>
        <v>91816</v>
      </c>
      <c r="N193">
        <f t="shared" ca="1" si="43"/>
        <v>14</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1400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0.91592479336758537</v>
      </c>
      <c r="E194">
        <f t="shared" ca="1" si="42"/>
        <v>0.54584882339404239</v>
      </c>
      <c r="F194">
        <f t="shared" ca="1" si="42"/>
        <v>0.58681723228956528</v>
      </c>
      <c r="G194">
        <f t="shared" ca="1" si="42"/>
        <v>0.29221727487955573</v>
      </c>
      <c r="H194">
        <f t="shared" ca="1" si="42"/>
        <v>0.74556504113814226</v>
      </c>
      <c r="I194">
        <f t="shared" ca="1" si="42"/>
        <v>0.60140513174205956</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54584</v>
      </c>
      <c r="N194">
        <f t="shared" ca="1" si="43"/>
        <v>12</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1200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0.84608367984664723</v>
      </c>
      <c r="E195">
        <f t="shared" ca="1" si="52"/>
        <v>0.35855107693176069</v>
      </c>
      <c r="F195">
        <f t="shared" ca="1" si="52"/>
        <v>0.99341990124535673</v>
      </c>
      <c r="G195">
        <f t="shared" ca="1" si="52"/>
        <v>0.54238693143922234</v>
      </c>
      <c r="H195">
        <f t="shared" ca="1" si="52"/>
        <v>0.78231842720433287</v>
      </c>
      <c r="I195">
        <f t="shared" ref="I195:I226" ca="1" si="53">RAND()</f>
        <v>0.51415259966931015</v>
      </c>
      <c r="L195" t="str">
        <f t="shared" ca="1" si="47"/>
        <v>안 지정 캐릭터 PP 일반등급</v>
      </c>
      <c r="M195">
        <f t="shared" ca="1" si="48"/>
        <v>35855</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11</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1100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0.22020794237519259</v>
      </c>
      <c r="E196">
        <f t="shared" ca="1" si="52"/>
        <v>0.78231917526301853</v>
      </c>
      <c r="F196">
        <f t="shared" ca="1" si="52"/>
        <v>0.21472698491924691</v>
      </c>
      <c r="G196">
        <f t="shared" ca="1" si="52"/>
        <v>0.38282024042567864</v>
      </c>
      <c r="H196">
        <f t="shared" ca="1" si="52"/>
        <v>0.84459038905101025</v>
      </c>
      <c r="I196">
        <f t="shared" ca="1" si="53"/>
        <v>0.45699419430487753</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0.18465662463670784</v>
      </c>
      <c r="E197">
        <f t="shared" ca="1" si="52"/>
        <v>0.48613937820892184</v>
      </c>
      <c r="F197">
        <f t="shared" ca="1" si="52"/>
        <v>3.5507461926068795E-2</v>
      </c>
      <c r="G197">
        <f t="shared" ca="1" si="52"/>
        <v>0.66076699232129132</v>
      </c>
      <c r="H197">
        <f t="shared" ca="1" si="52"/>
        <v>0.62774676266712748</v>
      </c>
      <c r="I197">
        <f t="shared" ca="1" si="53"/>
        <v>0.5393998144699631</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0.60748358896861843</v>
      </c>
      <c r="E198">
        <f t="shared" ca="1" si="52"/>
        <v>0.40740723417414315</v>
      </c>
      <c r="F198">
        <f t="shared" ca="1" si="52"/>
        <v>0.27347487659217595</v>
      </c>
      <c r="G198">
        <f t="shared" ca="1" si="52"/>
        <v>0.39167616574073738</v>
      </c>
      <c r="H198">
        <f t="shared" ca="1" si="52"/>
        <v>0.21440271243826248</v>
      </c>
      <c r="I198">
        <f t="shared" ca="1" si="53"/>
        <v>0.78320503535654518</v>
      </c>
      <c r="L198" t="str">
        <f t="shared" ca="1" si="47"/>
        <v>지정 장비</v>
      </c>
      <c r="M198" t="str">
        <f t="shared" ca="1" si="48"/>
        <v>Equip3202</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5</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0.82720629176661908</v>
      </c>
      <c r="E199">
        <f t="shared" ca="1" si="52"/>
        <v>2.4328259876637004E-2</v>
      </c>
      <c r="F199">
        <f t="shared" ca="1" si="52"/>
        <v>0.59682025779450953</v>
      </c>
      <c r="G199">
        <f t="shared" ca="1" si="52"/>
        <v>0.57714566967492431</v>
      </c>
      <c r="H199">
        <f t="shared" ca="1" si="52"/>
        <v>0.77785538061931658</v>
      </c>
      <c r="I199">
        <f t="shared" ca="1" si="53"/>
        <v>0.62765299293215904</v>
      </c>
      <c r="L199" t="str">
        <f t="shared" ca="1" si="47"/>
        <v>지정 장비</v>
      </c>
      <c r="M199" t="str">
        <f t="shared" ca="1" si="48"/>
        <v>Equip0002</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800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91</v>
      </c>
      <c r="U199" t="s">
        <v>229</v>
      </c>
      <c r="V199">
        <v>1</v>
      </c>
      <c r="W199" t="s">
        <v>138</v>
      </c>
      <c r="Y199">
        <v>5400</v>
      </c>
      <c r="Z199" t="str">
        <f t="shared" ca="1" si="49"/>
        <v>fe</v>
      </c>
      <c r="AA199" t="s">
        <v>91</v>
      </c>
      <c r="AB199" t="s">
        <v>229</v>
      </c>
      <c r="AC199">
        <v>1</v>
      </c>
      <c r="AD199" t="s">
        <v>138</v>
      </c>
      <c r="AF199">
        <v>5400</v>
      </c>
      <c r="AG199" t="str">
        <f t="shared" si="50"/>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0.36229882730459673</v>
      </c>
      <c r="E200">
        <f t="shared" ca="1" si="52"/>
        <v>0.18469615574278897</v>
      </c>
      <c r="F200">
        <f t="shared" ca="1" si="52"/>
        <v>0.83067578986272539</v>
      </c>
      <c r="G200">
        <f t="shared" ca="1" si="52"/>
        <v>0.71497408803911666</v>
      </c>
      <c r="H200">
        <f t="shared" ca="1" si="52"/>
        <v>0.89756026423107826</v>
      </c>
      <c r="I200">
        <f t="shared" ca="1" si="53"/>
        <v>0.65753286249275744</v>
      </c>
      <c r="L200" t="str">
        <f t="shared" ca="1" si="47"/>
        <v>안 지정 캐릭터 PP 영웅등급</v>
      </c>
      <c r="M200">
        <f t="shared" ca="1" si="48"/>
        <v>18469</v>
      </c>
      <c r="N200">
        <f t="shared" ca="1" si="54"/>
        <v>10</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1000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0.43553405459309891</v>
      </c>
      <c r="E201">
        <f t="shared" ca="1" si="52"/>
        <v>0.57420287151905802</v>
      </c>
      <c r="F201">
        <f t="shared" ca="1" si="52"/>
        <v>0.76994675816089631</v>
      </c>
      <c r="G201">
        <f t="shared" ca="1" si="52"/>
        <v>0.15503574033706202</v>
      </c>
      <c r="H201">
        <f t="shared" ca="1" si="52"/>
        <v>0.34861527096887868</v>
      </c>
      <c r="I201">
        <f t="shared" ca="1" si="53"/>
        <v>2.4493384285189546E-2</v>
      </c>
      <c r="L201" t="str">
        <f t="shared" ca="1" si="47"/>
        <v>안 지정 캐릭터 PP 일반등급</v>
      </c>
      <c r="M201">
        <f t="shared" ca="1" si="48"/>
        <v>57420</v>
      </c>
      <c r="N201">
        <f t="shared" ca="1" si="54"/>
        <v>12</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1200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0.27041395393880374</v>
      </c>
      <c r="E202">
        <f t="shared" ca="1" si="52"/>
        <v>0.66506880693870341</v>
      </c>
      <c r="F202">
        <f t="shared" ca="1" si="52"/>
        <v>0.54335643357365648</v>
      </c>
      <c r="G202">
        <f t="shared" ca="1" si="52"/>
        <v>0.50781182613964249</v>
      </c>
      <c r="H202">
        <f t="shared" ca="1" si="52"/>
        <v>0.89707768304480773</v>
      </c>
      <c r="I202">
        <f t="shared" ca="1" si="53"/>
        <v>0.16544433342537113</v>
      </c>
      <c r="L202" t="str">
        <f t="shared" ca="1" si="47"/>
        <v>안 지정 캐릭터 PP 일반등급</v>
      </c>
      <c r="M202">
        <f t="shared" ca="1" si="48"/>
        <v>66506</v>
      </c>
      <c r="N202">
        <f t="shared" ca="1" si="54"/>
        <v>12</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1200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0.51179761698681481</v>
      </c>
      <c r="E203">
        <f t="shared" ca="1" si="52"/>
        <v>0.87806480348588123</v>
      </c>
      <c r="F203">
        <f t="shared" ca="1" si="52"/>
        <v>2.287361767357865E-2</v>
      </c>
      <c r="G203">
        <f t="shared" ca="1" si="52"/>
        <v>0.83900401024728966</v>
      </c>
      <c r="H203">
        <f t="shared" ca="1" si="52"/>
        <v>0.3309458513756558</v>
      </c>
      <c r="I203">
        <f t="shared" ca="1" si="53"/>
        <v>0.65228993559510284</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0.71616287769332632</v>
      </c>
      <c r="E204">
        <f t="shared" ca="1" si="52"/>
        <v>0.59168516974183571</v>
      </c>
      <c r="F204">
        <f t="shared" ca="1" si="52"/>
        <v>9.1142350146179441E-3</v>
      </c>
      <c r="G204">
        <f t="shared" ca="1" si="52"/>
        <v>0.60797169907147919</v>
      </c>
      <c r="H204">
        <f t="shared" ca="1" si="52"/>
        <v>7.2789684918977859E-2</v>
      </c>
      <c r="I204">
        <f t="shared" ca="1" si="53"/>
        <v>0.21153004451352109</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0.54823644502482383</v>
      </c>
      <c r="E205">
        <f t="shared" ca="1" si="52"/>
        <v>0.2460009299012178</v>
      </c>
      <c r="F205">
        <f t="shared" ca="1" si="52"/>
        <v>0.46937130379692737</v>
      </c>
      <c r="G205">
        <f t="shared" ca="1" si="52"/>
        <v>0.40274668826907412</v>
      </c>
      <c r="H205">
        <f t="shared" ca="1" si="52"/>
        <v>0.39666497043069304</v>
      </c>
      <c r="I205">
        <f t="shared" ca="1" si="53"/>
        <v>4.4201386480989591E-2</v>
      </c>
      <c r="L205" t="str">
        <f t="shared" ca="1" si="47"/>
        <v>지정 장비</v>
      </c>
      <c r="M205" t="str">
        <f t="shared" ca="1" si="48"/>
        <v>Equip2002</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600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91</v>
      </c>
      <c r="U205" t="s">
        <v>230</v>
      </c>
      <c r="V205">
        <v>1</v>
      </c>
      <c r="W205" t="s">
        <v>142</v>
      </c>
      <c r="Y205">
        <v>5</v>
      </c>
      <c r="Z205" t="str">
        <f t="shared" ca="1" si="49"/>
        <v>fe</v>
      </c>
      <c r="AA205" t="s">
        <v>91</v>
      </c>
      <c r="AB205" t="s">
        <v>230</v>
      </c>
      <c r="AC205">
        <v>1</v>
      </c>
      <c r="AD205" t="s">
        <v>142</v>
      </c>
      <c r="AF205">
        <v>5</v>
      </c>
      <c r="AG205" t="str">
        <f t="shared" si="50"/>
        <v/>
      </c>
      <c r="AH205" t="str">
        <f ca="1">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8.8523139524079308E-3</v>
      </c>
      <c r="E206">
        <f t="shared" ca="1" si="52"/>
        <v>0.12689361669579868</v>
      </c>
      <c r="F206">
        <f t="shared" ca="1" si="52"/>
        <v>2.2441046709480106E-2</v>
      </c>
      <c r="G206">
        <f t="shared" ca="1" si="52"/>
        <v>0.17931394657318778</v>
      </c>
      <c r="H206">
        <f t="shared" ca="1" si="52"/>
        <v>4.1338455937594221E-2</v>
      </c>
      <c r="I206">
        <f t="shared" ca="1" si="53"/>
        <v>0.90832825881244583</v>
      </c>
      <c r="L206" t="str">
        <f t="shared" ca="1" si="47"/>
        <v>지정 장비</v>
      </c>
      <c r="M206" t="str">
        <f t="shared" ca="1" si="48"/>
        <v>Equip1002</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900</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91</v>
      </c>
      <c r="U206" t="s">
        <v>216</v>
      </c>
      <c r="V206">
        <v>1</v>
      </c>
      <c r="W206" t="s">
        <v>142</v>
      </c>
      <c r="Y206">
        <v>36</v>
      </c>
      <c r="Z206" t="str">
        <f t="shared" ca="1" si="49"/>
        <v>fe</v>
      </c>
      <c r="AA206" t="s">
        <v>91</v>
      </c>
      <c r="AB206" t="s">
        <v>216</v>
      </c>
      <c r="AC206">
        <v>1</v>
      </c>
      <c r="AD206" t="s">
        <v>142</v>
      </c>
      <c r="AF206">
        <v>36</v>
      </c>
      <c r="AG206" t="str">
        <f t="shared" si="50"/>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0.63462900186965521</v>
      </c>
      <c r="E207">
        <f t="shared" ca="1" si="52"/>
        <v>0.92595983708857221</v>
      </c>
      <c r="F207">
        <f t="shared" ca="1" si="52"/>
        <v>0.26254211239022573</v>
      </c>
      <c r="G207">
        <f t="shared" ca="1" si="52"/>
        <v>0.84301712995616307</v>
      </c>
      <c r="H207">
        <f t="shared" ca="1" si="52"/>
        <v>0.72902333823897658</v>
      </c>
      <c r="I207">
        <f t="shared" ca="1" si="53"/>
        <v>0.58861104940337394</v>
      </c>
      <c r="L207" t="str">
        <f t="shared" ca="1" si="47"/>
        <v>안 지정 캐릭터 PP 영웅등급</v>
      </c>
      <c r="M207">
        <f t="shared" ca="1" si="48"/>
        <v>92595</v>
      </c>
      <c r="N207">
        <f t="shared" ca="1" si="54"/>
        <v>14</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1400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0.61363269654586494</v>
      </c>
      <c r="E208">
        <f t="shared" ca="1" si="52"/>
        <v>0.93931235268725899</v>
      </c>
      <c r="F208">
        <f t="shared" ca="1" si="52"/>
        <v>0.94470879724567036</v>
      </c>
      <c r="G208">
        <f t="shared" ca="1" si="52"/>
        <v>0.69858090897757386</v>
      </c>
      <c r="H208">
        <f t="shared" ca="1" si="52"/>
        <v>0.35422176068916467</v>
      </c>
      <c r="I208">
        <f t="shared" ca="1" si="53"/>
        <v>0.73688473853914338</v>
      </c>
      <c r="L208" t="str">
        <f t="shared" ca="1" si="47"/>
        <v>안 지정 캐릭터 PP 일반등급</v>
      </c>
      <c r="M208">
        <f t="shared" ca="1" si="48"/>
        <v>93931</v>
      </c>
      <c r="N208">
        <f t="shared" ca="1" si="54"/>
        <v>14</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1400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0.51867526785212403</v>
      </c>
      <c r="E209">
        <f t="shared" ca="1" si="52"/>
        <v>0.5359883192277578</v>
      </c>
      <c r="F209">
        <f t="shared" ca="1" si="52"/>
        <v>0.37077221878030031</v>
      </c>
      <c r="G209">
        <f t="shared" ca="1" si="52"/>
        <v>0.35832868224165093</v>
      </c>
      <c r="H209">
        <f t="shared" ca="1" si="52"/>
        <v>0.468893542677289</v>
      </c>
      <c r="I209">
        <f t="shared" ca="1" si="53"/>
        <v>0.28329905222354312</v>
      </c>
      <c r="L209" t="str">
        <f t="shared" ca="1" si="47"/>
        <v>안 지정 캐릭터 PP 일반등급</v>
      </c>
      <c r="M209">
        <f t="shared" ca="1" si="48"/>
        <v>53598</v>
      </c>
      <c r="N209">
        <f t="shared" ca="1" si="54"/>
        <v>12</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1200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8.7994979054329736E-2</v>
      </c>
      <c r="E210">
        <f t="shared" ca="1" si="52"/>
        <v>0.38503854354604017</v>
      </c>
      <c r="F210">
        <f t="shared" ca="1" si="52"/>
        <v>0.7674611923118233</v>
      </c>
      <c r="G210">
        <f t="shared" ca="1" si="52"/>
        <v>0.46034455980494704</v>
      </c>
      <c r="H210">
        <f t="shared" ca="1" si="52"/>
        <v>0.5416400514401607</v>
      </c>
      <c r="I210">
        <f t="shared" ca="1" si="53"/>
        <v>0.75618058772805585</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0.16210939267345192</v>
      </c>
      <c r="E211">
        <f t="shared" ca="1" si="52"/>
        <v>0.13573023396495054</v>
      </c>
      <c r="F211">
        <f t="shared" ca="1" si="52"/>
        <v>0.28314450637298461</v>
      </c>
      <c r="G211">
        <f t="shared" ca="1" si="52"/>
        <v>0.94874497288883564</v>
      </c>
      <c r="H211">
        <f t="shared" ca="1" si="52"/>
        <v>0.72158254567327362</v>
      </c>
      <c r="I211">
        <f t="shared" ca="1" si="53"/>
        <v>0.31814669523747419</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0.64396737088610911</v>
      </c>
      <c r="E212">
        <f t="shared" ca="1" si="52"/>
        <v>0.26755598520208357</v>
      </c>
      <c r="F212">
        <f t="shared" ca="1" si="52"/>
        <v>0.88284499643283532</v>
      </c>
      <c r="G212">
        <f t="shared" ca="1" si="52"/>
        <v>0.39924717521716835</v>
      </c>
      <c r="H212">
        <f t="shared" ca="1" si="52"/>
        <v>0.49757682608234488</v>
      </c>
      <c r="I212">
        <f t="shared" ca="1" si="53"/>
        <v>0.87894561381653413</v>
      </c>
      <c r="L212" t="str">
        <f t="shared" ca="1" si="47"/>
        <v>지정 장비</v>
      </c>
      <c r="M212" t="str">
        <f t="shared" ca="1" si="48"/>
        <v>Equip2102</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1500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91</v>
      </c>
      <c r="U212" t="s">
        <v>194</v>
      </c>
      <c r="V212">
        <v>1</v>
      </c>
      <c r="W212" t="s">
        <v>138</v>
      </c>
      <c r="Y212">
        <v>5200</v>
      </c>
      <c r="Z212" t="str">
        <f t="shared" ca="1" si="49"/>
        <v>fe</v>
      </c>
      <c r="AA212" t="s">
        <v>91</v>
      </c>
      <c r="AB212" t="s">
        <v>194</v>
      </c>
      <c r="AC212">
        <v>1</v>
      </c>
      <c r="AD212" t="s">
        <v>138</v>
      </c>
      <c r="AF212">
        <v>5200</v>
      </c>
      <c r="AG212" t="str">
        <f t="shared" si="50"/>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2.4377740869387154E-2</v>
      </c>
      <c r="E213">
        <f t="shared" ca="1" si="52"/>
        <v>0.84218841002226152</v>
      </c>
      <c r="F213">
        <f t="shared" ca="1" si="52"/>
        <v>0.86208633080529995</v>
      </c>
      <c r="G213">
        <f t="shared" ca="1" si="52"/>
        <v>0.87576937323661452</v>
      </c>
      <c r="H213">
        <f t="shared" ca="1" si="52"/>
        <v>0.13017770854255162</v>
      </c>
      <c r="I213">
        <f t="shared" ca="1" si="53"/>
        <v>0.52372482244738106</v>
      </c>
      <c r="L213" t="str">
        <f t="shared" ca="1" si="47"/>
        <v>지정 장비</v>
      </c>
      <c r="M213" t="str">
        <f t="shared" ca="1" si="48"/>
        <v>Equip7201</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9400</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91</v>
      </c>
      <c r="U213" t="s">
        <v>231</v>
      </c>
      <c r="V213">
        <v>1</v>
      </c>
      <c r="W213" t="s">
        <v>138</v>
      </c>
      <c r="Y213">
        <v>3400</v>
      </c>
      <c r="Z213" t="str">
        <f t="shared" ca="1" si="49"/>
        <v>fe</v>
      </c>
      <c r="AA213" t="s">
        <v>91</v>
      </c>
      <c r="AB213" t="s">
        <v>231</v>
      </c>
      <c r="AC213">
        <v>1</v>
      </c>
      <c r="AD213" t="s">
        <v>138</v>
      </c>
      <c r="AF213">
        <v>3400</v>
      </c>
      <c r="AG213" t="str">
        <f t="shared" si="50"/>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0.15944232291419858</v>
      </c>
      <c r="E214">
        <f t="shared" ca="1" si="52"/>
        <v>0.28250632350890192</v>
      </c>
      <c r="F214">
        <f t="shared" ca="1" si="52"/>
        <v>0.60658898593273425</v>
      </c>
      <c r="G214">
        <f t="shared" ca="1" si="52"/>
        <v>0.36353901785080134</v>
      </c>
      <c r="H214">
        <f t="shared" ca="1" si="52"/>
        <v>0.40071604380476222</v>
      </c>
      <c r="I214">
        <f t="shared" ca="1" si="53"/>
        <v>0.76373633581900746</v>
      </c>
      <c r="L214" t="str">
        <f t="shared" ca="1" si="47"/>
        <v>안 지정 캐릭터 PP 영웅등급</v>
      </c>
      <c r="M214">
        <f t="shared" ca="1" si="48"/>
        <v>28250</v>
      </c>
      <c r="N214">
        <f t="shared" ca="1" si="54"/>
        <v>10</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1000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0.64475751004025039</v>
      </c>
      <c r="E215">
        <f t="shared" ca="1" si="52"/>
        <v>0.3282046406274205</v>
      </c>
      <c r="F215">
        <f t="shared" ca="1" si="52"/>
        <v>2.7217879767388098E-2</v>
      </c>
      <c r="G215">
        <f t="shared" ca="1" si="52"/>
        <v>0.28391787013302761</v>
      </c>
      <c r="H215">
        <f t="shared" ca="1" si="52"/>
        <v>0.95028894795142926</v>
      </c>
      <c r="I215">
        <f t="shared" ca="1" si="53"/>
        <v>0.83554277506935426</v>
      </c>
      <c r="L215" t="str">
        <f t="shared" ca="1" si="47"/>
        <v>안 지정 캐릭터 PP 일반등급</v>
      </c>
      <c r="M215">
        <f t="shared" ca="1" si="48"/>
        <v>32820</v>
      </c>
      <c r="N215">
        <f t="shared" ca="1" si="54"/>
        <v>10</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1000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0.28271538918829131</v>
      </c>
      <c r="E216">
        <f t="shared" ca="1" si="52"/>
        <v>0.35779948382235571</v>
      </c>
      <c r="F216">
        <f t="shared" ca="1" si="52"/>
        <v>0.64576069601896358</v>
      </c>
      <c r="G216">
        <f t="shared" ca="1" si="52"/>
        <v>0.55358382451563926</v>
      </c>
      <c r="H216">
        <f t="shared" ca="1" si="52"/>
        <v>0.77733876590379758</v>
      </c>
      <c r="I216">
        <f t="shared" ca="1" si="53"/>
        <v>0.18549883944097534</v>
      </c>
      <c r="L216" t="str">
        <f t="shared" ca="1" si="47"/>
        <v>안 지정 캐릭터 PP 일반등급</v>
      </c>
      <c r="M216">
        <f t="shared" ca="1" si="48"/>
        <v>35779</v>
      </c>
      <c r="N216">
        <f t="shared" ca="1" si="54"/>
        <v>11</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1100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0.8203768432723344</v>
      </c>
      <c r="E217">
        <f t="shared" ca="1" si="52"/>
        <v>0.67218605983847002</v>
      </c>
      <c r="F217">
        <f t="shared" ca="1" si="52"/>
        <v>8.5308319456214421E-2</v>
      </c>
      <c r="G217">
        <f t="shared" ca="1" si="52"/>
        <v>0.21611178752052784</v>
      </c>
      <c r="H217">
        <f t="shared" ca="1" si="52"/>
        <v>0.98605733099183246</v>
      </c>
      <c r="I217">
        <f t="shared" ca="1" si="53"/>
        <v>0.84456867345954467</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0.89085563098121967</v>
      </c>
      <c r="E218">
        <f t="shared" ca="1" si="52"/>
        <v>0.15394328125677226</v>
      </c>
      <c r="F218">
        <f t="shared" ca="1" si="52"/>
        <v>0.21261678773263126</v>
      </c>
      <c r="G218">
        <f t="shared" ca="1" si="52"/>
        <v>0.69317736147108844</v>
      </c>
      <c r="H218">
        <f t="shared" ca="1" si="52"/>
        <v>0.83814775454527957</v>
      </c>
      <c r="I218">
        <f t="shared" ca="1" si="53"/>
        <v>0.86831835440440086</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0.36414027664764681</v>
      </c>
      <c r="E219">
        <f t="shared" ca="1" si="52"/>
        <v>0.45354977239846572</v>
      </c>
      <c r="F219">
        <f t="shared" ca="1" si="52"/>
        <v>9.6943915842827244E-2</v>
      </c>
      <c r="G219">
        <f t="shared" ca="1" si="52"/>
        <v>0.44506744818158472</v>
      </c>
      <c r="H219">
        <f t="shared" ca="1" si="52"/>
        <v>0.18018941250996667</v>
      </c>
      <c r="I219">
        <f t="shared" ca="1" si="53"/>
        <v>0.47855190940499637</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0.48004313959489375</v>
      </c>
      <c r="E220">
        <f t="shared" ca="1" si="52"/>
        <v>0.56379492090203576</v>
      </c>
      <c r="F220">
        <f t="shared" ca="1" si="52"/>
        <v>0.32461392464155625</v>
      </c>
      <c r="G220">
        <f t="shared" ca="1" si="52"/>
        <v>0.96165480191418851</v>
      </c>
      <c r="H220">
        <f t="shared" ca="1" si="52"/>
        <v>0.4130301827985311</v>
      </c>
      <c r="I220">
        <f t="shared" ca="1" si="53"/>
        <v>0.7840990358323594</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0.20676697062869065</v>
      </c>
      <c r="E221">
        <f t="shared" ca="1" si="52"/>
        <v>0.46293510531448634</v>
      </c>
      <c r="F221">
        <f t="shared" ca="1" si="52"/>
        <v>0.92846057042964925</v>
      </c>
      <c r="G221">
        <f t="shared" ca="1" si="52"/>
        <v>0.26086156066188049</v>
      </c>
      <c r="H221">
        <f t="shared" ca="1" si="52"/>
        <v>0.42390288621341976</v>
      </c>
      <c r="I221">
        <f t="shared" ca="1" si="53"/>
        <v>0.10314009086324427</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0.29661102930871763</v>
      </c>
      <c r="E222">
        <f t="shared" ca="1" si="52"/>
        <v>0.66057754963755944</v>
      </c>
      <c r="F222">
        <f t="shared" ca="1" si="52"/>
        <v>0.31693600744791739</v>
      </c>
      <c r="G222">
        <f t="shared" ca="1" si="52"/>
        <v>0.8988686477916924</v>
      </c>
      <c r="H222">
        <f t="shared" ca="1" si="52"/>
        <v>0.65733072889636457</v>
      </c>
      <c r="I222">
        <f t="shared" ca="1" si="53"/>
        <v>0.9101355846383743</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0.33613755527757438</v>
      </c>
      <c r="E223">
        <f t="shared" ca="1" si="52"/>
        <v>0.85094493179106967</v>
      </c>
      <c r="F223">
        <f t="shared" ca="1" si="52"/>
        <v>0.46155479167775859</v>
      </c>
      <c r="G223">
        <f t="shared" ca="1" si="52"/>
        <v>0.52038966490933558</v>
      </c>
      <c r="H223">
        <f t="shared" ca="1" si="52"/>
        <v>0.94215269846296612</v>
      </c>
      <c r="I223">
        <f t="shared" ca="1" si="53"/>
        <v>0.50177051095999459</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0.48012583719689428</v>
      </c>
      <c r="E224">
        <f t="shared" ca="1" si="52"/>
        <v>0.99958538972090405</v>
      </c>
      <c r="F224">
        <f t="shared" ca="1" si="52"/>
        <v>0.22991779171621018</v>
      </c>
      <c r="G224">
        <f t="shared" ca="1" si="52"/>
        <v>0.44113606696532548</v>
      </c>
      <c r="H224">
        <f t="shared" ca="1" si="52"/>
        <v>0.12556590914977583</v>
      </c>
      <c r="I224">
        <f t="shared" ca="1" si="53"/>
        <v>0.73531423625830772</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0.32906943928340371</v>
      </c>
      <c r="E225">
        <f t="shared" ca="1" si="52"/>
        <v>0.34093639403697995</v>
      </c>
      <c r="F225">
        <f t="shared" ca="1" si="52"/>
        <v>0.40683658955984126</v>
      </c>
      <c r="G225">
        <f t="shared" ca="1" si="52"/>
        <v>0.35907852902320259</v>
      </c>
      <c r="H225">
        <f t="shared" ca="1" si="52"/>
        <v>0.958636122023655</v>
      </c>
      <c r="I225">
        <f t="shared" ca="1" si="53"/>
        <v>7.4481396662154475E-2</v>
      </c>
      <c r="J225" t="s">
        <v>208</v>
      </c>
      <c r="K225" t="s">
        <v>237</v>
      </c>
      <c r="L225" t="str">
        <f t="shared" si="47"/>
        <v>지정 캐릭터</v>
      </c>
      <c r="M225" t="str">
        <f t="shared" ca="1" si="48"/>
        <v>Actor2238</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520</v>
      </c>
      <c r="Q225">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306</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0.79485979152086272</v>
      </c>
      <c r="E226">
        <f t="shared" ca="1" si="52"/>
        <v>0.53676624924957128</v>
      </c>
      <c r="F226">
        <f t="shared" ca="1" si="52"/>
        <v>0.48814071085547428</v>
      </c>
      <c r="G226">
        <f t="shared" ca="1" si="52"/>
        <v>0.41560536472802945</v>
      </c>
      <c r="H226">
        <f t="shared" ca="1" si="52"/>
        <v>0.97793583381017091</v>
      </c>
      <c r="I226">
        <f t="shared" ca="1" si="53"/>
        <v>0.72101681473461965</v>
      </c>
      <c r="J226" t="s">
        <v>208</v>
      </c>
      <c r="L226" t="str">
        <f t="shared" si="47"/>
        <v>지정 캐릭터</v>
      </c>
      <c r="M226" t="str">
        <f t="shared" ca="1" si="48"/>
        <v>Actor2238</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520</v>
      </c>
      <c r="Q226">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306</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9.5120114119328081E-2</v>
      </c>
      <c r="E227">
        <f t="shared" ca="1" si="52"/>
        <v>0.49386337551245607</v>
      </c>
      <c r="F227">
        <f t="shared" ca="1" si="52"/>
        <v>0.91209323977781598</v>
      </c>
      <c r="G227">
        <f t="shared" ref="G227:I280" ca="1" si="57">RAND()</f>
        <v>0.28856561648400203</v>
      </c>
      <c r="H227">
        <f t="shared" ca="1" si="57"/>
        <v>0.48037101457229603</v>
      </c>
      <c r="I227">
        <f t="shared" ca="1" si="57"/>
        <v>0.57163179014948229</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0.65529215943160057</v>
      </c>
      <c r="E228">
        <f t="shared" ca="1" si="52"/>
        <v>0.90423286439590844</v>
      </c>
      <c r="F228">
        <f t="shared" ca="1" si="52"/>
        <v>0.64687022476246259</v>
      </c>
      <c r="G228">
        <f t="shared" ca="1" si="57"/>
        <v>0.28167526350988437</v>
      </c>
      <c r="H228">
        <f t="shared" ca="1" si="57"/>
        <v>0.42574804063110883</v>
      </c>
      <c r="I228">
        <f t="shared" ca="1" si="57"/>
        <v>0.27180949109204899</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0.48418357462268724</v>
      </c>
      <c r="E229">
        <f t="shared" ca="1" si="52"/>
        <v>0.56383821480625884</v>
      </c>
      <c r="F229">
        <f t="shared" ca="1" si="52"/>
        <v>0.99006282704477611</v>
      </c>
      <c r="G229">
        <f t="shared" ca="1" si="57"/>
        <v>0.40504462120665008</v>
      </c>
      <c r="H229">
        <f t="shared" ca="1" si="57"/>
        <v>0.97836544753110788</v>
      </c>
      <c r="I229">
        <f t="shared" ca="1" si="57"/>
        <v>1.5834244722388924E-2</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0.87068911276355876</v>
      </c>
      <c r="E230">
        <f t="shared" ca="1" si="52"/>
        <v>0.21275318302152724</v>
      </c>
      <c r="F230">
        <f t="shared" ca="1" si="52"/>
        <v>0.55936090513399095</v>
      </c>
      <c r="G230">
        <f t="shared" ca="1" si="57"/>
        <v>0.76097527512513885</v>
      </c>
      <c r="H230">
        <f t="shared" ca="1" si="57"/>
        <v>0.64997581904659407</v>
      </c>
      <c r="I230">
        <f t="shared" ca="1" si="57"/>
        <v>0.48125586699377509</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0.69950915908088174</v>
      </c>
      <c r="E231">
        <f t="shared" ca="1" si="52"/>
        <v>0.78040571656287272</v>
      </c>
      <c r="F231">
        <f t="shared" ca="1" si="52"/>
        <v>0.89006888460202027</v>
      </c>
      <c r="G231">
        <f t="shared" ca="1" si="57"/>
        <v>0.66350725049548609</v>
      </c>
      <c r="H231">
        <f t="shared" ca="1" si="57"/>
        <v>0.80339664599045424</v>
      </c>
      <c r="I231">
        <f t="shared" ca="1" si="57"/>
        <v>0.88190533395078052</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0.87769458473354411</v>
      </c>
      <c r="E232">
        <f t="shared" ca="1" si="52"/>
        <v>0.69502228838681801</v>
      </c>
      <c r="F232">
        <f t="shared" ca="1" si="52"/>
        <v>9.498469098065343E-2</v>
      </c>
      <c r="G232">
        <f t="shared" ca="1" si="57"/>
        <v>0.75685602544901942</v>
      </c>
      <c r="H232">
        <f t="shared" ca="1" si="57"/>
        <v>0.92406676919987074</v>
      </c>
      <c r="I232">
        <f t="shared" ca="1" si="57"/>
        <v>0.86640072985918448</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0.87729596556832024</v>
      </c>
      <c r="E233">
        <f t="shared" ca="1" si="52"/>
        <v>0.12926405130166962</v>
      </c>
      <c r="F233">
        <f t="shared" ca="1" si="52"/>
        <v>5.3954500531763538E-2</v>
      </c>
      <c r="G233">
        <f t="shared" ca="1" si="57"/>
        <v>0.92643886226174565</v>
      </c>
      <c r="H233">
        <f t="shared" ca="1" si="57"/>
        <v>0.14313848371735205</v>
      </c>
      <c r="I233">
        <f t="shared" ca="1" si="57"/>
        <v>0.32145028852976543</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0.48865039001995236</v>
      </c>
      <c r="E234">
        <f t="shared" ca="1" si="52"/>
        <v>0.33896552334262475</v>
      </c>
      <c r="F234">
        <f t="shared" ca="1" si="52"/>
        <v>0.70854719059397853</v>
      </c>
      <c r="G234">
        <f t="shared" ca="1" si="57"/>
        <v>0.53293071701116579</v>
      </c>
      <c r="H234">
        <f t="shared" ca="1" si="57"/>
        <v>0.69931298155775246</v>
      </c>
      <c r="I234">
        <f t="shared" ca="1" si="57"/>
        <v>1.201675389872181E-2</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0.33604548116552624</v>
      </c>
      <c r="E235">
        <f t="shared" ca="1" si="52"/>
        <v>0.75497144108159209</v>
      </c>
      <c r="F235">
        <f t="shared" ca="1" si="52"/>
        <v>0.69282795467579994</v>
      </c>
      <c r="G235">
        <f t="shared" ca="1" si="57"/>
        <v>0.79824377188070939</v>
      </c>
      <c r="H235">
        <f t="shared" ca="1" si="57"/>
        <v>0.47001981857856279</v>
      </c>
      <c r="I235">
        <f t="shared" ca="1" si="57"/>
        <v>0.67689853756003671</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0.25673385235817858</v>
      </c>
      <c r="E236">
        <f t="shared" ca="1" si="52"/>
        <v>0.60347337391348754</v>
      </c>
      <c r="F236">
        <f t="shared" ca="1" si="52"/>
        <v>0.32233753774619511</v>
      </c>
      <c r="G236">
        <f t="shared" ca="1" si="57"/>
        <v>0.47335344906640775</v>
      </c>
      <c r="H236">
        <f t="shared" ca="1" si="57"/>
        <v>0.4326404434342136</v>
      </c>
      <c r="I236">
        <f t="shared" ca="1" si="57"/>
        <v>0.40237785944189164</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0.11794500094205174</v>
      </c>
      <c r="E237">
        <f t="shared" ca="1" si="52"/>
        <v>0.3214680821903918</v>
      </c>
      <c r="F237">
        <f t="shared" ca="1" si="52"/>
        <v>5.3614428490466937E-2</v>
      </c>
      <c r="G237">
        <f t="shared" ca="1" si="57"/>
        <v>0.97417229761532009</v>
      </c>
      <c r="H237">
        <f t="shared" ca="1" si="57"/>
        <v>4.7091694071854984E-2</v>
      </c>
      <c r="I237">
        <f t="shared" ca="1" si="57"/>
        <v>0.61366856678363968</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0.28277571003750912</v>
      </c>
      <c r="E238">
        <f t="shared" ca="1" si="52"/>
        <v>0.57508424675803027</v>
      </c>
      <c r="F238">
        <f t="shared" ca="1" si="52"/>
        <v>0.85989392887909011</v>
      </c>
      <c r="G238">
        <f t="shared" ca="1" si="57"/>
        <v>0.70996259967944664</v>
      </c>
      <c r="H238">
        <f t="shared" ca="1" si="57"/>
        <v>0.87457077880517631</v>
      </c>
      <c r="I238">
        <f t="shared" ca="1" si="57"/>
        <v>0.85798926854722679</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0.98914013907403531</v>
      </c>
      <c r="E239">
        <f t="shared" ca="1" si="52"/>
        <v>0.34688791853546386</v>
      </c>
      <c r="F239">
        <f t="shared" ca="1" si="52"/>
        <v>3.8214924646632231E-2</v>
      </c>
      <c r="G239">
        <f t="shared" ca="1" si="57"/>
        <v>0.727708467432157</v>
      </c>
      <c r="H239">
        <f t="shared" ca="1" si="57"/>
        <v>0.22969875687657215</v>
      </c>
      <c r="I239">
        <f t="shared" ca="1" si="57"/>
        <v>4.3098904465777688E-2</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0.2412258342820931</v>
      </c>
      <c r="E240">
        <f t="shared" ca="1" si="52"/>
        <v>0.61923350004693722</v>
      </c>
      <c r="F240">
        <f t="shared" ca="1" si="52"/>
        <v>0.29471043207490399</v>
      </c>
      <c r="G240">
        <f t="shared" ca="1" si="57"/>
        <v>0.70493126315577281</v>
      </c>
      <c r="H240">
        <f t="shared" ca="1" si="57"/>
        <v>0.52603187981999111</v>
      </c>
      <c r="I240">
        <f t="shared" ca="1" si="57"/>
        <v>0.20782724803624419</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0.98721260206458383</v>
      </c>
      <c r="E241">
        <f t="shared" ca="1" si="52"/>
        <v>0.46934834498506939</v>
      </c>
      <c r="F241">
        <f t="shared" ca="1" si="52"/>
        <v>0.59373484171500157</v>
      </c>
      <c r="G241">
        <f t="shared" ca="1" si="57"/>
        <v>0.21650431829767669</v>
      </c>
      <c r="H241">
        <f t="shared" ca="1" si="57"/>
        <v>0.90533927581043683</v>
      </c>
      <c r="I241">
        <f t="shared" ca="1" si="57"/>
        <v>0.22521742844292059</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0.92180385062289716</v>
      </c>
      <c r="E242">
        <f t="shared" ca="1" si="52"/>
        <v>0.61534661843659588</v>
      </c>
      <c r="F242">
        <f t="shared" ca="1" si="52"/>
        <v>0.51765215665423747</v>
      </c>
      <c r="G242">
        <f t="shared" ca="1" si="57"/>
        <v>0.74462445813688471</v>
      </c>
      <c r="H242">
        <f t="shared" ca="1" si="57"/>
        <v>0.15641671786412314</v>
      </c>
      <c r="I242">
        <f t="shared" ca="1" si="57"/>
        <v>0.6952799104015851</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0.18636403002727076</v>
      </c>
      <c r="E243">
        <f t="shared" ca="1" si="52"/>
        <v>2.4598748853259855E-2</v>
      </c>
      <c r="F243">
        <f t="shared" ca="1" si="52"/>
        <v>0.70114316207340444</v>
      </c>
      <c r="G243">
        <f t="shared" ca="1" si="57"/>
        <v>2.4898775848534394E-2</v>
      </c>
      <c r="H243">
        <f t="shared" ca="1" si="57"/>
        <v>0.18399105234196933</v>
      </c>
      <c r="I243">
        <f t="shared" ca="1" si="57"/>
        <v>0.73620996866147248</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0.18843056695090421</v>
      </c>
      <c r="E244">
        <f t="shared" ca="1" si="52"/>
        <v>0.59546401511593372</v>
      </c>
      <c r="F244">
        <f t="shared" ca="1" si="52"/>
        <v>0.86046599970196391</v>
      </c>
      <c r="G244">
        <f t="shared" ca="1" si="57"/>
        <v>0.20274074396208441</v>
      </c>
      <c r="H244">
        <f t="shared" ca="1" si="57"/>
        <v>0.71366898613844421</v>
      </c>
      <c r="I244">
        <f t="shared" ca="1" si="57"/>
        <v>0.39620219424270275</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0.98833339423175315</v>
      </c>
      <c r="E245">
        <f t="shared" ca="1" si="52"/>
        <v>0.21704681969078476</v>
      </c>
      <c r="F245">
        <f t="shared" ca="1" si="52"/>
        <v>0.26385589963729084</v>
      </c>
      <c r="G245">
        <f t="shared" ca="1" si="57"/>
        <v>0.23979863919015987</v>
      </c>
      <c r="H245">
        <f t="shared" ca="1" si="57"/>
        <v>0.76616052610895513</v>
      </c>
      <c r="I245">
        <f t="shared" ca="1" si="57"/>
        <v>0.74391017264881232</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0.69516515538972024</v>
      </c>
      <c r="E246">
        <f t="shared" ca="1" si="52"/>
        <v>1.1740343431107081E-2</v>
      </c>
      <c r="F246">
        <f t="shared" ca="1" si="52"/>
        <v>6.2808813453832713E-2</v>
      </c>
      <c r="G246">
        <f t="shared" ca="1" si="57"/>
        <v>0.64573577084779388</v>
      </c>
      <c r="H246">
        <f t="shared" ca="1" si="57"/>
        <v>0.35128131559555043</v>
      </c>
      <c r="I246">
        <f t="shared" ca="1" si="57"/>
        <v>0.9971268026001604</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0.25358116264517305</v>
      </c>
      <c r="E247">
        <f t="shared" ca="1" si="52"/>
        <v>0.26632376998603902</v>
      </c>
      <c r="F247">
        <f t="shared" ca="1" si="52"/>
        <v>0.60528204653869655</v>
      </c>
      <c r="G247">
        <f t="shared" ca="1" si="57"/>
        <v>4.6524299301116234E-2</v>
      </c>
      <c r="H247">
        <f t="shared" ca="1" si="57"/>
        <v>0.56318471937654291</v>
      </c>
      <c r="I247">
        <f t="shared" ca="1" si="57"/>
        <v>0.46305585204315303</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0.18511838880309461</v>
      </c>
      <c r="E248">
        <f t="shared" ca="1" si="52"/>
        <v>0.39712497627351107</v>
      </c>
      <c r="F248">
        <f t="shared" ca="1" si="52"/>
        <v>0.6879946453299236</v>
      </c>
      <c r="G248">
        <f t="shared" ca="1" si="57"/>
        <v>0.38966906081711583</v>
      </c>
      <c r="H248">
        <f t="shared" ca="1" si="57"/>
        <v>0.28506743584078631</v>
      </c>
      <c r="I248">
        <f t="shared" ca="1" si="57"/>
        <v>0.47221211440639133</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3.9630612813525534E-2</v>
      </c>
      <c r="E249">
        <f t="shared" ca="1" si="52"/>
        <v>0.12012376540608494</v>
      </c>
      <c r="F249">
        <f t="shared" ca="1" si="52"/>
        <v>0.79180244371256558</v>
      </c>
      <c r="G249">
        <f t="shared" ca="1" si="57"/>
        <v>0.84362393070779729</v>
      </c>
      <c r="H249">
        <f t="shared" ca="1" si="57"/>
        <v>0.18524170845303511</v>
      </c>
      <c r="I249">
        <f t="shared" ca="1" si="57"/>
        <v>0.98410201809252063</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0.19026045459429797</v>
      </c>
      <c r="E250">
        <f t="shared" ca="1" si="52"/>
        <v>0.10038851744327137</v>
      </c>
      <c r="F250">
        <f t="shared" ca="1" si="52"/>
        <v>0.52776862231093757</v>
      </c>
      <c r="G250">
        <f t="shared" ca="1" si="57"/>
        <v>0.14476720892412887</v>
      </c>
      <c r="H250">
        <f t="shared" ca="1" si="57"/>
        <v>7.4004618139389411E-2</v>
      </c>
      <c r="I250">
        <f t="shared" ca="1" si="57"/>
        <v>0.57542273747115635</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0.92720257430133635</v>
      </c>
      <c r="E251">
        <f t="shared" ca="1" si="52"/>
        <v>0.55886972924405398</v>
      </c>
      <c r="F251">
        <f t="shared" ca="1" si="52"/>
        <v>0.45007297867127771</v>
      </c>
      <c r="G251">
        <f t="shared" ca="1" si="57"/>
        <v>0.82435654601820418</v>
      </c>
      <c r="H251">
        <f t="shared" ca="1" si="57"/>
        <v>0.8194214787839208</v>
      </c>
      <c r="I251">
        <f t="shared" ca="1" si="57"/>
        <v>0.68324929196467554</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0.7232874548838959</v>
      </c>
      <c r="E252">
        <f t="shared" ca="1" si="52"/>
        <v>0.44223158297481913</v>
      </c>
      <c r="F252">
        <f t="shared" ca="1" si="52"/>
        <v>0.79324505029582137</v>
      </c>
      <c r="G252">
        <f t="shared" ca="1" si="57"/>
        <v>0.46260519762481911</v>
      </c>
      <c r="H252">
        <f t="shared" ca="1" si="57"/>
        <v>0.33931498247992642</v>
      </c>
      <c r="I252">
        <f t="shared" ca="1" si="57"/>
        <v>0.60489627478949293</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0.10477009028980633</v>
      </c>
      <c r="E253">
        <f t="shared" ca="1" si="52"/>
        <v>0.24526559459703823</v>
      </c>
      <c r="F253">
        <f t="shared" ca="1" si="52"/>
        <v>0.62879204414326495</v>
      </c>
      <c r="G253">
        <f t="shared" ca="1" si="57"/>
        <v>0.90239053851715323</v>
      </c>
      <c r="H253">
        <f t="shared" ca="1" si="57"/>
        <v>0.1707315734607997</v>
      </c>
      <c r="I253">
        <f t="shared" ca="1" si="57"/>
        <v>4.669077762652607E-2</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2.2232527705973171E-3</v>
      </c>
      <c r="E254">
        <f t="shared" ca="1" si="52"/>
        <v>0.44425654785468593</v>
      </c>
      <c r="F254">
        <f t="shared" ca="1" si="52"/>
        <v>0.12892775213805097</v>
      </c>
      <c r="G254">
        <f t="shared" ca="1" si="57"/>
        <v>0.20978371666686668</v>
      </c>
      <c r="H254">
        <f t="shared" ca="1" si="57"/>
        <v>0.24189947412563484</v>
      </c>
      <c r="I254">
        <f t="shared" ca="1" si="57"/>
        <v>2.1032715008931557E-2</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0.18596679393591586</v>
      </c>
      <c r="E255">
        <f t="shared" ca="1" si="52"/>
        <v>0.72526492792459407</v>
      </c>
      <c r="F255">
        <f t="shared" ca="1" si="52"/>
        <v>0.42807731274519911</v>
      </c>
      <c r="G255">
        <f t="shared" ca="1" si="57"/>
        <v>0.9644119528472932</v>
      </c>
      <c r="H255">
        <f t="shared" ca="1" si="57"/>
        <v>0.73211082674568284</v>
      </c>
      <c r="I255">
        <f t="shared" ca="1" si="57"/>
        <v>0.45248862706428639</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0.77579233678020876</v>
      </c>
      <c r="E256">
        <f t="shared" ca="1" si="52"/>
        <v>0.74533778727136579</v>
      </c>
      <c r="F256">
        <f t="shared" ca="1" si="52"/>
        <v>0.23337061480078425</v>
      </c>
      <c r="G256">
        <f t="shared" ca="1" si="57"/>
        <v>0.67787472539598803</v>
      </c>
      <c r="H256">
        <f t="shared" ca="1" si="57"/>
        <v>0.32018254070462737</v>
      </c>
      <c r="I256">
        <f t="shared" ca="1" si="57"/>
        <v>0.66583953760879022</v>
      </c>
      <c r="J256" t="s">
        <v>96</v>
      </c>
      <c r="K256" t="s">
        <v>234</v>
      </c>
      <c r="L256" t="str">
        <f t="shared" si="47"/>
        <v>지정 캐릭터 LBP1</v>
      </c>
      <c r="M256" t="str">
        <f t="shared" ca="1" si="48"/>
        <v>Actor1002</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51</v>
      </c>
      <c r="Q256">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36</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96</v>
      </c>
      <c r="U256" t="s">
        <v>210</v>
      </c>
      <c r="V256">
        <v>1</v>
      </c>
      <c r="W256" t="s">
        <v>142</v>
      </c>
      <c r="X256">
        <v>200</v>
      </c>
      <c r="Y256">
        <v>115</v>
      </c>
      <c r="Z256" t="str">
        <f t="shared" ca="1" si="49"/>
        <v>fl1</v>
      </c>
      <c r="AA256" t="s">
        <v>96</v>
      </c>
      <c r="AB256" t="s">
        <v>210</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0.83936949470528688</v>
      </c>
      <c r="E257">
        <f t="shared" ca="1" si="52"/>
        <v>0.18347597843399788</v>
      </c>
      <c r="F257">
        <f t="shared" ca="1" si="52"/>
        <v>0.49969502202348171</v>
      </c>
      <c r="G257">
        <f t="shared" ca="1" si="57"/>
        <v>0.5907792790348344</v>
      </c>
      <c r="H257">
        <f t="shared" ca="1" si="57"/>
        <v>0.88903331120904194</v>
      </c>
      <c r="I257">
        <f t="shared" ca="1" si="57"/>
        <v>0.28413005713754325</v>
      </c>
      <c r="J257" t="s">
        <v>96</v>
      </c>
      <c r="L257" t="str">
        <f t="shared" si="47"/>
        <v>지정 캐릭터 LBP1</v>
      </c>
      <c r="M257" t="str">
        <f t="shared" ca="1" si="48"/>
        <v>Actor1002</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51</v>
      </c>
      <c r="Q257">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36</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96</v>
      </c>
      <c r="U257" t="s">
        <v>210</v>
      </c>
      <c r="V257">
        <v>1</v>
      </c>
      <c r="W257" t="s">
        <v>142</v>
      </c>
      <c r="X257">
        <v>200</v>
      </c>
      <c r="Y257">
        <v>115</v>
      </c>
      <c r="Z257" t="str">
        <f t="shared" ca="1" si="49"/>
        <v>fl1</v>
      </c>
      <c r="AA257" t="s">
        <v>96</v>
      </c>
      <c r="AB257" t="s">
        <v>210</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0.41535024267195508</v>
      </c>
      <c r="E258">
        <f t="shared" ca="1" si="52"/>
        <v>0.52656330436189458</v>
      </c>
      <c r="F258">
        <f t="shared" ref="F258:F280" ca="1" si="59">RAND()</f>
        <v>0.38200461680290043</v>
      </c>
      <c r="G258">
        <f t="shared" ca="1" si="57"/>
        <v>0.48252276840691755</v>
      </c>
      <c r="H258">
        <f t="shared" ca="1" si="57"/>
        <v>0.134324845028437</v>
      </c>
      <c r="I258">
        <f t="shared" ca="1" si="57"/>
        <v>0.57700263165856813</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0.26148440637176706</v>
      </c>
      <c r="E259">
        <f t="shared" ca="1" si="65"/>
        <v>0.19095240803516078</v>
      </c>
      <c r="F259">
        <f t="shared" ca="1" si="59"/>
        <v>0.32395079287916939</v>
      </c>
      <c r="G259">
        <f t="shared" ca="1" si="57"/>
        <v>0.10866132189107869</v>
      </c>
      <c r="H259">
        <f t="shared" ca="1" si="57"/>
        <v>0.34576640868040387</v>
      </c>
      <c r="I259">
        <f t="shared" ca="1" si="57"/>
        <v>0.7923225008807856</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0.73623845593452564</v>
      </c>
      <c r="E260">
        <f t="shared" ca="1" si="65"/>
        <v>0.20812362393427219</v>
      </c>
      <c r="F260">
        <f t="shared" ca="1" si="59"/>
        <v>0.46518665895656142</v>
      </c>
      <c r="G260">
        <f t="shared" ca="1" si="57"/>
        <v>0.75189885848391624</v>
      </c>
      <c r="H260">
        <f t="shared" ca="1" si="57"/>
        <v>0.89416920937905231</v>
      </c>
      <c r="I260">
        <f t="shared" ca="1" si="57"/>
        <v>0.13317226672520532</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0.37218950823898689</v>
      </c>
      <c r="E261">
        <f t="shared" ca="1" si="65"/>
        <v>0.77093683989697803</v>
      </c>
      <c r="F261">
        <f t="shared" ca="1" si="59"/>
        <v>0.4370003378933861</v>
      </c>
      <c r="G261">
        <f t="shared" ca="1" si="57"/>
        <v>0.70171731821369288</v>
      </c>
      <c r="H261">
        <f t="shared" ca="1" si="57"/>
        <v>0.10927976929239935</v>
      </c>
      <c r="I261">
        <f t="shared" ca="1" si="57"/>
        <v>0.98844453689059564</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0.28086492371449301</v>
      </c>
      <c r="E262">
        <f t="shared" ca="1" si="65"/>
        <v>0.90384058996530614</v>
      </c>
      <c r="F262">
        <f t="shared" ca="1" si="59"/>
        <v>0.23148617175230235</v>
      </c>
      <c r="G262">
        <f t="shared" ca="1" si="57"/>
        <v>0.74202536893918802</v>
      </c>
      <c r="H262">
        <f t="shared" ca="1" si="57"/>
        <v>0.76164852599996569</v>
      </c>
      <c r="I262">
        <f t="shared" ca="1" si="57"/>
        <v>0.50824427165105091</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0.60155690655721861</v>
      </c>
      <c r="E263">
        <f t="shared" ca="1" si="65"/>
        <v>0.54300238499777631</v>
      </c>
      <c r="F263">
        <f t="shared" ca="1" si="59"/>
        <v>0.51300382769651787</v>
      </c>
      <c r="G263">
        <f t="shared" ca="1" si="57"/>
        <v>0.77077628844924395</v>
      </c>
      <c r="H263">
        <f t="shared" ca="1" si="57"/>
        <v>9.2808050644136553E-2</v>
      </c>
      <c r="I263">
        <f t="shared" ca="1" si="57"/>
        <v>0.92195489618539861</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0.20225407192775846</v>
      </c>
      <c r="E264">
        <f t="shared" ca="1" si="65"/>
        <v>0.58973355765140389</v>
      </c>
      <c r="F264">
        <f t="shared" ca="1" si="59"/>
        <v>0.73707521532014497</v>
      </c>
      <c r="G264">
        <f t="shared" ca="1" si="57"/>
        <v>0.73708737451051876</v>
      </c>
      <c r="H264">
        <f t="shared" ca="1" si="57"/>
        <v>0.20104172050516478</v>
      </c>
      <c r="I264">
        <f t="shared" ca="1" si="57"/>
        <v>0.64601065575046412</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0.96159325372017856</v>
      </c>
      <c r="E265">
        <f t="shared" ca="1" si="65"/>
        <v>0.8207665397925078</v>
      </c>
      <c r="F265">
        <f t="shared" ca="1" si="59"/>
        <v>0.57782912555706634</v>
      </c>
      <c r="G265">
        <f t="shared" ca="1" si="57"/>
        <v>0.73454582250458522</v>
      </c>
      <c r="H265">
        <f t="shared" ca="1" si="57"/>
        <v>0.84027126364764104</v>
      </c>
      <c r="I265">
        <f t="shared" ca="1" si="57"/>
        <v>0.13172834558914515</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0.1286330418032634</v>
      </c>
      <c r="E266">
        <f t="shared" ca="1" si="65"/>
        <v>0.32554711067991238</v>
      </c>
      <c r="F266">
        <f t="shared" ca="1" si="59"/>
        <v>0.55066492385101917</v>
      </c>
      <c r="G266">
        <f t="shared" ca="1" si="57"/>
        <v>0.62389475712557563</v>
      </c>
      <c r="H266">
        <f t="shared" ca="1" si="57"/>
        <v>3.430584043608631E-2</v>
      </c>
      <c r="I266">
        <f t="shared" ca="1" si="57"/>
        <v>0.60406113795631966</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0.70219974446756872</v>
      </c>
      <c r="E267">
        <f t="shared" ca="1" si="65"/>
        <v>0.37031193927976158</v>
      </c>
      <c r="F267">
        <f t="shared" ca="1" si="59"/>
        <v>0.10727109878561358</v>
      </c>
      <c r="G267">
        <f t="shared" ca="1" si="57"/>
        <v>0.95463917655697017</v>
      </c>
      <c r="H267">
        <f t="shared" ca="1" si="57"/>
        <v>0.8792394779564392</v>
      </c>
      <c r="I267">
        <f t="shared" ca="1" si="57"/>
        <v>0.73514980465797553</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3.8910340984460556E-2</v>
      </c>
      <c r="E268">
        <f t="shared" ca="1" si="65"/>
        <v>0.330347252464533</v>
      </c>
      <c r="F268">
        <f t="shared" ca="1" si="59"/>
        <v>0.27500411036864536</v>
      </c>
      <c r="G268">
        <f t="shared" ca="1" si="57"/>
        <v>0.15403543947530129</v>
      </c>
      <c r="H268">
        <f t="shared" ca="1" si="57"/>
        <v>0.16415827939419736</v>
      </c>
      <c r="I268">
        <f t="shared" ca="1" si="57"/>
        <v>0.5145374309848979</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5.2567352824593794E-2</v>
      </c>
      <c r="E269">
        <f t="shared" ca="1" si="65"/>
        <v>0.51447279613632457</v>
      </c>
      <c r="F269">
        <f t="shared" ca="1" si="59"/>
        <v>0.19950828765332496</v>
      </c>
      <c r="G269">
        <f t="shared" ca="1" si="57"/>
        <v>0.91255812350710885</v>
      </c>
      <c r="H269">
        <f t="shared" ca="1" si="57"/>
        <v>0.70779731282064662</v>
      </c>
      <c r="I269">
        <f t="shared" ca="1" si="57"/>
        <v>0.6957660230924072</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0.44178501668975112</v>
      </c>
      <c r="E270">
        <f t="shared" ca="1" si="65"/>
        <v>0.74491428731672615</v>
      </c>
      <c r="F270">
        <f t="shared" ca="1" si="59"/>
        <v>0.23197464447440297</v>
      </c>
      <c r="G270">
        <f t="shared" ca="1" si="57"/>
        <v>5.0740285132813145E-3</v>
      </c>
      <c r="H270">
        <f t="shared" ca="1" si="57"/>
        <v>0.46680671394564677</v>
      </c>
      <c r="I270">
        <f t="shared" ca="1" si="57"/>
        <v>0.92567423941324756</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0.81967314368564792</v>
      </c>
      <c r="E271">
        <f t="shared" ca="1" si="65"/>
        <v>0.21632072280266668</v>
      </c>
      <c r="F271">
        <f t="shared" ca="1" si="59"/>
        <v>0.99342482247634778</v>
      </c>
      <c r="G271">
        <f t="shared" ca="1" si="57"/>
        <v>0.25863381876938851</v>
      </c>
      <c r="H271">
        <f t="shared" ca="1" si="57"/>
        <v>0.38197580680490451</v>
      </c>
      <c r="I271">
        <f t="shared" ca="1" si="57"/>
        <v>0.16736827581772495</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0.60894662542813183</v>
      </c>
      <c r="E272">
        <f t="shared" ca="1" si="65"/>
        <v>0.32656110901586399</v>
      </c>
      <c r="F272">
        <f t="shared" ca="1" si="59"/>
        <v>0.34539939593358082</v>
      </c>
      <c r="G272">
        <f t="shared" ca="1" si="57"/>
        <v>0.65849874797464691</v>
      </c>
      <c r="H272">
        <f t="shared" ca="1" si="57"/>
        <v>0.84324521273024933</v>
      </c>
      <c r="I272">
        <f t="shared" ca="1" si="57"/>
        <v>0.74392131579064236</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0.54276872466200443</v>
      </c>
      <c r="E273">
        <f t="shared" ca="1" si="65"/>
        <v>0.96582030662702423</v>
      </c>
      <c r="F273">
        <f t="shared" ca="1" si="59"/>
        <v>0.5862844390848948</v>
      </c>
      <c r="G273">
        <f t="shared" ca="1" si="57"/>
        <v>0.30532010961739309</v>
      </c>
      <c r="H273">
        <f t="shared" ca="1" si="57"/>
        <v>0.52761423074944114</v>
      </c>
      <c r="I273">
        <f t="shared" ca="1" si="57"/>
        <v>0.66537441360007443</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0.12899607895190324</v>
      </c>
      <c r="E274">
        <f t="shared" ca="1" si="65"/>
        <v>8.2723126226798005E-3</v>
      </c>
      <c r="F274">
        <f t="shared" ca="1" si="59"/>
        <v>0.65954665767054443</v>
      </c>
      <c r="G274">
        <f t="shared" ca="1" si="57"/>
        <v>0.50076359038888718</v>
      </c>
      <c r="H274">
        <f t="shared" ca="1" si="57"/>
        <v>0.58160049540597836</v>
      </c>
      <c r="I274">
        <f t="shared" ca="1" si="57"/>
        <v>0.71020134535450585</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0.18540506488156039</v>
      </c>
      <c r="E275">
        <f t="shared" ca="1" si="65"/>
        <v>0.50402415925440935</v>
      </c>
      <c r="F275">
        <f t="shared" ca="1" si="59"/>
        <v>0.75285812774175398</v>
      </c>
      <c r="G275">
        <f t="shared" ca="1" si="57"/>
        <v>0.34644503643098357</v>
      </c>
      <c r="H275">
        <f t="shared" ca="1" si="57"/>
        <v>0.53614613158785529</v>
      </c>
      <c r="I275">
        <f t="shared" ca="1" si="57"/>
        <v>0.68482317150994043</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0.40449060327313213</v>
      </c>
      <c r="E276">
        <f t="shared" ca="1" si="65"/>
        <v>0.88462216203953714</v>
      </c>
      <c r="F276">
        <f t="shared" ca="1" si="59"/>
        <v>0.18797826417827423</v>
      </c>
      <c r="G276">
        <f t="shared" ca="1" si="57"/>
        <v>0.74489614723903952</v>
      </c>
      <c r="H276">
        <f t="shared" ca="1" si="57"/>
        <v>0.15598730195200405</v>
      </c>
      <c r="I276">
        <f t="shared" ca="1" si="57"/>
        <v>0.21737884742550173</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0.22900357015857542</v>
      </c>
      <c r="E277">
        <f t="shared" ca="1" si="65"/>
        <v>0.98138314813509686</v>
      </c>
      <c r="F277">
        <f t="shared" ca="1" si="59"/>
        <v>0.20674292813365269</v>
      </c>
      <c r="G277">
        <f t="shared" ca="1" si="57"/>
        <v>0.85294928002779835</v>
      </c>
      <c r="H277">
        <f t="shared" ca="1" si="57"/>
        <v>0.67111813453473501</v>
      </c>
      <c r="I277">
        <f t="shared" ca="1" si="57"/>
        <v>0.52267008977229357</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0.62565172713723949</v>
      </c>
      <c r="E278">
        <f t="shared" ca="1" si="65"/>
        <v>0.64303225494968341</v>
      </c>
      <c r="F278">
        <f t="shared" ca="1" si="59"/>
        <v>0.79604587533071725</v>
      </c>
      <c r="G278">
        <f t="shared" ca="1" si="57"/>
        <v>1.1975708679546448E-2</v>
      </c>
      <c r="H278">
        <f t="shared" ca="1" si="57"/>
        <v>0.81981545710006787</v>
      </c>
      <c r="I278">
        <f t="shared" ca="1" si="57"/>
        <v>0.54083862234657532</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0.7468337860520804</v>
      </c>
      <c r="E279">
        <f t="shared" ca="1" si="65"/>
        <v>0.52749468511391473</v>
      </c>
      <c r="F279">
        <f t="shared" ca="1" si="59"/>
        <v>0.88478371019059021</v>
      </c>
      <c r="G279">
        <f t="shared" ca="1" si="57"/>
        <v>0.84061735705336971</v>
      </c>
      <c r="H279">
        <f t="shared" ca="1" si="57"/>
        <v>0.35713990476798063</v>
      </c>
      <c r="I279">
        <f t="shared" ca="1" si="57"/>
        <v>8.9422132652480557E-2</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0.44572905565656529</v>
      </c>
      <c r="E280">
        <f t="shared" ca="1" si="65"/>
        <v>0.12070321648217952</v>
      </c>
      <c r="F280">
        <f t="shared" ca="1" si="59"/>
        <v>0.8382026325394123</v>
      </c>
      <c r="G280">
        <f t="shared" ca="1" si="57"/>
        <v>0.68079086530360589</v>
      </c>
      <c r="H280">
        <f t="shared" ca="1" si="57"/>
        <v>0.10263739064626398</v>
      </c>
      <c r="I280">
        <f t="shared" ca="1" si="57"/>
        <v>0.48971102150611268</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1</v>
      </c>
      <c r="D2" s="1">
        <v>1100</v>
      </c>
      <c r="E2">
        <v>15</v>
      </c>
    </row>
    <row r="3" spans="1:6">
      <c r="A3" t="s">
        <v>16</v>
      </c>
      <c r="C3" s="1">
        <v>5</v>
      </c>
      <c r="D3" s="1">
        <v>5900</v>
      </c>
      <c r="E3">
        <v>85</v>
      </c>
    </row>
    <row r="4" spans="1:6">
      <c r="A4" t="s">
        <v>17</v>
      </c>
      <c r="C4" s="1">
        <v>11</v>
      </c>
      <c r="D4" s="1">
        <v>12000</v>
      </c>
      <c r="E4">
        <v>180</v>
      </c>
      <c r="F4" t="s">
        <v>21</v>
      </c>
    </row>
    <row r="5" spans="1:6">
      <c r="A5" t="s">
        <v>18</v>
      </c>
      <c r="C5" s="1">
        <v>24</v>
      </c>
      <c r="D5" s="1">
        <v>25000</v>
      </c>
      <c r="E5">
        <v>390</v>
      </c>
    </row>
    <row r="6" spans="1:6">
      <c r="A6" t="s">
        <v>19</v>
      </c>
      <c r="C6" s="1">
        <v>60</v>
      </c>
      <c r="D6" s="1">
        <v>65000</v>
      </c>
      <c r="E6">
        <v>1050</v>
      </c>
    </row>
    <row r="7" spans="1:6">
      <c r="A7" t="s">
        <v>20</v>
      </c>
      <c r="C7" s="1">
        <v>110</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2020-11-05T08:31:03Z</dcterms:modified>
</cp:coreProperties>
</file>