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379A6D1-05ED-407D-9A5A-55084CA82D58}"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E81" i="11" l="1"/>
  <c r="AE80" i="11"/>
  <c r="AE79" i="11"/>
  <c r="AE78" i="11"/>
  <c r="AE77" i="11"/>
  <c r="AE76" i="11"/>
  <c r="AE75" i="11"/>
  <c r="AE74" i="11"/>
  <c r="AE73" i="11"/>
  <c r="AE72" i="11"/>
  <c r="AE71" i="11"/>
  <c r="AE70" i="11"/>
  <c r="AE69" i="11"/>
  <c r="AE68" i="11"/>
  <c r="AE67" i="11"/>
  <c r="AE66" i="11"/>
  <c r="AE65" i="11"/>
  <c r="AE64" i="11"/>
  <c r="AE63" i="11"/>
  <c r="AE62" i="11"/>
  <c r="AE61" i="11"/>
  <c r="AE60" i="11"/>
  <c r="AE59" i="11"/>
  <c r="AE58" i="11"/>
  <c r="AE57" i="11"/>
  <c r="AE56" i="11"/>
  <c r="AE55" i="11"/>
  <c r="AE54" i="11"/>
  <c r="AE53" i="11"/>
  <c r="AE52" i="11"/>
  <c r="AE51" i="11"/>
  <c r="AE50" i="11"/>
  <c r="AE49" i="11"/>
  <c r="AE48" i="11"/>
  <c r="AE47" i="11"/>
  <c r="AE46" i="11"/>
  <c r="AE45" i="11"/>
  <c r="AE44" i="11"/>
  <c r="AE43" i="11"/>
  <c r="AE42" i="11"/>
  <c r="AE41" i="11"/>
  <c r="AE40" i="11"/>
  <c r="AE39" i="11"/>
  <c r="AE38" i="11"/>
  <c r="AE37" i="11"/>
  <c r="AE36" i="11"/>
  <c r="AE35" i="11"/>
  <c r="AE34" i="11"/>
  <c r="AE33" i="11"/>
  <c r="AE32" i="11"/>
  <c r="AE31" i="11"/>
  <c r="AE30" i="11"/>
  <c r="AE29" i="11"/>
  <c r="AE28" i="11"/>
  <c r="AE27" i="11"/>
  <c r="AE26" i="11"/>
  <c r="AE25" i="11"/>
  <c r="AE24" i="11"/>
  <c r="AE23" i="11"/>
  <c r="AE22" i="11"/>
  <c r="AE21" i="11"/>
  <c r="AE20" i="11"/>
  <c r="AE19" i="11"/>
  <c r="AE18" i="11"/>
  <c r="AE17" i="11"/>
  <c r="AE16" i="11"/>
  <c r="AE15" i="11"/>
  <c r="AE14" i="11"/>
  <c r="AE13" i="11"/>
  <c r="AE12" i="11"/>
  <c r="AE11" i="11"/>
  <c r="AE10" i="11"/>
  <c r="AE9" i="11"/>
  <c r="AE8" i="11"/>
  <c r="AE7" i="11"/>
  <c r="AE6" i="11"/>
  <c r="AE5" i="11"/>
  <c r="AE4" i="11"/>
  <c r="AE3" i="11"/>
  <c r="AE2" i="11"/>
  <c r="V48" i="11" l="1"/>
  <c r="T48" i="11"/>
  <c r="S48" i="11"/>
  <c r="E48" i="11"/>
  <c r="D48" i="11"/>
  <c r="C48" i="11"/>
  <c r="V33" i="11" l="1"/>
  <c r="T33" i="11"/>
  <c r="S33" i="11"/>
  <c r="E33" i="11"/>
  <c r="D33" i="11"/>
  <c r="C33" i="11"/>
  <c r="AH43" i="9" l="1"/>
  <c r="AH290" i="9" l="1"/>
  <c r="AI290" i="9"/>
  <c r="AJ290" i="9"/>
  <c r="AK290" i="9"/>
  <c r="AI287" i="9"/>
  <c r="AJ287" i="9"/>
  <c r="V4" i="11" l="1"/>
  <c r="T4" i="11"/>
  <c r="S4" i="11"/>
  <c r="E4" i="11"/>
  <c r="C4" i="11"/>
  <c r="J28" i="8" l="1"/>
  <c r="J29" i="8"/>
  <c r="T37" i="11" l="1"/>
  <c r="S66" i="11"/>
  <c r="S65" i="11"/>
  <c r="S64" i="11"/>
  <c r="S63" i="11"/>
  <c r="S62" i="11"/>
  <c r="S61" i="11"/>
  <c r="S60" i="11"/>
  <c r="S59" i="11"/>
  <c r="S58" i="11"/>
  <c r="S57" i="11"/>
  <c r="S56" i="11"/>
  <c r="S55" i="11"/>
  <c r="S54" i="11"/>
  <c r="S53" i="11"/>
  <c r="S52" i="11"/>
  <c r="S51" i="11"/>
  <c r="S50" i="11"/>
  <c r="S49" i="11"/>
  <c r="S47" i="11"/>
  <c r="S46" i="11"/>
  <c r="S45" i="11"/>
  <c r="S44" i="11"/>
  <c r="S43" i="11"/>
  <c r="S42" i="11"/>
  <c r="S41" i="11"/>
  <c r="S40" i="11"/>
  <c r="S39" i="11"/>
  <c r="S38" i="11"/>
  <c r="S37" i="11"/>
  <c r="S36" i="11"/>
  <c r="S35" i="11"/>
  <c r="S34"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3" i="11"/>
  <c r="S2" i="11"/>
  <c r="E66" i="11" l="1"/>
  <c r="E65" i="11"/>
  <c r="E64" i="11"/>
  <c r="E63" i="11"/>
  <c r="E62" i="11"/>
  <c r="E61" i="11"/>
  <c r="E60" i="11"/>
  <c r="E59" i="11"/>
  <c r="E58" i="11"/>
  <c r="E57" i="11"/>
  <c r="E56" i="11"/>
  <c r="E55" i="11"/>
  <c r="E54" i="11"/>
  <c r="E53" i="11"/>
  <c r="E52" i="11"/>
  <c r="E51" i="11"/>
  <c r="E50" i="11"/>
  <c r="E49" i="11"/>
  <c r="E47" i="11"/>
  <c r="E46" i="11"/>
  <c r="E45" i="11"/>
  <c r="E44" i="11"/>
  <c r="E43" i="11"/>
  <c r="E42" i="11"/>
  <c r="E41" i="11"/>
  <c r="E40" i="11"/>
  <c r="E39" i="11"/>
  <c r="E38" i="11"/>
  <c r="E37" i="11"/>
  <c r="E36" i="11"/>
  <c r="E35" i="11"/>
  <c r="E34"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3" i="11"/>
  <c r="E2" i="11"/>
  <c r="E5" i="11"/>
  <c r="V66" i="11" l="1"/>
  <c r="V65" i="11"/>
  <c r="V64" i="11"/>
  <c r="V63" i="11"/>
  <c r="V62" i="11"/>
  <c r="V61" i="11"/>
  <c r="V60" i="11"/>
  <c r="V59" i="11"/>
  <c r="V58" i="11"/>
  <c r="V57" i="11"/>
  <c r="V56" i="11"/>
  <c r="V55" i="11"/>
  <c r="V54" i="11"/>
  <c r="V53" i="11"/>
  <c r="V52" i="11"/>
  <c r="V51" i="11"/>
  <c r="V50" i="11"/>
  <c r="V49" i="11"/>
  <c r="V47" i="11"/>
  <c r="V46" i="11"/>
  <c r="V45" i="11"/>
  <c r="V44" i="11"/>
  <c r="V43" i="11"/>
  <c r="V42" i="11"/>
  <c r="V41" i="11"/>
  <c r="V40" i="11"/>
  <c r="V39" i="11"/>
  <c r="V38" i="11"/>
  <c r="V37" i="11"/>
  <c r="V36" i="11"/>
  <c r="V35" i="11"/>
  <c r="V34"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3" i="11"/>
  <c r="V2" i="11"/>
  <c r="U2" i="11" s="1"/>
  <c r="U3" i="11" l="1"/>
  <c r="U4" i="11" s="1"/>
  <c r="U5" i="11" l="1"/>
  <c r="U6" i="11" s="1"/>
  <c r="U7" i="11" s="1"/>
  <c r="U8" i="11" s="1"/>
  <c r="U9" i="11" s="1"/>
  <c r="U10" i="11" s="1"/>
  <c r="U11" i="11" s="1"/>
  <c r="U12" i="11" s="1"/>
  <c r="U13" i="11" s="1"/>
  <c r="U14" i="11" s="1"/>
  <c r="U15" i="11" s="1"/>
  <c r="U16" i="11" s="1"/>
  <c r="U17" i="11" l="1"/>
  <c r="U18" i="11" s="1"/>
  <c r="U19" i="11" s="1"/>
  <c r="U20" i="11" s="1"/>
  <c r="U21" i="11" s="1"/>
  <c r="U22" i="11" s="1"/>
  <c r="U23" i="11" s="1"/>
  <c r="U24" i="11" s="1"/>
  <c r="U25" i="11" s="1"/>
  <c r="U26" i="11" s="1"/>
  <c r="U27" i="11" s="1"/>
  <c r="U28" i="11" s="1"/>
  <c r="U29" i="11" s="1"/>
  <c r="U30" i="11" s="1"/>
  <c r="U31" i="11" s="1"/>
  <c r="U32" i="11" s="1"/>
  <c r="U33" i="11" l="1"/>
  <c r="U34" i="11" s="1"/>
  <c r="U35" i="11" s="1"/>
  <c r="U36" i="11" s="1"/>
  <c r="U37" i="11" s="1"/>
  <c r="U38" i="11" s="1"/>
  <c r="U39" i="11" s="1"/>
  <c r="U40" i="11" s="1"/>
  <c r="U41" i="11" s="1"/>
  <c r="U42" i="11" s="1"/>
  <c r="U43" i="11" s="1"/>
  <c r="U44" i="11" s="1"/>
  <c r="U45" i="11" s="1"/>
  <c r="U46" i="11" s="1"/>
  <c r="U47" i="11" s="1"/>
  <c r="U48" i="11" s="1"/>
  <c r="C66" i="11"/>
  <c r="C65" i="11"/>
  <c r="C64" i="11"/>
  <c r="C63" i="11"/>
  <c r="C62" i="11"/>
  <c r="C61" i="11"/>
  <c r="C60" i="11"/>
  <c r="C59" i="11"/>
  <c r="C58" i="11"/>
  <c r="C57" i="11"/>
  <c r="C56" i="11"/>
  <c r="C55" i="11"/>
  <c r="C54" i="11"/>
  <c r="C53" i="11"/>
  <c r="C52" i="11"/>
  <c r="C51" i="11"/>
  <c r="C50" i="11"/>
  <c r="C49" i="11"/>
  <c r="C47" i="11"/>
  <c r="C46" i="11"/>
  <c r="C45" i="11"/>
  <c r="C44" i="11"/>
  <c r="C43" i="11"/>
  <c r="C42" i="11"/>
  <c r="C41" i="11"/>
  <c r="C40" i="11"/>
  <c r="C39" i="11"/>
  <c r="C38" i="11"/>
  <c r="C37" i="11"/>
  <c r="C36" i="11"/>
  <c r="C35" i="11"/>
  <c r="C34"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3" i="11"/>
  <c r="C2" i="11"/>
  <c r="T66" i="11"/>
  <c r="T65" i="11"/>
  <c r="T64" i="11"/>
  <c r="T63" i="11"/>
  <c r="T62" i="11"/>
  <c r="T61" i="11"/>
  <c r="T60" i="11"/>
  <c r="T59" i="11"/>
  <c r="T58" i="11"/>
  <c r="T57" i="11"/>
  <c r="T56" i="11"/>
  <c r="T55" i="11"/>
  <c r="T54" i="11"/>
  <c r="T53" i="11"/>
  <c r="T52" i="11"/>
  <c r="T51" i="11"/>
  <c r="T50" i="11"/>
  <c r="T49" i="11"/>
  <c r="T47" i="11"/>
  <c r="T46" i="11"/>
  <c r="T45" i="11"/>
  <c r="T44" i="11"/>
  <c r="T43" i="11"/>
  <c r="T42" i="11"/>
  <c r="T41" i="11"/>
  <c r="T40" i="11"/>
  <c r="T39" i="11"/>
  <c r="T38" i="11"/>
  <c r="T36" i="11"/>
  <c r="T35" i="11"/>
  <c r="T34"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3" i="11"/>
  <c r="T2" i="11"/>
  <c r="U49" i="11" l="1"/>
  <c r="U50" i="11" s="1"/>
  <c r="U51" i="11" s="1"/>
  <c r="U52" i="11" s="1"/>
  <c r="U53" i="11" s="1"/>
  <c r="U54" i="11" s="1"/>
  <c r="U55" i="11" s="1"/>
  <c r="U56" i="11" s="1"/>
  <c r="U57" i="11" s="1"/>
  <c r="U58" i="11" s="1"/>
  <c r="U59" i="11" s="1"/>
  <c r="U60" i="11" s="1"/>
  <c r="U61" i="11" s="1"/>
  <c r="U62" i="11" s="1"/>
  <c r="U63" i="11" s="1"/>
  <c r="U64" i="11" s="1"/>
  <c r="U65" i="11" s="1"/>
  <c r="U66" i="11" s="1"/>
  <c r="AZ6" i="9"/>
  <c r="X2" i="11"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12" i="9" l="1"/>
  <c r="AW8" i="9"/>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5" i="9" l="1"/>
  <c r="AK20" i="9"/>
  <c r="AK26" i="9"/>
  <c r="AK30" i="9"/>
  <c r="AK31" i="9"/>
  <c r="AK35" i="9"/>
  <c r="AK37" i="9"/>
  <c r="AK40" i="9"/>
  <c r="AK41" i="9"/>
  <c r="AK44" i="9"/>
  <c r="AK47" i="9"/>
  <c r="AK50" i="9"/>
  <c r="AK51" i="9"/>
  <c r="AK55" i="9"/>
  <c r="AK60" i="9"/>
  <c r="AK61" i="9"/>
  <c r="AK64" i="9"/>
  <c r="AK70" i="9"/>
  <c r="AK71" i="9"/>
  <c r="AK76" i="9"/>
  <c r="AK80" i="9"/>
  <c r="AK81" i="9"/>
  <c r="AK87" i="9"/>
  <c r="AK90" i="9"/>
  <c r="AK91" i="9"/>
  <c r="AK94" i="9"/>
  <c r="AK95" i="9"/>
  <c r="AK96" i="9"/>
  <c r="AK106" i="9"/>
  <c r="AK114" i="9"/>
  <c r="AK116"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0" i="9" l="1"/>
  <c r="S336" i="9"/>
  <c r="S318" i="9"/>
  <c r="S60" i="9"/>
  <c r="P367" i="9"/>
  <c r="R80" i="9"/>
  <c r="Q80" i="9"/>
  <c r="R318" i="9"/>
  <c r="R319" i="9" s="1"/>
  <c r="R322" i="9"/>
  <c r="Q322" i="9"/>
  <c r="R310" i="9"/>
  <c r="Q310" i="9"/>
  <c r="R180" i="9"/>
  <c r="Q18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220" i="9"/>
  <c r="Q220" i="9"/>
  <c r="R364" i="9"/>
  <c r="Q364" i="9"/>
  <c r="R321" i="9"/>
  <c r="Q321" i="9"/>
  <c r="Q161" i="9"/>
  <c r="R161" i="9"/>
  <c r="R10" i="9"/>
  <c r="Q10" i="9"/>
  <c r="R351" i="9"/>
  <c r="Q351" i="9"/>
  <c r="Q371" i="9"/>
  <c r="R371" i="9"/>
  <c r="Q332" i="9"/>
  <c r="R332"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96" i="9" l="1"/>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320" i="9"/>
  <c r="S126" i="9"/>
  <c r="S84" i="9"/>
  <c r="S131" i="9"/>
  <c r="S180" i="9"/>
  <c r="S344" i="9"/>
  <c r="S294" i="9"/>
  <c r="S260" i="9"/>
  <c r="S220" i="9"/>
  <c r="S322" i="9"/>
  <c r="S211"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181" i="9"/>
  <c r="S359" i="9"/>
  <c r="S231" i="9"/>
  <c r="AB7" i="8"/>
  <c r="R60" i="9"/>
  <c r="AB9" i="8"/>
  <c r="AB5" i="8"/>
  <c r="AC4" i="8"/>
  <c r="AC5" i="8" s="1"/>
  <c r="AB6" i="8"/>
  <c r="AB10" i="8"/>
  <c r="AB8" i="8"/>
  <c r="AJ350" i="9"/>
  <c r="AJ349" i="9"/>
  <c r="AJ347" i="9"/>
  <c r="AJ346" i="9"/>
  <c r="AJ345" i="9"/>
  <c r="R296" i="9" l="1"/>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53" i="9"/>
  <c r="AA329" i="9"/>
  <c r="AA352" i="9"/>
  <c r="AA322" i="9"/>
  <c r="AA351" i="9"/>
  <c r="AA333" i="9"/>
  <c r="AA321" i="9"/>
  <c r="AA280" i="9"/>
  <c r="AA320" i="9"/>
  <c r="AA51" i="9"/>
  <c r="AA41" i="9"/>
  <c r="AA371" i="9"/>
  <c r="AA150" i="9"/>
  <c r="AA151" i="9"/>
  <c r="AA20" i="9"/>
  <c r="AA364" i="9"/>
  <c r="AA130" i="9"/>
  <c r="AN130" i="9" l="1"/>
  <c r="AN364" i="9"/>
  <c r="AN20" i="9"/>
  <c r="AN151" i="9"/>
  <c r="AN150" i="9"/>
  <c r="AN371" i="9"/>
  <c r="AN41" i="9"/>
  <c r="AN51" i="9"/>
  <c r="AN320" i="9"/>
  <c r="AN280" i="9"/>
  <c r="AN321" i="9"/>
  <c r="AN333" i="9"/>
  <c r="AN351" i="9"/>
  <c r="AN322" i="9"/>
  <c r="AN352" i="9"/>
  <c r="AN329" i="9"/>
  <c r="AN353" i="9"/>
  <c r="AN231" i="9"/>
  <c r="N20" i="9" l="1"/>
  <c r="T20" i="9" s="1"/>
  <c r="S20" i="9" l="1"/>
  <c r="P20" i="9"/>
  <c r="R20" i="9" l="1"/>
  <c r="Q20" i="9"/>
  <c r="AA61" i="9"/>
  <c r="AN61" i="9" l="1"/>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40" i="9"/>
  <c r="T346" i="9" l="1"/>
  <c r="S346" i="9"/>
  <c r="T345" i="9"/>
  <c r="R345" i="9"/>
  <c r="R346" i="9" s="1"/>
  <c r="Q345" i="9"/>
  <c r="Q346" i="9" s="1"/>
  <c r="S345" i="9"/>
  <c r="T315" i="9"/>
  <c r="S315" i="9"/>
  <c r="T314" i="9"/>
  <c r="R314" i="9"/>
  <c r="R315" i="9" s="1"/>
  <c r="Q314" i="9"/>
  <c r="Q315" i="9" s="1"/>
  <c r="S314" i="9"/>
  <c r="AN40" i="9"/>
  <c r="AA60" i="9" l="1"/>
  <c r="AA50" i="9"/>
  <c r="AA91" i="9"/>
  <c r="AA90" i="9"/>
  <c r="AA80" i="9"/>
  <c r="AA71" i="9"/>
  <c r="AA70" i="9"/>
  <c r="AA315" i="9"/>
  <c r="AA346" i="9"/>
  <c r="AN90" i="9" l="1"/>
  <c r="AN91" i="9"/>
  <c r="AN80" i="9"/>
  <c r="AN71" i="9"/>
  <c r="AN70" i="9"/>
  <c r="AN60" i="9"/>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A356" i="9"/>
  <c r="AA325" i="9"/>
  <c r="AN356" i="9" l="1"/>
  <c r="AN325" i="9"/>
  <c r="AA160" i="9"/>
  <c r="AN160" i="9" l="1"/>
  <c r="AK323" i="9" l="1"/>
  <c r="AK355" i="9"/>
  <c r="AK354" i="9"/>
  <c r="AK324" i="9"/>
  <c r="N368" i="9" l="1"/>
  <c r="N363" i="9"/>
  <c r="N362" i="9"/>
  <c r="N221" i="9"/>
  <c r="S221" i="9" s="1"/>
  <c r="AA323" i="9"/>
  <c r="AA355" i="9"/>
  <c r="AA324" i="9"/>
  <c r="AA354" i="9"/>
  <c r="T363" i="9" l="1"/>
  <c r="S363" i="9"/>
  <c r="T362" i="9"/>
  <c r="S362" i="9"/>
  <c r="T368" i="9"/>
  <c r="S368" i="9"/>
  <c r="Q221" i="9"/>
  <c r="R221" i="9"/>
  <c r="T221" i="9"/>
  <c r="AN354" i="9"/>
  <c r="AN324" i="9"/>
  <c r="AN355" i="9"/>
  <c r="AN323" i="9"/>
  <c r="AA161" i="9"/>
  <c r="AA360" i="9"/>
  <c r="AV7" i="9" l="1"/>
  <c r="AN161" i="9"/>
  <c r="AN360" i="9"/>
  <c r="AA211" i="9"/>
  <c r="AA201" i="9"/>
  <c r="AA191" i="9"/>
  <c r="AN211" i="9" l="1"/>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AV8" i="9"/>
  <c r="AV9" i="9"/>
  <c r="T342" i="9"/>
  <c r="S342" i="9"/>
  <c r="AA340" i="9"/>
  <c r="AA271" i="9"/>
  <c r="AA270" i="9"/>
  <c r="AA261" i="9"/>
  <c r="AA330" i="9"/>
  <c r="AA361" i="9"/>
  <c r="AA281" i="9"/>
  <c r="AA290" i="9"/>
  <c r="AA368" i="9"/>
  <c r="AA336" i="9"/>
  <c r="AA337" i="9"/>
  <c r="AA367" i="9"/>
  <c r="AN281" i="9" l="1"/>
  <c r="AN290" i="9"/>
  <c r="AN340" i="9"/>
  <c r="AN271" i="9"/>
  <c r="AN270" i="9"/>
  <c r="AN261" i="9"/>
  <c r="AN336" i="9"/>
  <c r="AN361" i="9"/>
  <c r="AN368" i="9"/>
  <c r="AN367" i="9"/>
  <c r="AN337" i="9"/>
  <c r="AN330" i="9"/>
  <c r="AK297" i="9" l="1"/>
  <c r="AK299" i="9" l="1"/>
  <c r="AK307" i="9"/>
  <c r="AK303" i="9"/>
  <c r="AK110" i="9"/>
  <c r="AK111" i="9"/>
  <c r="AK372" i="9"/>
  <c r="AK341" i="9"/>
  <c r="AK342" i="9"/>
  <c r="AK373" i="9"/>
  <c r="AK100" i="9"/>
  <c r="AK101" i="9"/>
  <c r="AK338" i="9"/>
  <c r="AK370" i="9"/>
  <c r="AK339" i="9"/>
  <c r="AK369" i="9"/>
  <c r="N121" i="9" l="1"/>
  <c r="N347" i="9"/>
  <c r="N316" i="9"/>
  <c r="AA301" i="9"/>
  <c r="AA300" i="9"/>
  <c r="AA291" i="9"/>
  <c r="AA342" i="9"/>
  <c r="AA373" i="9"/>
  <c r="AA341" i="9"/>
  <c r="AA372" i="9"/>
  <c r="T121" i="9" l="1"/>
  <c r="R121" i="9"/>
  <c r="Q121" i="9"/>
  <c r="S121" i="9"/>
  <c r="N348" i="9"/>
  <c r="T347" i="9"/>
  <c r="Q347" i="9"/>
  <c r="Q348" i="9" s="1"/>
  <c r="Q349" i="9" s="1"/>
  <c r="Q350" i="9" s="1"/>
  <c r="S347" i="9"/>
  <c r="R347" i="9"/>
  <c r="R348" i="9" s="1"/>
  <c r="R349" i="9" s="1"/>
  <c r="R350" i="9" s="1"/>
  <c r="N317" i="9"/>
  <c r="R316" i="9"/>
  <c r="R317" i="9" s="1"/>
  <c r="S316" i="9"/>
  <c r="T316" i="9"/>
  <c r="Q316" i="9"/>
  <c r="Q317" i="9" s="1"/>
  <c r="AN301" i="9"/>
  <c r="AN300" i="9"/>
  <c r="AN291" i="9"/>
  <c r="AN372" i="9"/>
  <c r="AN341" i="9"/>
  <c r="AN373" i="9"/>
  <c r="AN342" i="9"/>
  <c r="T348" i="9" l="1"/>
  <c r="S348" i="9"/>
  <c r="AV5"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AK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21" i="9"/>
  <c r="AA31" i="9"/>
  <c r="AA30" i="9"/>
  <c r="AA311" i="9"/>
  <c r="AA338" i="9"/>
  <c r="AA339" i="9"/>
  <c r="AA369" i="9"/>
  <c r="AA370" i="9"/>
  <c r="AA81" i="9"/>
  <c r="AA312" i="9"/>
  <c r="AA344" i="9"/>
  <c r="AA343" i="9"/>
  <c r="AA314" i="9"/>
  <c r="AA345" i="9"/>
  <c r="AA313" i="9"/>
  <c r="AA349" i="9"/>
  <c r="AA316" i="9"/>
  <c r="AA350" i="9"/>
  <c r="AA317" i="9"/>
  <c r="AA348" i="9"/>
  <c r="AA347" i="9"/>
  <c r="AA110" i="9"/>
  <c r="AA319" i="9"/>
  <c r="AA100" i="9"/>
  <c r="AA111" i="9"/>
  <c r="AA318" i="9"/>
  <c r="AA101" i="9"/>
  <c r="AN81" i="9" l="1"/>
  <c r="AN350" i="9"/>
  <c r="AN349" i="9"/>
  <c r="AN318" i="9"/>
  <c r="AN319" i="9"/>
  <c r="AN347" i="9"/>
  <c r="AN348" i="9"/>
  <c r="AN317" i="9"/>
  <c r="AN316" i="9"/>
  <c r="AN21" i="9"/>
  <c r="AN30" i="9"/>
  <c r="AN31" i="9"/>
  <c r="AN311" i="9"/>
  <c r="AN344" i="9"/>
  <c r="AN343" i="9"/>
  <c r="AN345" i="9"/>
  <c r="AN314" i="9"/>
  <c r="AN312" i="9"/>
  <c r="AN313" i="9"/>
  <c r="AN370" i="9"/>
  <c r="AN111" i="9"/>
  <c r="AN369" i="9"/>
  <c r="AN339" i="9"/>
  <c r="AN100" i="9"/>
  <c r="AN338" i="9"/>
  <c r="AN110" i="9"/>
  <c r="AN101" i="9"/>
  <c r="CB35" i="9" l="1"/>
  <c r="CB7" i="9"/>
  <c r="CB24" i="9"/>
  <c r="CB33" i="9"/>
  <c r="CB28" i="9"/>
  <c r="AK84" i="9"/>
  <c r="AK186" i="9"/>
  <c r="AK77" i="9"/>
  <c r="AK53" i="9"/>
  <c r="AK67" i="9"/>
  <c r="AK93" i="9"/>
  <c r="AK229" i="9"/>
  <c r="AK242" i="9"/>
  <c r="AK32" i="9"/>
  <c r="AK152" i="9"/>
  <c r="AK79" i="9"/>
  <c r="AK244" i="9"/>
  <c r="AK255" i="9"/>
  <c r="AK164" i="9"/>
  <c r="AK99" i="9"/>
  <c r="AK148" i="9"/>
  <c r="AK226" i="9"/>
  <c r="AK42" i="9"/>
  <c r="AK287" i="9"/>
  <c r="AK43" i="9"/>
  <c r="AK182" i="9"/>
  <c r="AK204" i="9"/>
  <c r="AK223" i="9" l="1"/>
  <c r="AK133" i="9"/>
  <c r="D54" i="11"/>
  <c r="AK250" i="9"/>
  <c r="CB22" i="9"/>
  <c r="AK73" i="9"/>
  <c r="AK274" i="9"/>
  <c r="CB19" i="9"/>
  <c r="CB38" i="9"/>
  <c r="AK230" i="9"/>
  <c r="CB6" i="9"/>
  <c r="AK140" i="9"/>
  <c r="CB9" i="9"/>
  <c r="CB27" i="9"/>
  <c r="D58" i="11"/>
  <c r="AK190" i="9"/>
  <c r="CB3" i="9"/>
  <c r="N270" i="9" s="1"/>
  <c r="AK228" i="9"/>
  <c r="AK9" i="9"/>
  <c r="AK188" i="9"/>
  <c r="AK276" i="9"/>
  <c r="AK183" i="9"/>
  <c r="AK209" i="9"/>
  <c r="AK57" i="9"/>
  <c r="AK16" i="9"/>
  <c r="CB30" i="9"/>
  <c r="D64" i="11"/>
  <c r="CB23"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CB44" i="9"/>
  <c r="D34" i="11"/>
  <c r="CB2"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CB39" i="9"/>
  <c r="AK11" i="9"/>
  <c r="CB12" i="9"/>
  <c r="AK240" i="9"/>
  <c r="CB14" i="9"/>
  <c r="CB40" i="9"/>
  <c r="CB43" i="9"/>
  <c r="CB10" i="9"/>
  <c r="D11" i="11"/>
  <c r="CB21" i="9"/>
  <c r="AK146" i="9"/>
  <c r="AK24" i="9"/>
  <c r="AK105" i="9"/>
  <c r="AK176" i="9"/>
  <c r="AK243" i="9"/>
  <c r="AK7" i="9"/>
  <c r="AK219" i="9"/>
  <c r="AK59" i="9"/>
  <c r="AK298" i="9"/>
  <c r="AK304" i="9"/>
  <c r="AK92" i="9"/>
  <c r="AK65" i="9"/>
  <c r="AK193" i="9"/>
  <c r="AK36" i="9"/>
  <c r="AK157" i="9"/>
  <c r="AK294" i="9"/>
  <c r="AK88" i="9"/>
  <c r="AK268" i="9"/>
  <c r="D41" i="11"/>
  <c r="CB5" i="9"/>
  <c r="AK10" i="9"/>
  <c r="AK210" i="9"/>
  <c r="CB8" i="9"/>
  <c r="CB42" i="9"/>
  <c r="AK180" i="9"/>
  <c r="AK181" i="9"/>
  <c r="D16" i="11"/>
  <c r="CB31" i="9"/>
  <c r="CB32" i="9"/>
  <c r="CB16" i="9"/>
  <c r="AK200" i="9"/>
  <c r="AK310" i="9"/>
  <c r="AK141" i="9"/>
  <c r="AK260" i="9"/>
  <c r="CB11" i="9"/>
  <c r="CB45" i="9"/>
  <c r="AK306" i="9"/>
  <c r="AK66" i="9"/>
  <c r="AK267" i="9"/>
  <c r="AK82" i="9"/>
  <c r="AK257" i="9"/>
  <c r="AK29" i="9"/>
  <c r="AK208" i="9"/>
  <c r="CB17" i="9"/>
  <c r="AK122" i="9"/>
  <c r="AK236" i="9"/>
  <c r="AK213" i="9"/>
  <c r="AK85" i="9"/>
  <c r="AK184" i="9"/>
  <c r="AK86" i="9"/>
  <c r="AK169" i="9"/>
  <c r="AK289" i="9"/>
  <c r="AK149" i="9"/>
  <c r="AK49" i="9"/>
  <c r="AK117" i="9"/>
  <c r="AK166" i="9"/>
  <c r="AK239" i="9"/>
  <c r="AK264" i="9"/>
  <c r="AK205" i="9"/>
  <c r="AK272" i="9"/>
  <c r="AK14" i="9"/>
  <c r="AK292" i="9"/>
  <c r="AK206" i="9"/>
  <c r="CB36" i="9"/>
  <c r="CB37" i="9"/>
  <c r="D12" i="11"/>
  <c r="CB20" i="9"/>
  <c r="D19" i="11"/>
  <c r="CB4" i="9"/>
  <c r="CB13" i="9"/>
  <c r="CB41" i="9"/>
  <c r="AK120" i="9"/>
  <c r="AK121" i="9"/>
  <c r="CB18" i="9"/>
  <c r="CB15" i="9"/>
  <c r="CB29" i="9"/>
  <c r="AK170" i="9"/>
  <c r="AK171" i="9"/>
  <c r="CB34" i="9"/>
  <c r="AK221" i="9"/>
  <c r="CB26" i="9"/>
  <c r="AK220" i="9"/>
  <c r="D6" i="11"/>
  <c r="CB25" i="9"/>
  <c r="N240" i="9" l="1"/>
  <c r="S240" i="9" s="1"/>
  <c r="N241" i="9"/>
  <c r="R240" i="9"/>
  <c r="N366" i="9"/>
  <c r="N357" i="9"/>
  <c r="N171" i="9"/>
  <c r="AD1" i="9" a="1"/>
  <c r="AD1" i="9" s="1"/>
  <c r="D4" i="11"/>
  <c r="D8" i="11"/>
  <c r="D66" i="11"/>
  <c r="D47" i="11"/>
  <c r="D3" i="11"/>
  <c r="D37" i="11"/>
  <c r="D25" i="11"/>
  <c r="D35" i="11"/>
  <c r="D5" i="11"/>
  <c r="D63" i="11"/>
  <c r="D40" i="11"/>
  <c r="D7" i="11"/>
  <c r="D32" i="11"/>
  <c r="D44" i="11"/>
  <c r="D23" i="11"/>
  <c r="D15" i="11"/>
  <c r="D29" i="11"/>
  <c r="D2" i="11"/>
  <c r="D51" i="11"/>
  <c r="D26" i="11"/>
  <c r="D43" i="11"/>
  <c r="D22" i="11"/>
  <c r="D45" i="11"/>
  <c r="D21" i="11"/>
  <c r="D31" i="11"/>
  <c r="D55" i="11"/>
  <c r="D9" i="11"/>
  <c r="D50" i="11"/>
  <c r="D18" i="11"/>
  <c r="D61" i="11"/>
  <c r="D38" i="11"/>
  <c r="D49" i="11"/>
  <c r="S270" i="9"/>
  <c r="T270" i="9"/>
  <c r="D30" i="11"/>
  <c r="D14" i="11"/>
  <c r="D62" i="11"/>
  <c r="D60" i="11"/>
  <c r="D28" i="11"/>
  <c r="D52" i="11"/>
  <c r="D20" i="11"/>
  <c r="D24" i="11"/>
  <c r="D17" i="11"/>
  <c r="D42" i="11"/>
  <c r="D59" i="11"/>
  <c r="D53" i="11"/>
  <c r="D36" i="11"/>
  <c r="D65" i="11"/>
  <c r="D46" i="11"/>
  <c r="D13" i="11"/>
  <c r="D39" i="11"/>
  <c r="D57" i="11"/>
  <c r="D27" i="11"/>
  <c r="D56" i="11"/>
  <c r="D10" i="11"/>
  <c r="AA359" i="9"/>
  <c r="AA328" i="9"/>
  <c r="AA181" i="9"/>
  <c r="AA180" i="9"/>
  <c r="T240" i="9" l="1"/>
  <c r="AV11" i="9" s="1"/>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N359" i="9"/>
  <c r="AN328" i="9"/>
  <c r="AN180" i="9"/>
  <c r="AN181" i="9"/>
  <c r="T1" i="9" l="1" a="1"/>
  <c r="T1" i="9" s="1"/>
  <c r="AA241" i="9"/>
  <c r="AA327" i="9"/>
  <c r="AA210" i="9"/>
  <c r="AA230" i="9"/>
  <c r="AA240" i="9"/>
  <c r="AA200" i="9"/>
  <c r="AA357" i="9"/>
  <c r="AA326" i="9"/>
  <c r="AA358" i="9"/>
  <c r="AA251" i="9"/>
  <c r="AA362" i="9"/>
  <c r="AA262" i="9"/>
  <c r="AA216" i="9"/>
  <c r="AA259" i="9"/>
  <c r="AA6" i="9"/>
  <c r="AA69" i="9"/>
  <c r="AA113" i="9"/>
  <c r="AA119" i="9"/>
  <c r="AA125" i="9"/>
  <c r="AA118" i="9"/>
  <c r="AA12" i="9"/>
  <c r="AA164" i="9"/>
  <c r="AA134" i="9"/>
  <c r="AA273" i="9"/>
  <c r="AA277" i="9"/>
  <c r="AA74" i="9"/>
  <c r="AA83" i="9"/>
  <c r="AA209" i="9"/>
  <c r="AA59" i="9"/>
  <c r="AA167" i="9"/>
  <c r="AA283" i="9"/>
  <c r="AA309" i="9"/>
  <c r="AA94" i="9"/>
  <c r="AA2" i="9"/>
  <c r="AA11" i="9"/>
  <c r="AA114" i="9"/>
  <c r="AA65" i="9"/>
  <c r="AA286" i="9"/>
  <c r="AA184" i="9"/>
  <c r="AA98" i="9"/>
  <c r="AA206" i="9"/>
  <c r="AA124" i="9"/>
  <c r="AA57" i="9"/>
  <c r="AA47" i="9"/>
  <c r="AA253" i="9"/>
  <c r="AA52" i="9"/>
  <c r="AA46" i="9"/>
  <c r="AA39" i="9"/>
  <c r="AA264" i="9"/>
  <c r="AA17" i="9"/>
  <c r="AA228" i="9"/>
  <c r="AA183" i="9"/>
  <c r="AA335" i="9"/>
  <c r="AA331" i="9"/>
  <c r="AA219" i="9"/>
  <c r="AA246" i="9"/>
  <c r="AA109" i="9"/>
  <c r="AA221" i="9"/>
  <c r="AA129" i="9"/>
  <c r="AA178" i="9"/>
  <c r="AA75" i="9"/>
  <c r="AA15" i="9"/>
  <c r="AA24" i="9"/>
  <c r="AA96" i="9"/>
  <c r="AA243" i="9"/>
  <c r="AA252" i="9"/>
  <c r="AA254" i="9"/>
  <c r="AA145" i="9"/>
  <c r="AA95" i="9"/>
  <c r="AA288" i="9"/>
  <c r="AA248" i="9"/>
  <c r="AA171" i="9"/>
  <c r="AA102" i="9"/>
  <c r="AA99" i="9"/>
  <c r="AA135" i="9"/>
  <c r="AA86" i="9"/>
  <c r="AA149" i="9"/>
  <c r="AA19" i="9"/>
  <c r="AA76" i="9"/>
  <c r="AA168" i="9"/>
  <c r="AA117" i="9"/>
  <c r="AA107" i="9"/>
  <c r="AA265" i="9"/>
  <c r="AA293" i="9"/>
  <c r="AA182" i="9"/>
  <c r="AA268" i="9"/>
  <c r="AA158" i="9"/>
  <c r="AA43" i="9"/>
  <c r="AA78" i="9"/>
  <c r="AA44" i="9"/>
  <c r="AA42" i="9"/>
  <c r="AA177" i="9"/>
  <c r="AA88" i="9"/>
  <c r="AA122" i="9"/>
  <c r="AA37" i="9"/>
  <c r="AA97" i="9"/>
  <c r="AA366" i="9"/>
  <c r="AA121" i="9"/>
  <c r="AA116" i="9"/>
  <c r="AA45" i="9"/>
  <c r="AA229" i="9"/>
  <c r="AA84" i="9"/>
  <c r="AA237" i="9"/>
  <c r="AA208" i="9"/>
  <c r="AA22" i="9"/>
  <c r="AA234" i="9"/>
  <c r="AA63" i="9"/>
  <c r="AA185" i="9"/>
  <c r="AA276" i="9"/>
  <c r="AA299" i="9"/>
  <c r="AA34" i="9"/>
  <c r="AA176" i="9"/>
  <c r="AA224" i="9"/>
  <c r="AA244" i="9"/>
  <c r="AA4" i="9"/>
  <c r="AA195" i="9"/>
  <c r="AA282" i="9"/>
  <c r="AA106" i="9"/>
  <c r="AA297" i="9"/>
  <c r="AA308" i="9"/>
  <c r="AA141" i="9"/>
  <c r="AA16" i="9"/>
  <c r="AA48" i="9"/>
  <c r="AA334" i="9"/>
  <c r="AA332" i="9"/>
  <c r="AA223" i="9"/>
  <c r="AA174" i="9"/>
  <c r="AA139" i="9"/>
  <c r="AA238" i="9"/>
  <c r="AA120" i="9"/>
  <c r="AA137" i="9"/>
  <c r="AA250" i="9"/>
  <c r="AA72" i="9"/>
  <c r="AA38" i="9"/>
  <c r="AA296" i="9"/>
  <c r="AA156" i="9"/>
  <c r="AA133" i="9"/>
  <c r="AA33" i="9"/>
  <c r="AA64" i="9"/>
  <c r="AA242" i="9"/>
  <c r="AA55" i="9"/>
  <c r="AA179" i="9"/>
  <c r="AA138" i="9"/>
  <c r="AA77" i="9"/>
  <c r="AA146" i="9"/>
  <c r="AA263" i="9"/>
  <c r="AA68" i="9"/>
  <c r="AA54" i="9"/>
  <c r="AA292" i="9"/>
  <c r="AA205" i="9"/>
  <c r="AA227" i="9"/>
  <c r="AA198" i="9"/>
  <c r="AA260" i="9"/>
  <c r="AA87" i="9"/>
  <c r="AA266" i="9"/>
  <c r="AA112" i="9"/>
  <c r="AA147" i="9"/>
  <c r="AA220" i="9"/>
  <c r="AA217" i="9"/>
  <c r="AA212" i="9"/>
  <c r="AA73" i="9"/>
  <c r="AA226" i="9"/>
  <c r="AA175" i="9"/>
  <c r="AA89" i="9"/>
  <c r="AA236" i="9"/>
  <c r="AA126" i="9"/>
  <c r="AA249" i="9"/>
  <c r="AA196" i="9"/>
  <c r="AA8" i="9"/>
  <c r="AA127" i="9"/>
  <c r="AA304" i="9"/>
  <c r="AA148" i="9"/>
  <c r="AA188" i="9"/>
  <c r="AA3" i="9"/>
  <c r="AA153" i="9"/>
  <c r="AA93" i="9"/>
  <c r="AA9" i="9"/>
  <c r="AA294" i="9"/>
  <c r="AA202" i="9"/>
  <c r="AA247" i="9"/>
  <c r="AA26" i="9"/>
  <c r="AA36" i="9"/>
  <c r="AA108" i="9"/>
  <c r="AA7" i="9"/>
  <c r="AA163" i="9"/>
  <c r="AA284" i="9"/>
  <c r="AA307" i="9"/>
  <c r="AA310" i="9"/>
  <c r="AA144" i="9"/>
  <c r="AA222" i="9"/>
  <c r="AA92" i="9"/>
  <c r="AA278" i="9"/>
  <c r="AA189" i="9"/>
  <c r="AA32" i="9"/>
  <c r="AA29" i="9"/>
  <c r="AA173" i="9"/>
  <c r="AA35" i="9"/>
  <c r="AA365" i="9"/>
  <c r="AA197" i="9"/>
  <c r="AA58" i="9"/>
  <c r="AA155" i="9"/>
  <c r="AA215" i="9"/>
  <c r="AA257" i="9"/>
  <c r="AA239" i="9"/>
  <c r="AA287" i="9"/>
  <c r="AA132" i="9"/>
  <c r="AA214" i="9"/>
  <c r="AA49" i="9"/>
  <c r="AA140" i="9"/>
  <c r="AA302" i="9"/>
  <c r="AA305" i="9"/>
  <c r="AA186" i="9"/>
  <c r="AA285" i="9"/>
  <c r="AA267" i="9"/>
  <c r="AA105" i="9"/>
  <c r="AA14" i="9"/>
  <c r="AA187" i="9"/>
  <c r="AA25" i="9"/>
  <c r="AA193" i="9"/>
  <c r="AA172" i="9"/>
  <c r="AA10" i="9"/>
  <c r="AA303" i="9"/>
  <c r="AA225" i="9"/>
  <c r="AA192" i="9"/>
  <c r="AA298" i="9"/>
  <c r="AA28" i="9"/>
  <c r="AA258" i="9"/>
  <c r="AA170" i="9"/>
  <c r="AA27" i="9"/>
  <c r="AA279" i="9"/>
  <c r="AA295" i="9"/>
  <c r="AA207" i="9"/>
  <c r="AA5" i="9"/>
  <c r="AA23" i="9"/>
  <c r="AA245" i="9"/>
  <c r="AA272" i="9"/>
  <c r="AA79" i="9"/>
  <c r="AA199" i="9"/>
  <c r="AA232" i="9"/>
  <c r="AA274" i="9"/>
  <c r="AA157" i="9"/>
  <c r="AA103" i="9"/>
  <c r="AA152" i="9"/>
  <c r="AA363" i="9"/>
  <c r="AA166" i="9"/>
  <c r="AA289" i="9"/>
  <c r="AA162" i="9"/>
  <c r="AA115" i="9"/>
  <c r="AA204" i="9"/>
  <c r="AA203" i="9"/>
  <c r="AA159" i="9"/>
  <c r="AA235" i="9"/>
  <c r="AA218" i="9"/>
  <c r="AA62" i="9"/>
  <c r="AA104" i="9"/>
  <c r="AA233" i="9"/>
  <c r="AA275" i="9"/>
  <c r="AA142" i="9"/>
  <c r="AA213" i="9"/>
  <c r="AA143" i="9"/>
  <c r="AA154" i="9"/>
  <c r="AA306" i="9"/>
  <c r="AA194" i="9"/>
  <c r="AA82" i="9"/>
  <c r="AA256" i="9"/>
  <c r="AA53" i="9"/>
  <c r="AA136" i="9"/>
  <c r="AA128" i="9"/>
  <c r="AA165" i="9"/>
  <c r="AA18" i="9"/>
  <c r="AA269" i="9"/>
  <c r="AA56" i="9"/>
  <c r="AA13" i="9"/>
  <c r="AA255" i="9"/>
  <c r="AA123" i="9"/>
  <c r="AA85" i="9"/>
  <c r="AA169" i="9"/>
  <c r="AA66" i="9"/>
  <c r="AA190" i="9"/>
  <c r="AA67" i="9"/>
  <c r="AN251" i="9" l="1"/>
  <c r="AN334" i="9"/>
  <c r="AN335" i="9"/>
  <c r="AN365" i="9"/>
  <c r="AN366" i="9"/>
  <c r="AN363" i="9"/>
  <c r="AN362" i="9"/>
  <c r="AN332" i="9"/>
  <c r="AN331" i="9"/>
  <c r="AN241" i="9"/>
  <c r="AN92" i="9"/>
  <c r="AN8" i="9"/>
  <c r="AN97" i="9"/>
  <c r="AN48" i="9"/>
  <c r="AN190" i="9"/>
  <c r="AN152" i="9"/>
  <c r="AN195" i="9"/>
  <c r="AN196" i="9"/>
  <c r="AN37" i="9"/>
  <c r="AN67" i="9"/>
  <c r="AN173" i="9"/>
  <c r="AN103" i="9"/>
  <c r="AN222" i="9"/>
  <c r="AN249" i="9"/>
  <c r="AN122" i="9"/>
  <c r="AN183" i="9"/>
  <c r="AN141" i="9"/>
  <c r="AN157" i="9"/>
  <c r="AN4" i="9"/>
  <c r="AN126" i="9"/>
  <c r="AN88" i="9"/>
  <c r="AN35" i="9"/>
  <c r="AN66" i="9"/>
  <c r="AN274" i="9"/>
  <c r="AN144" i="9"/>
  <c r="AN236" i="9"/>
  <c r="AN177" i="9"/>
  <c r="AN16" i="9"/>
  <c r="AN29" i="9"/>
  <c r="AN232" i="9"/>
  <c r="AN244" i="9"/>
  <c r="AN89" i="9"/>
  <c r="AN42" i="9"/>
  <c r="AN228" i="9"/>
  <c r="AN308" i="9"/>
  <c r="AN199" i="9"/>
  <c r="AN310" i="9"/>
  <c r="AN175" i="9"/>
  <c r="AN44" i="9"/>
  <c r="AN17" i="9"/>
  <c r="AN169" i="9"/>
  <c r="AN79" i="9"/>
  <c r="AN224" i="9"/>
  <c r="AN226" i="9"/>
  <c r="AN78" i="9"/>
  <c r="AN264" i="9"/>
  <c r="AN32" i="9"/>
  <c r="AN272" i="9"/>
  <c r="AN358" i="9"/>
  <c r="AN73" i="9"/>
  <c r="AN43" i="9"/>
  <c r="AN39" i="9"/>
  <c r="AN297" i="9"/>
  <c r="AN245" i="9"/>
  <c r="AN176" i="9"/>
  <c r="AN212" i="9"/>
  <c r="AN158" i="9"/>
  <c r="AN46" i="9"/>
  <c r="AN85" i="9"/>
  <c r="AN23" i="9"/>
  <c r="AN307" i="9"/>
  <c r="AN217" i="9"/>
  <c r="AN268" i="9"/>
  <c r="AN52" i="9"/>
  <c r="AN189" i="9"/>
  <c r="AN5" i="9"/>
  <c r="AN34" i="9"/>
  <c r="AN220" i="9"/>
  <c r="AN182" i="9"/>
  <c r="AN253" i="9"/>
  <c r="AN106" i="9"/>
  <c r="AN207" i="9"/>
  <c r="AN284" i="9"/>
  <c r="AN147" i="9"/>
  <c r="AN293" i="9"/>
  <c r="AN47" i="9"/>
  <c r="AN123" i="9"/>
  <c r="AN295" i="9"/>
  <c r="AN163" i="9"/>
  <c r="AN112" i="9"/>
  <c r="AN265" i="9"/>
  <c r="AN57" i="9"/>
  <c r="AN255" i="9"/>
  <c r="AN279" i="9"/>
  <c r="AN326" i="9"/>
  <c r="AN266" i="9"/>
  <c r="AN107" i="9"/>
  <c r="AN124" i="9"/>
  <c r="AN278" i="9"/>
  <c r="AN27" i="9"/>
  <c r="AN7" i="9"/>
  <c r="AN87" i="9"/>
  <c r="AN357" i="9"/>
  <c r="AN206" i="9"/>
  <c r="AN282" i="9"/>
  <c r="AN170" i="9"/>
  <c r="AN299" i="9"/>
  <c r="AN260" i="9"/>
  <c r="AN117" i="9"/>
  <c r="AN98" i="9"/>
  <c r="AN13" i="9"/>
  <c r="AN258" i="9"/>
  <c r="AN108" i="9"/>
  <c r="AN198" i="9"/>
  <c r="AN168" i="9"/>
  <c r="AN184" i="9"/>
  <c r="AN56" i="9"/>
  <c r="AN28" i="9"/>
  <c r="AN36" i="9"/>
  <c r="AN227" i="9"/>
  <c r="AN76" i="9"/>
  <c r="AN286" i="9"/>
  <c r="AN269" i="9"/>
  <c r="AN298" i="9"/>
  <c r="AN276" i="9"/>
  <c r="AN205" i="9"/>
  <c r="AN19" i="9"/>
  <c r="AN65" i="9"/>
  <c r="AN18" i="9"/>
  <c r="AN192" i="9"/>
  <c r="AN26" i="9"/>
  <c r="AN292" i="9"/>
  <c r="AN149" i="9"/>
  <c r="AN114" i="9"/>
  <c r="AN165" i="9"/>
  <c r="AN225" i="9"/>
  <c r="AN185" i="9"/>
  <c r="AN54" i="9"/>
  <c r="AN86" i="9"/>
  <c r="AN11" i="9"/>
  <c r="AN128" i="9"/>
  <c r="AN303" i="9"/>
  <c r="AN63" i="9"/>
  <c r="AN68" i="9"/>
  <c r="AN135" i="9"/>
  <c r="AN2" i="9"/>
  <c r="AM2" i="9" s="1"/>
  <c r="AN136" i="9"/>
  <c r="AN10" i="9"/>
  <c r="AN247" i="9"/>
  <c r="AN263" i="9"/>
  <c r="AN99" i="9"/>
  <c r="AN94" i="9"/>
  <c r="AN53" i="9"/>
  <c r="AN172" i="9"/>
  <c r="AN234" i="9"/>
  <c r="AN146" i="9"/>
  <c r="AN102" i="9"/>
  <c r="AN309" i="9"/>
  <c r="AN256" i="9"/>
  <c r="AN193" i="9"/>
  <c r="AN202" i="9"/>
  <c r="AN77" i="9"/>
  <c r="AN171" i="9"/>
  <c r="AN283" i="9"/>
  <c r="AN82" i="9"/>
  <c r="AN25" i="9"/>
  <c r="AN22" i="9"/>
  <c r="AN138" i="9"/>
  <c r="AN248" i="9"/>
  <c r="AN167" i="9"/>
  <c r="AN194" i="9"/>
  <c r="AN187" i="9"/>
  <c r="AN294" i="9"/>
  <c r="AN179" i="9"/>
  <c r="AN288" i="9"/>
  <c r="AN59" i="9"/>
  <c r="AN306" i="9"/>
  <c r="AN14" i="9"/>
  <c r="AN208" i="9"/>
  <c r="AN55" i="9"/>
  <c r="AN95" i="9"/>
  <c r="AN209" i="9"/>
  <c r="AN154" i="9"/>
  <c r="AN105" i="9"/>
  <c r="AN9" i="9"/>
  <c r="AN242" i="9"/>
  <c r="AN145" i="9"/>
  <c r="AN83" i="9"/>
  <c r="AN143" i="9"/>
  <c r="AN267" i="9"/>
  <c r="AN93" i="9"/>
  <c r="AN64" i="9"/>
  <c r="AN254" i="9"/>
  <c r="AN74" i="9"/>
  <c r="AN213" i="9"/>
  <c r="AN285" i="9"/>
  <c r="AN237" i="9"/>
  <c r="AN33" i="9"/>
  <c r="AN252" i="9"/>
  <c r="AN277" i="9"/>
  <c r="AN142" i="9"/>
  <c r="AN186" i="9"/>
  <c r="AN153" i="9"/>
  <c r="AN133" i="9"/>
  <c r="AN243" i="9"/>
  <c r="AN273" i="9"/>
  <c r="AN275" i="9"/>
  <c r="AN305" i="9"/>
  <c r="AN200" i="9"/>
  <c r="AN156" i="9"/>
  <c r="AN96" i="9"/>
  <c r="AN134" i="9"/>
  <c r="AN233" i="9"/>
  <c r="AN302" i="9"/>
  <c r="AN3" i="9"/>
  <c r="AN296" i="9"/>
  <c r="AN24" i="9"/>
  <c r="AN164" i="9"/>
  <c r="AN104" i="9"/>
  <c r="AN140" i="9"/>
  <c r="AN84" i="9"/>
  <c r="AN38" i="9"/>
  <c r="AN15" i="9"/>
  <c r="AN12" i="9"/>
  <c r="AN62" i="9"/>
  <c r="AN49" i="9"/>
  <c r="AN188" i="9"/>
  <c r="AN72" i="9"/>
  <c r="AN75" i="9"/>
  <c r="AN118" i="9"/>
  <c r="AN218" i="9"/>
  <c r="AN214" i="9"/>
  <c r="AN229" i="9"/>
  <c r="AN240" i="9"/>
  <c r="AN178" i="9"/>
  <c r="AN125" i="9"/>
  <c r="AN235" i="9"/>
  <c r="AN132" i="9"/>
  <c r="AN148" i="9"/>
  <c r="AN250" i="9"/>
  <c r="AN230" i="9"/>
  <c r="AN119" i="9"/>
  <c r="AN159" i="9"/>
  <c r="AN287" i="9"/>
  <c r="AN210" i="9"/>
  <c r="AN137" i="9"/>
  <c r="AN327" i="9"/>
  <c r="AN113" i="9"/>
  <c r="AN203" i="9"/>
  <c r="AN239" i="9"/>
  <c r="AN304" i="9"/>
  <c r="AN120" i="9"/>
  <c r="AN129" i="9"/>
  <c r="AN69" i="9"/>
  <c r="AN204" i="9"/>
  <c r="AN257" i="9"/>
  <c r="AN45" i="9"/>
  <c r="AN238" i="9"/>
  <c r="AN221" i="9"/>
  <c r="AN6" i="9"/>
  <c r="AN115" i="9"/>
  <c r="AN215" i="9"/>
  <c r="AN127" i="9"/>
  <c r="AN139" i="9"/>
  <c r="AN109" i="9"/>
  <c r="AN259" i="9"/>
  <c r="AN162" i="9"/>
  <c r="AN155" i="9"/>
  <c r="AN116" i="9"/>
  <c r="AN174" i="9"/>
  <c r="AN246" i="9"/>
  <c r="AN216" i="9"/>
  <c r="AN289" i="9"/>
  <c r="AN58" i="9"/>
  <c r="AN121" i="9"/>
  <c r="AN223" i="9"/>
  <c r="AN219" i="9"/>
  <c r="AN262" i="9"/>
  <c r="AN166" i="9"/>
  <c r="AN197" i="9"/>
  <c r="AM3" i="9" l="1"/>
  <c r="AM4" i="9" s="1"/>
  <c r="AM5" i="9" s="1"/>
  <c r="AM6" i="9" s="1"/>
  <c r="AM7" i="9" s="1"/>
  <c r="AM8" i="9" s="1"/>
  <c r="AM9" i="9" s="1"/>
  <c r="AM10" i="9" s="1"/>
  <c r="AM11" i="9" s="1"/>
  <c r="AM12" i="9"/>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<sst xmlns="http://schemas.openxmlformats.org/spreadsheetml/2006/main" count="1828" uniqueCount="522">
  <si>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</si>
  <si>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</si>
  <si>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</si>
  <si>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</si>
  <si>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</si>
  <si>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</si>
  <si>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</si>
  <si>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</si>
  <si>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</si>
  <si>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</si>
  <si>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</si>
  <si>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</si>
  <si>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</si>
  <si>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</si>
  <si>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</si>
  <si>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</si>
  <si>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</si>
  <si>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</si>
  <si>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</si>
  <si>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</si>
  <si>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</si>
  <si>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</si>
  <si>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</si>
  <si>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</si>
  <si>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</si>
  <si>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</si>
  <si>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</si>
  <si>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</si>
  <si>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</si>
  <si>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</si>
  <si>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</si>
  <si>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</si>
  <si>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</si>
  <si>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</si>
  <si>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</si>
  <si>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</si>
  <si>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</si>
  <si>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</si>
  <si>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</si>
  <si>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</si>
  <si>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</si>
  <si>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</si>
  <si>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</si>
  <si>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</si>
  <si>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</si>
  <si>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</si>
  <si>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</si>
  <si>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</si>
  <si>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</si>
  <si>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</si>
  <si>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</si>
  <si>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</si>
  <si>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</si>
  <si>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</si>
  <si>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</si>
  <si>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</si>
  <si>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</si>
  <si>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</si>
  <si>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</si>
  <si>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</si>
  <si>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</si>
  <si>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</si>
  <si>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</si>
  <si>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</si>
  <si>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</si>
  <si>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</si>
  <si>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</si>
  <si>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</si>
  <si>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</si>
  <si>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</si>
  <si>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</si>
  <si>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</si>
  <si>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</si>
  <si>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</si>
  <si>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</si>
  <si>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</si>
  <si>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</si>
  <si>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</si>
  <si>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</si>
  <si>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</si>
  <si>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</si>
  <si>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</si>
  <si>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</si>
  <si>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</si>
  <si>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</si>
  <si>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</si>
  <si>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</si>
  <si>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</si>
  <si>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</si>
  <si>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</si>
  <si>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</si>
  <si>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</si>
  <si>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</si>
  <si>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</si>
  <si>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</si>
  <si>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</si>
  <si>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</si>
  <si>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</si>
  <si>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</si>
  <si>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</si>
  <si>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</si>
  <si>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</si>
  <si>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</si>
  <si>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</si>
  <si>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</si>
  <si>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</si>
  <si>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</si>
  <si>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</si>
  <si>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</si>
  <si>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</si>
  <si>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</si>
  <si>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</si>
  <si>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</si>
  <si>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</si>
  <si>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</si>
  <si>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</si>
  <si>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</si>
  <si>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</si>
  <si>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</si>
  <si>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</si>
  <si>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</si>
  <si>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</si>
  <si>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</si>
  <si>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</si>
  <si>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</si>
  <si>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</si>
  <si>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</si>
  <si>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</si>
  <si>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</si>
  <si>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</si>
  <si>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</si>
  <si>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</si>
  <si>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</si>
  <si>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</si>
  <si>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</si>
  <si>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</si>
  <si>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</si>
  <si>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</si>
  <si>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</si>
  <si>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</si>
  <si>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</si>
  <si>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</si>
  <si>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</si>
  <si>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</si>
  <si>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</si>
  <si>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</si>
  <si>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</si>
  <si>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</si>
  <si>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</si>
  <si>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</si>
  <si>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</si>
  <si>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</si>
  <si>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</si>
  <si>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</si>
  <si>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</si>
  <si>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</si>
  <si>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</si>
  <si>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</si>
  <si>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</si>
  <si>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</si>
  <si>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</si>
  <si>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</si>
  <si>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</si>
  <si>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</si>
  <si>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</si>
  <si>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</si>
  <si>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</si>
  <si>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</si>
  <si>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</si>
  <si>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</si>
  <si>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</si>
  <si>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</si>
  <si>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</si>
  <si>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</si>
  <si>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</si>
  <si>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</si>
  <si>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</si>
  <si>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</si>
  <si>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</si>
  <si>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</si>
  <si>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</si>
  <si>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</si>
  <si>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</si>
  <si>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</si>
  <si>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</si>
  <si>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</si>
  <si>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</si>
  <si>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</si>
  <si>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</si>
  <si>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</si>
  <si>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</si>
  <si>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</si>
  <si>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</si>
  <si>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</si>
  <si>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</si>
  <si>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</si>
  <si>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</si>
  <si>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</si>
  <si>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</si>
  <si>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</si>
  <si>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</si>
  <si>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</si>
  <si>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</si>
  <si>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</si>
  <si>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</si>
  <si>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</si>
  <si>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</si>
  <si>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</si>
  <si>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</si>
  <si>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</si>
  <si>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</si>
  <si>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</si>
  <si>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</si>
  <si>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</si>
  <si>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</si>
  <si>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</si>
  <si>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</si>
  <si>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</si>
  <si>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</si>
  <si>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</si>
  <si>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</si>
  <si>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</si>
  <si>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</si>
  <si>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</si>
  <si>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</si>
  <si>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</si>
  <si>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</si>
  <si>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</si>
  <si>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</si>
  <si>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</si>
  <si>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</si>
  <si>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</si>
  <si>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</si>
  <si>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</si>
  <si>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</si>
  <si>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</si>
  <si>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</si>
  <si>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</si>
  <si>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</si>
  <si>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</si>
  <si>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</si>
  <si>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</si>
  <si>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</si>
  <si>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</si>
  <si>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</si>
  <si>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</si>
  <si>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</si>
  <si>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</si>
  <si>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</si>
  <si>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</si>
  <si>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</si>
  <si>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</si>
  <si>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</si>
  <si>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</si>
  <si>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</si>
  <si>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</si>
  <si>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</si>
  <si>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</si>
  <si>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</si>
  <si>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</si>
  <si>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</si>
  <si>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</si>
  <si>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</si>
  <si>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</si>
  <si>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</si>
  <si>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</si>
  <si>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</si>
  <si>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</si>
  <si>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</si>
  <si>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</si>
  <si>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</si>
  <si>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</si>
  <si>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</si>
  <si>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</si>
  <si>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</si>
  <si>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</si>
  <si>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</si>
  <si>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</si>
  <si>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</si>
  <si>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</si>
  <si>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</si>
  <si>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</si>
  <si>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</si>
  <si>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</si>
  <si>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</si>
  <si>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</si>
  <si>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</si>
  <si>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</si>
  <si>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</si>
  <si>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</si>
  <si>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</si>
  <si>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</si>
  <si>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</si>
  <si>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</si>
  <si>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Equip1101</t>
    <phoneticPr fontId="1" type="noConversion"/>
  </si>
  <si>
    <t>Equip8001</t>
  </si>
  <si>
    <t>Equip1102</t>
  </si>
  <si>
    <t>Equip7001</t>
    <phoneticPr fontId="1" type="noConversion"/>
  </si>
  <si>
    <t>Equip0202</t>
    <phoneticPr fontId="1" type="noConversion"/>
  </si>
  <si>
    <t>GO</t>
    <phoneticPr fontId="1" type="noConversion"/>
  </si>
  <si>
    <t>GO</t>
    <phoneticPr fontId="1" type="noConversion"/>
  </si>
  <si>
    <t>DI</t>
    <phoneticPr fontId="1" type="noConversion"/>
  </si>
  <si>
    <t>Equip0302</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</si>
  <si>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</si>
  <si>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</si>
  <si>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</si>
  <si>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</si>
  <si>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</si>
  <si>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</si>
  <si>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</si>
  <si>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</si>
  <si>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</si>
  <si>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</si>
  <si>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</si>
  <si>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</si>
  <si>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</si>
  <si>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</si>
  <si>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</si>
  <si>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</si>
  <si>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</si>
  <si>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</si>
  <si>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</si>
  <si>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</si>
  <si>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</si>
  <si>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</si>
  <si>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</si>
  <si>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</si>
  <si>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</si>
  <si>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</si>
  <si>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</si>
  <si>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</si>
  <si>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</si>
  <si>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</si>
  <si>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</si>
  <si>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</si>
  <si>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</si>
  <si>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</si>
  <si>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</si>
  <si>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</si>
  <si>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</si>
  <si>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</si>
  <si>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</si>
  <si>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</si>
  <si>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</si>
  <si>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</si>
  <si>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</si>
  <si>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</si>
  <si>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</si>
  <si>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</si>
  <si>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</si>
  <si>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</si>
  <si>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</si>
  <si>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</si>
  <si>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</si>
  <si>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</si>
  <si>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</si>
  <si>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</si>
  <si>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</si>
  <si>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</si>
  <si>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</si>
  <si>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</si>
  <si>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</si>
  <si>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</si>
  <si>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Actor2010</t>
  </si>
  <si>
    <t>Equip1202</t>
    <phoneticPr fontId="1" type="noConversion"/>
  </si>
  <si>
    <t>Equip0402</t>
  </si>
  <si>
    <t>Equip2401</t>
  </si>
  <si>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</si>
  <si>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</si>
  <si>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</si>
  <si>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</si>
  <si>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</si>
  <si>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</si>
  <si>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</si>
  <si>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</si>
  <si>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</si>
  <si>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</si>
  <si>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</si>
  <si>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</si>
  <si>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</si>
  <si>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</si>
  <si>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</si>
  <si>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</si>
  <si>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</si>
  <si>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</si>
  <si>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</si>
  <si>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</si>
  <si>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</si>
  <si>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</si>
  <si>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Actor1002</t>
    <phoneticPr fontId="1" type="noConversion"/>
  </si>
  <si>
    <t>Actor2010</t>
    <phoneticPr fontId="1" type="noConversion"/>
  </si>
  <si>
    <t>GO</t>
    <phoneticPr fontId="1" type="noConversion"/>
  </si>
  <si>
    <t>Equip7102</t>
    <phoneticPr fontId="1" type="noConversion"/>
  </si>
  <si>
    <t>Equip2102</t>
    <phoneticPr fontId="1" type="noConversion"/>
  </si>
  <si>
    <t>Equip0102</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</si>
  <si>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</si>
  <si>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</si>
  <si>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</si>
  <si>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</si>
  <si>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</si>
  <si>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</si>
  <si>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</si>
  <si>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</si>
  <si>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</si>
  <si>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</si>
  <si>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</si>
  <si>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</si>
  <si>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Equip4301</t>
  </si>
  <si>
    <t>Actor1108m</t>
    <phoneticPr fontId="1" type="noConversion"/>
  </si>
  <si>
    <t>Actor0037m</t>
    <phoneticPr fontId="1" type="noConversion"/>
  </si>
  <si>
    <t>Actor1216m</t>
    <phoneticPr fontId="1" type="noConversion"/>
  </si>
  <si>
    <t>Actor2238m</t>
    <phoneticPr fontId="1" type="noConversion"/>
  </si>
  <si>
    <t>Equip7201</t>
    <phoneticPr fontId="1" type="noConversion"/>
  </si>
  <si>
    <t>Equip1102</t>
    <phoneticPr fontId="1" type="noConversion"/>
  </si>
  <si>
    <t>Actor3231m</t>
    <phoneticPr fontId="1" type="noConversion"/>
  </si>
  <si>
    <t>Actor3022m</t>
    <phoneticPr fontId="1" type="noConversion"/>
  </si>
  <si>
    <t>Actor3117m</t>
    <phoneticPr fontId="1" type="noConversion"/>
  </si>
  <si>
    <t>Actor0240m</t>
    <phoneticPr fontId="1" type="noConversion"/>
  </si>
  <si>
    <t>Equip8102</t>
    <phoneticPr fontId="1" type="noConversion"/>
  </si>
  <si>
    <t>Equip2001</t>
  </si>
  <si>
    <t>Actor2128m</t>
    <phoneticPr fontId="1" type="noConversion"/>
  </si>
  <si>
    <t>Actor0125m</t>
    <phoneticPr fontId="1" type="noConversion"/>
  </si>
  <si>
    <t>Actor0007</t>
  </si>
  <si>
    <t>Equip6301</t>
  </si>
  <si>
    <t>Equip6001</t>
    <phoneticPr fontId="1" type="noConversion"/>
  </si>
  <si>
    <t>Equip2002</t>
    <phoneticPr fontId="1" type="noConversion"/>
  </si>
  <si>
    <t>Equip4001</t>
    <phoneticPr fontId="1" type="noConversion"/>
  </si>
  <si>
    <t>Actor2011</t>
    <phoneticPr fontId="1" type="noConversion"/>
  </si>
  <si>
    <t>Actor1005m</t>
    <phoneticPr fontId="1" type="noConversion"/>
  </si>
  <si>
    <t>Actor0024m</t>
    <phoneticPr fontId="1" type="noConversion"/>
  </si>
  <si>
    <t>Actor3114m</t>
    <phoneticPr fontId="1" type="noConversion"/>
  </si>
  <si>
    <t>ShopUIName_EquipmentBox45</t>
    <phoneticPr fontId="1" type="noConversion"/>
  </si>
  <si>
    <t>ShopUI_Get35Plus10</t>
    <phoneticPr fontId="1" type="noConversion"/>
  </si>
  <si>
    <t>EquipmentBox45</t>
    <phoneticPr fontId="1" type="noConversion"/>
  </si>
  <si>
    <t>Actor1109m</t>
    <phoneticPr fontId="1" type="noConversion"/>
  </si>
  <si>
    <t>Actor2010m</t>
    <phoneticPr fontId="1" type="noConversion"/>
  </si>
  <si>
    <t>Equip2302</t>
    <phoneticPr fontId="1" type="noConversion"/>
  </si>
  <si>
    <t>Actor2120m</t>
    <phoneticPr fontId="1" type="noConversion"/>
  </si>
  <si>
    <t>Actor3019m</t>
    <phoneticPr fontId="1" type="noConversion"/>
  </si>
  <si>
    <t>Actor0030m</t>
    <phoneticPr fontId="1" type="noConversion"/>
  </si>
  <si>
    <t>Actor3231m</t>
    <phoneticPr fontId="1" type="noConversion"/>
  </si>
  <si>
    <t>Actor0240m</t>
    <phoneticPr fontId="1" type="noConversion"/>
  </si>
  <si>
    <t>Actor1216m</t>
    <phoneticPr fontId="1" type="noConversion"/>
  </si>
  <si>
    <t>Actor0113m</t>
    <phoneticPr fontId="1" type="noConversion"/>
  </si>
  <si>
    <t>Actor2015m</t>
    <phoneticPr fontId="1" type="noConversion"/>
  </si>
  <si>
    <t>Actor0007m</t>
    <phoneticPr fontId="1" type="noConversion"/>
  </si>
  <si>
    <t>Equip0301</t>
    <phoneticPr fontId="1" type="noConversion"/>
  </si>
  <si>
    <t>DI</t>
    <phoneticPr fontId="1" type="noConversion"/>
  </si>
  <si>
    <t>Equip0402</t>
    <phoneticPr fontId="1" type="noConversion"/>
  </si>
  <si>
    <t>Equip2401</t>
    <phoneticPr fontId="1" type="noConversion"/>
  </si>
  <si>
    <t>Equip6101</t>
    <phoneticPr fontId="1" type="noConversion"/>
  </si>
  <si>
    <t>GO</t>
    <phoneticPr fontId="1" type="noConversion"/>
  </si>
  <si>
    <t>Equip5101</t>
    <phoneticPr fontId="1" type="noConversion"/>
  </si>
  <si>
    <t>Equip8102</t>
    <phoneticPr fontId="1" type="noConversion"/>
  </si>
  <si>
    <t>Equip4301</t>
    <phoneticPr fontId="1" type="noConversion"/>
  </si>
  <si>
    <t>Equip3301</t>
    <phoneticPr fontId="1" type="noConversion"/>
  </si>
  <si>
    <t>Equip1202</t>
    <phoneticPr fontId="1" type="noConversion"/>
  </si>
  <si>
    <t>Equip1001</t>
    <phoneticPr fontId="1" type="noConversion"/>
  </si>
  <si>
    <t>Equip2001</t>
    <phoneticPr fontId="1" type="noConversion"/>
  </si>
  <si>
    <t>Equip0002</t>
    <phoneticPr fontId="1" type="noConversion"/>
  </si>
  <si>
    <t>Equip4002</t>
    <phoneticPr fontId="1" type="noConversion"/>
  </si>
  <si>
    <t>Equip6201</t>
    <phoneticPr fontId="1" type="noConversion"/>
  </si>
  <si>
    <t>Equip8201</t>
  </si>
  <si>
    <t>Equip2301</t>
    <phoneticPr fontId="1" type="noConversion"/>
  </si>
  <si>
    <t>Actor1108m</t>
    <phoneticPr fontId="1" type="noConversion"/>
  </si>
  <si>
    <t>Equip3002</t>
    <phoneticPr fontId="1" type="noConversion"/>
  </si>
  <si>
    <t>Equip4202</t>
    <phoneticPr fontId="1" type="noConversion"/>
  </si>
  <si>
    <t>Equip2001</t>
    <phoneticPr fontId="1" type="noConversion"/>
  </si>
  <si>
    <t>Equip4102</t>
    <phoneticPr fontId="1" type="noConversion"/>
  </si>
  <si>
    <t>Equip6301</t>
    <phoneticPr fontId="1" type="noConversion"/>
  </si>
  <si>
    <t>Equip3201</t>
    <phoneticPr fontId="1" type="noConversion"/>
  </si>
  <si>
    <t>Equip0102</t>
    <phoneticPr fontId="1" type="noConversion"/>
  </si>
  <si>
    <t>Equip1002</t>
    <phoneticPr fontId="1" type="noConversion"/>
  </si>
  <si>
    <t>Actor3117</t>
  </si>
  <si>
    <t>Equip4101</t>
    <phoneticPr fontId="1" type="noConversion"/>
  </si>
  <si>
    <t>Equip6101</t>
    <phoneticPr fontId="1" type="noConversion"/>
  </si>
  <si>
    <t>Equip7201</t>
    <phoneticPr fontId="1" type="noConversion"/>
  </si>
  <si>
    <t>Equip3001</t>
    <phoneticPr fontId="1" type="noConversion"/>
  </si>
  <si>
    <t>Equip5101</t>
    <phoneticPr fontId="1" type="noConversion"/>
  </si>
  <si>
    <t>Equip0301</t>
    <phoneticPr fontId="1" type="noConversion"/>
  </si>
  <si>
    <t>Actor3021m</t>
    <phoneticPr fontId="1" type="noConversion"/>
  </si>
  <si>
    <t>GO</t>
    <phoneticPr fontId="1" type="noConversion"/>
  </si>
  <si>
    <t>Equip1001</t>
    <phoneticPr fontId="1" type="noConversion"/>
  </si>
  <si>
    <t>Equip8002</t>
    <phoneticPr fontId="1" type="noConversion"/>
  </si>
  <si>
    <t>Actor3114</t>
    <phoneticPr fontId="1" type="noConversion"/>
  </si>
  <si>
    <t>Equip6202</t>
    <phoneticPr fontId="1" type="noConversion"/>
  </si>
  <si>
    <t>Equip1101</t>
    <phoneticPr fontId="1" type="noConversion"/>
  </si>
  <si>
    <t>Equip5201</t>
    <phoneticPr fontId="1" type="noConversion"/>
  </si>
  <si>
    <t>Actor1109</t>
    <phoneticPr fontId="1" type="noConversion"/>
  </si>
  <si>
    <t>Equip5102</t>
    <phoneticPr fontId="1" type="noConversion"/>
  </si>
  <si>
    <t>Equip7101</t>
    <phoneticPr fontId="1" type="noConversion"/>
  </si>
  <si>
    <t>Equip4401</t>
    <phoneticPr fontId="1" type="noConversion"/>
  </si>
  <si>
    <t>Equip1402</t>
    <phoneticPr fontId="1" type="noConversion"/>
  </si>
  <si>
    <t>Equip1302</t>
    <phoneticPr fontId="1" type="noConversion"/>
  </si>
  <si>
    <t>Equip2301</t>
    <phoneticPr fontId="1" type="noConversion"/>
  </si>
  <si>
    <t>Actor2011m</t>
    <phoneticPr fontId="1" type="noConversion"/>
  </si>
  <si>
    <t>Actor2103m</t>
    <phoneticPr fontId="1" type="noConversion"/>
  </si>
  <si>
    <t>Actor1039m</t>
    <phoneticPr fontId="1" type="noConversion"/>
  </si>
  <si>
    <t>Equip0202</t>
    <phoneticPr fontId="1" type="noConversion"/>
  </si>
  <si>
    <t>Equip1102</t>
    <phoneticPr fontId="1" type="noConversion"/>
  </si>
  <si>
    <t>Equip3001</t>
    <phoneticPr fontId="1" type="noConversion"/>
  </si>
  <si>
    <t>Equip6101</t>
    <phoneticPr fontId="1" type="noConversion"/>
  </si>
  <si>
    <t>Equip8001</t>
    <phoneticPr fontId="1" type="noConversion"/>
  </si>
  <si>
    <t>DI</t>
    <phoneticPr fontId="1" type="noConversion"/>
  </si>
  <si>
    <t>Equip2101</t>
    <phoneticPr fontId="1" type="noConversion"/>
  </si>
  <si>
    <t>Equip1302</t>
    <phoneticPr fontId="1" type="noConversion"/>
  </si>
  <si>
    <t>Equip2002</t>
    <phoneticPr fontId="1" type="noConversion"/>
  </si>
  <si>
    <t>Equip5002</t>
    <phoneticPr fontId="1" type="noConversion"/>
  </si>
  <si>
    <t>Equip8101</t>
    <phoneticPr fontId="1" type="noConversion"/>
  </si>
  <si>
    <t>Equip5302</t>
    <phoneticPr fontId="1" type="noConversion"/>
  </si>
  <si>
    <t>Equip0201</t>
    <phoneticPr fontId="1" type="noConversion"/>
  </si>
  <si>
    <t>Equip3201</t>
    <phoneticPr fontId="1" type="noConversion"/>
  </si>
  <si>
    <t>Equip7002</t>
    <phoneticPr fontId="1" type="noConversion"/>
  </si>
  <si>
    <t>Equip8301</t>
    <phoneticPr fontId="1" type="noConversion"/>
  </si>
  <si>
    <t>Equip1002</t>
    <phoneticPr fontId="1" type="noConversion"/>
  </si>
  <si>
    <t>Equip2101</t>
    <phoneticPr fontId="1" type="noConversion"/>
  </si>
  <si>
    <t>Actor0113</t>
  </si>
  <si>
    <t>Actor0125</t>
    <phoneticPr fontId="1" type="noConversion"/>
  </si>
  <si>
    <t>지정 캐릭터 LBP5</t>
  </si>
  <si>
    <t>지정 캐릭터 LBP6</t>
  </si>
  <si>
    <t>Actor1002</t>
  </si>
  <si>
    <t>Actor0007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</si>
</sst>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7.6023743318189734</v>
          </cell>
          <cell r="W2">
            <v>10.561463586679329</v>
          </cell>
          <cell r="X2">
            <v>11.4</v>
          </cell>
          <cell r="Y2">
            <v>15.84</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7.2587193801195085</v>
          </cell>
          <cell r="W3">
            <v>11.617706700172405</v>
          </cell>
          <cell r="X3">
            <v>10.89</v>
          </cell>
          <cell r="Y3">
            <v>17.43</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7.5221684317827391</v>
          </cell>
          <cell r="W4">
            <v>10.976238832164185</v>
          </cell>
          <cell r="X4">
            <v>16.52</v>
          </cell>
          <cell r="Y4">
            <v>24.11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6.7513914966248256</v>
          </cell>
          <cell r="W5">
            <v>11.293241751858275</v>
          </cell>
          <cell r="X5">
            <v>14.83</v>
          </cell>
          <cell r="Y5">
            <v>24.8</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7.4343861489375067</v>
          </cell>
          <cell r="W6">
            <v>10.610682509106081</v>
          </cell>
          <cell r="X6">
            <v>26.29</v>
          </cell>
          <cell r="Y6">
            <v>37.53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6.8899907831769882</v>
          </cell>
          <cell r="W7">
            <v>11.133548879324643</v>
          </cell>
          <cell r="X7">
            <v>24.37</v>
          </cell>
          <cell r="Y7">
            <v>39.380000000000003</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7.7338210551433395</v>
          </cell>
          <cell r="W8">
            <v>10.727819024105751</v>
          </cell>
          <cell r="X8">
            <v>53.31</v>
          </cell>
          <cell r="Y8">
            <v>73.94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6.6183902787838953</v>
          </cell>
          <cell r="W9">
            <v>11.450917162611104</v>
          </cell>
          <cell r="X9">
            <v>45.62</v>
          </cell>
          <cell r="Y9">
            <v>78.92</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7.7159949645275727</v>
          </cell>
          <cell r="W10">
            <v>10.773912430919012</v>
          </cell>
          <cell r="X10">
            <v>114</v>
          </cell>
          <cell r="Y10">
            <v>159.18</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6.7536759708714582</v>
          </cell>
          <cell r="W11">
            <v>11.652544252660592</v>
          </cell>
          <cell r="X11">
            <v>99.78</v>
          </cell>
          <cell r="Y11">
            <v>172.16</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8.0569870195366722</v>
          </cell>
          <cell r="W12">
            <v>10.757885336909315</v>
          </cell>
          <cell r="X12">
            <v>155.13999999999999</v>
          </cell>
          <cell r="Y12">
            <v>207.15</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7.0305217613933646</v>
          </cell>
          <cell r="W13">
            <v>11.286792293131914</v>
          </cell>
          <cell r="X13">
            <v>135.38</v>
          </cell>
          <cell r="Y13">
            <v>217.33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7.7129148319230021</v>
          </cell>
          <cell r="W14">
            <v>10.819159491967657</v>
          </cell>
          <cell r="X14">
            <v>193.56</v>
          </cell>
          <cell r="Y14">
            <v>271.51</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7.4325982641838966</v>
          </cell>
          <cell r="W15">
            <v>10.775439931758594</v>
          </cell>
          <cell r="X15">
            <v>11.15</v>
          </cell>
          <cell r="Y15">
            <v>16.16</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7.2283403693321358</v>
          </cell>
          <cell r="W16">
            <v>11.461718413917382</v>
          </cell>
          <cell r="X16">
            <v>10.84</v>
          </cell>
          <cell r="Y16">
            <v>17.190000000000001</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7.7372110564266459</v>
          </cell>
          <cell r="W17">
            <v>10.734310422895012</v>
          </cell>
          <cell r="X17">
            <v>16.989999999999998</v>
          </cell>
          <cell r="Y17">
            <v>23.57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6.9790222258050099</v>
          </cell>
          <cell r="W18">
            <v>11.886642718664937</v>
          </cell>
          <cell r="X18">
            <v>15.33</v>
          </cell>
          <cell r="Y18">
            <v>26.1</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7.6924527286775275</v>
          </cell>
          <cell r="W19">
            <v>11.022821830734191</v>
          </cell>
          <cell r="X19">
            <v>27.21</v>
          </cell>
          <cell r="Y19">
            <v>38.99</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7.0199477372118366</v>
          </cell>
          <cell r="W20">
            <v>11.873995934325622</v>
          </cell>
          <cell r="X20">
            <v>24.83</v>
          </cell>
          <cell r="Y20">
            <v>42</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7.9391390041417447</v>
          </cell>
          <cell r="W21">
            <v>10.487331054577034</v>
          </cell>
          <cell r="X21">
            <v>54.72</v>
          </cell>
          <cell r="Y21">
            <v>72.28</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6.6204637629068568</v>
          </cell>
          <cell r="W22">
            <v>11.228633281774572</v>
          </cell>
          <cell r="X22">
            <v>45.63</v>
          </cell>
          <cell r="Y22">
            <v>77.39</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7.4932853216207054</v>
          </cell>
          <cell r="W23">
            <v>10.492338493544818</v>
          </cell>
          <cell r="X23">
            <v>110.71</v>
          </cell>
          <cell r="Y23">
            <v>155.02000000000001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6.9826933528583766</v>
          </cell>
          <cell r="W24">
            <v>11.345697458126253</v>
          </cell>
          <cell r="X24">
            <v>103.17</v>
          </cell>
          <cell r="Y24">
            <v>167.63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8.0894145243068802</v>
          </cell>
          <cell r="W25">
            <v>10.433224451753508</v>
          </cell>
          <cell r="X25">
            <v>155.76</v>
          </cell>
          <cell r="Y25">
            <v>200.9</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6.9184604500683582</v>
          </cell>
          <cell r="W26">
            <v>11.172251001119562</v>
          </cell>
          <cell r="X26">
            <v>133.22</v>
          </cell>
          <cell r="Y26">
            <v>215.13</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8.1366232476111229</v>
          </cell>
          <cell r="W27">
            <v>11.045955680183868</v>
          </cell>
          <cell r="X27">
            <v>204.19</v>
          </cell>
          <cell r="Y27">
            <v>277.2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7.7985888557625458</v>
          </cell>
          <cell r="W28">
            <v>11.032625004155747</v>
          </cell>
          <cell r="X28">
            <v>11.7</v>
          </cell>
          <cell r="Y28">
            <v>16.55</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6.8361025662816584</v>
          </cell>
          <cell r="W29">
            <v>11.856624268530611</v>
          </cell>
          <cell r="X29">
            <v>10.25</v>
          </cell>
          <cell r="Y29">
            <v>17.78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7.9844410872970677</v>
          </cell>
          <cell r="W30">
            <v>10.818267103445553</v>
          </cell>
          <cell r="X30">
            <v>17.54</v>
          </cell>
          <cell r="Y30">
            <v>23.76</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7.241208943392575</v>
          </cell>
          <cell r="W31">
            <v>11.199369374211948</v>
          </cell>
          <cell r="X31">
            <v>15.9</v>
          </cell>
          <cell r="Y31">
            <v>24.6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7.7306151052719887</v>
          </cell>
          <cell r="W32">
            <v>10.43365817348057</v>
          </cell>
          <cell r="X32">
            <v>27.34</v>
          </cell>
          <cell r="Y32">
            <v>36.9</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7.3075733729054422</v>
          </cell>
          <cell r="W33">
            <v>11.374861696499162</v>
          </cell>
          <cell r="X33">
            <v>25.85</v>
          </cell>
          <cell r="Y33">
            <v>40.229999999999997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7.893242832547287</v>
          </cell>
          <cell r="W34">
            <v>10.322555957888598</v>
          </cell>
          <cell r="X34">
            <v>54.4</v>
          </cell>
          <cell r="Y34">
            <v>71.150000000000006</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6.8025246078916686</v>
          </cell>
          <cell r="W35">
            <v>11.178214581994963</v>
          </cell>
          <cell r="X35">
            <v>46.89</v>
          </cell>
          <cell r="Y35">
            <v>77.05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7.9261599101557723</v>
          </cell>
          <cell r="W36">
            <v>10.888600415210979</v>
          </cell>
          <cell r="X36">
            <v>117.11</v>
          </cell>
          <cell r="Y36">
            <v>160.87</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6.8023228069188502</v>
          </cell>
          <cell r="W37">
            <v>11.154595834865535</v>
          </cell>
          <cell r="X37">
            <v>100.5</v>
          </cell>
          <cell r="Y37">
            <v>164.8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7.6772939162979306</v>
          </cell>
          <cell r="W38">
            <v>10.521285144957401</v>
          </cell>
          <cell r="X38">
            <v>147.83000000000001</v>
          </cell>
          <cell r="Y38">
            <v>202.59</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7.0751601229709751</v>
          </cell>
          <cell r="W39">
            <v>11.309259607544535</v>
          </cell>
          <cell r="X39">
            <v>136.22999999999999</v>
          </cell>
          <cell r="Y39">
            <v>217.76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8.0800129732572099</v>
          </cell>
          <cell r="W40">
            <v>11.104855712117663</v>
          </cell>
          <cell r="X40">
            <v>202.77</v>
          </cell>
          <cell r="Y40">
            <v>278.68</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7.7125525589964026</v>
          </cell>
          <cell r="W41">
            <v>10.663028089013084</v>
          </cell>
          <cell r="X41">
            <v>11.57</v>
          </cell>
          <cell r="Y41">
            <v>15.99</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6.9322171574301281</v>
          </cell>
          <cell r="W42">
            <v>11.449550474800198</v>
          </cell>
          <cell r="X42">
            <v>10.4</v>
          </cell>
          <cell r="Y42">
            <v>17.170000000000002</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7.6699618984661342</v>
          </cell>
          <cell r="W43">
            <v>10.328199397746836</v>
          </cell>
          <cell r="X43">
            <v>16.84</v>
          </cell>
          <cell r="Y43">
            <v>22.68</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6.6243424304338365</v>
          </cell>
          <cell r="W44">
            <v>11.623825412065962</v>
          </cell>
          <cell r="X44">
            <v>14.55</v>
          </cell>
          <cell r="Y44">
            <v>25.53</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7.5176442800269667</v>
          </cell>
          <cell r="W45">
            <v>10.981240258631466</v>
          </cell>
          <cell r="X45">
            <v>26.59</v>
          </cell>
          <cell r="Y45">
            <v>38.840000000000003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6.6815936425666829</v>
          </cell>
          <cell r="W46">
            <v>11.866044618217853</v>
          </cell>
          <cell r="X46">
            <v>23.63</v>
          </cell>
          <cell r="Y46">
            <v>41.97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8.1377735839962391</v>
          </cell>
          <cell r="W47">
            <v>10.651904804550268</v>
          </cell>
          <cell r="X47">
            <v>56.09</v>
          </cell>
          <cell r="Y47">
            <v>73.42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7.1241472321656785</v>
          </cell>
          <cell r="W48">
            <v>11.397616486018645</v>
          </cell>
          <cell r="X48">
            <v>49.1</v>
          </cell>
          <cell r="Y48">
            <v>78.56</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8.1399203938613454</v>
          </cell>
          <cell r="W49">
            <v>10.543498264710323</v>
          </cell>
          <cell r="X49">
            <v>120.26</v>
          </cell>
          <cell r="Y49">
            <v>155.78</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6.9695734879355706</v>
          </cell>
          <cell r="W50">
            <v>11.378692852550278</v>
          </cell>
          <cell r="X50">
            <v>102.97</v>
          </cell>
          <cell r="Y50">
            <v>168.12</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7.7681966564195584</v>
          </cell>
          <cell r="W51">
            <v>11.087097437979487</v>
          </cell>
          <cell r="X51">
            <v>149.58000000000001</v>
          </cell>
          <cell r="Y51">
            <v>213.49</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6.6826774526811672</v>
          </cell>
          <cell r="W52">
            <v>11.431788946359926</v>
          </cell>
          <cell r="X52">
            <v>128.68</v>
          </cell>
          <cell r="Y52">
            <v>220.12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7.7904314216814248</v>
          </cell>
          <cell r="W53">
            <v>10.623973686145519</v>
          </cell>
          <cell r="X53">
            <v>195.5</v>
          </cell>
          <cell r="Y53">
            <v>266.61</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7.7705091536469233</v>
          </cell>
          <cell r="W54">
            <v>10.428398543759659</v>
          </cell>
          <cell r="X54">
            <v>11.66</v>
          </cell>
          <cell r="Y54">
            <v>15.64</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7.1065821489364902</v>
          </cell>
          <cell r="W55">
            <v>11.759266004155872</v>
          </cell>
          <cell r="X55">
            <v>10.66</v>
          </cell>
          <cell r="Y55">
            <v>17.64</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8.1420041224830211</v>
          </cell>
          <cell r="W56">
            <v>10.595296806147863</v>
          </cell>
          <cell r="X56">
            <v>17.88</v>
          </cell>
          <cell r="Y56">
            <v>23.27</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7.0760305624287305</v>
          </cell>
          <cell r="W57">
            <v>11.285960830379707</v>
          </cell>
          <cell r="X57">
            <v>15.54</v>
          </cell>
          <cell r="Y57">
            <v>24.79</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7.8786990656665719</v>
          </cell>
          <cell r="W58">
            <v>10.93057631545684</v>
          </cell>
          <cell r="X58">
            <v>27.87</v>
          </cell>
          <cell r="Y58">
            <v>38.659999999999997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7.2718120522414962</v>
          </cell>
          <cell r="W59">
            <v>11.328529552085923</v>
          </cell>
          <cell r="X59">
            <v>25.72</v>
          </cell>
          <cell r="Y59">
            <v>40.07</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7.4435383110908226</v>
          </cell>
          <cell r="W60">
            <v>10.580649488370717</v>
          </cell>
          <cell r="X60">
            <v>51.3</v>
          </cell>
          <cell r="Y60">
            <v>72.930000000000007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7.0575888098364068</v>
          </cell>
          <cell r="W61">
            <v>11.657111842515846</v>
          </cell>
          <cell r="X61">
            <v>48.64</v>
          </cell>
          <cell r="Y61">
            <v>80.349999999999994</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7.6008393936701335</v>
          </cell>
          <cell r="W62">
            <v>10.859190567853659</v>
          </cell>
          <cell r="X62">
            <v>112.3</v>
          </cell>
          <cell r="Y62">
            <v>160.44</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6.9867637926605521</v>
          </cell>
          <cell r="W63">
            <v>11.667312938195916</v>
          </cell>
          <cell r="X63">
            <v>103.23</v>
          </cell>
          <cell r="Y63">
            <v>172.38</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7.6384481952130852</v>
          </cell>
          <cell r="W64">
            <v>10.46647004806084</v>
          </cell>
          <cell r="X64">
            <v>147.08000000000001</v>
          </cell>
          <cell r="Y64">
            <v>201.54</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7.0486553878325902</v>
          </cell>
          <cell r="W65">
            <v>11.807812127676081</v>
          </cell>
          <cell r="X65">
            <v>135.72</v>
          </cell>
          <cell r="Y65">
            <v>227.36</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7.6330126784006396</v>
          </cell>
          <cell r="W66">
            <v>10.571672305213681</v>
          </cell>
          <cell r="X66">
            <v>191.55</v>
          </cell>
          <cell r="Y66">
            <v>265.3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7.5087300846173548</v>
          </cell>
          <cell r="W68">
            <v>10.518465815797224</v>
          </cell>
          <cell r="X68">
            <v>11.26</v>
          </cell>
          <cell r="Y68">
            <v>15.78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7.3564740223306426</v>
          </cell>
          <cell r="W69">
            <v>11.416505689976974</v>
          </cell>
          <cell r="X69">
            <v>11.03</v>
          </cell>
          <cell r="Y69">
            <v>17.12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7.4681609124201094</v>
          </cell>
          <cell r="W70">
            <v>10.815767257017443</v>
          </cell>
          <cell r="X70">
            <v>16.399999999999999</v>
          </cell>
          <cell r="Y70">
            <v>23.75</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7.2623904958240058</v>
          </cell>
          <cell r="W71">
            <v>11.176983449300518</v>
          </cell>
          <cell r="X71">
            <v>15.95</v>
          </cell>
          <cell r="Y71">
            <v>24.55</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8.0913845538564093</v>
          </cell>
          <cell r="W72">
            <v>11.012042592877167</v>
          </cell>
          <cell r="X72">
            <v>28.62</v>
          </cell>
          <cell r="Y72">
            <v>38.950000000000003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7.0496258062636938</v>
          </cell>
          <cell r="W73">
            <v>11.141463630017814</v>
          </cell>
          <cell r="X73">
            <v>24.93</v>
          </cell>
          <cell r="Y73">
            <v>39.409999999999997</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7.964073449328418</v>
          </cell>
          <cell r="W74">
            <v>10.43033933451459</v>
          </cell>
          <cell r="X74">
            <v>54.89</v>
          </cell>
          <cell r="Y74">
            <v>71.89</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6.9244896910555997</v>
          </cell>
          <cell r="W75">
            <v>11.598687993595922</v>
          </cell>
          <cell r="X75">
            <v>47.73</v>
          </cell>
          <cell r="Y75">
            <v>79.94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8.0878711250421205</v>
          </cell>
          <cell r="W76">
            <v>11.096813566819343</v>
          </cell>
          <cell r="X76">
            <v>119.5</v>
          </cell>
          <cell r="Y76">
            <v>163.95</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6.6434201330770044</v>
          </cell>
          <cell r="W77">
            <v>11.440391307344658</v>
          </cell>
          <cell r="X77">
            <v>98.15</v>
          </cell>
          <cell r="Y77">
            <v>169.03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7.9295542214026371</v>
          </cell>
          <cell r="W78">
            <v>10.362068205513461</v>
          </cell>
          <cell r="X78">
            <v>152.69</v>
          </cell>
          <cell r="Y78">
            <v>199.53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7.1467282864665673</v>
          </cell>
          <cell r="W79">
            <v>11.401210010666649</v>
          </cell>
          <cell r="X79">
            <v>137.61000000000001</v>
          </cell>
          <cell r="Y79">
            <v>219.53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8.0181012470472037</v>
          </cell>
          <cell r="W80">
            <v>10.94000895227834</v>
          </cell>
          <cell r="X80">
            <v>201.21</v>
          </cell>
          <cell r="Y80">
            <v>274.54000000000002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7.5836491412475802</v>
          </cell>
          <cell r="W88">
            <v>10.395194817216021</v>
          </cell>
          <cell r="X88">
            <v>11.38</v>
          </cell>
          <cell r="Y88">
            <v>15.59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7.0518253975195933</v>
          </cell>
          <cell r="W89">
            <v>11.626904469312537</v>
          </cell>
          <cell r="X89">
            <v>10.58</v>
          </cell>
          <cell r="Y89">
            <v>17.440000000000001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7.4093164020831077</v>
          </cell>
          <cell r="W90">
            <v>10.42214562500696</v>
          </cell>
          <cell r="X90">
            <v>16.27</v>
          </cell>
          <cell r="Y90">
            <v>22.89</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7.02373940498238</v>
          </cell>
          <cell r="W91">
            <v>11.796173640716244</v>
          </cell>
          <cell r="X91">
            <v>15.43</v>
          </cell>
          <cell r="Y91">
            <v>25.91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7.8048217888055307</v>
          </cell>
          <cell r="W92">
            <v>10.937476541487865</v>
          </cell>
          <cell r="X92">
            <v>27.61</v>
          </cell>
          <cell r="Y92">
            <v>38.68</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7.2219611277571847</v>
          </cell>
          <cell r="W93">
            <v>11.801513726292916</v>
          </cell>
          <cell r="X93">
            <v>25.54</v>
          </cell>
          <cell r="Y93">
            <v>41.74</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7.8711146487076853</v>
          </cell>
          <cell r="W94">
            <v>11.044592089492093</v>
          </cell>
          <cell r="X94">
            <v>54.25</v>
          </cell>
          <cell r="Y94">
            <v>76.12</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6.9154782152690846</v>
          </cell>
          <cell r="W95">
            <v>11.202495183852728</v>
          </cell>
          <cell r="X95">
            <v>47.66</v>
          </cell>
          <cell r="Y95">
            <v>77.209999999999994</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8.023188327808338</v>
          </cell>
          <cell r="W96">
            <v>10.465931610666866</v>
          </cell>
          <cell r="X96">
            <v>118.54</v>
          </cell>
          <cell r="Y96">
            <v>154.63</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7.2147839702015881</v>
          </cell>
          <cell r="W97">
            <v>11.68936708892768</v>
          </cell>
          <cell r="X97">
            <v>106.6</v>
          </cell>
          <cell r="Y97">
            <v>172.71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7.5389723196154019</v>
          </cell>
          <cell r="W98">
            <v>10.679262117145203</v>
          </cell>
          <cell r="X98">
            <v>145.16999999999999</v>
          </cell>
          <cell r="Y98">
            <v>205.63</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7.1981431297254268</v>
          </cell>
          <cell r="W99">
            <v>11.714116911349663</v>
          </cell>
          <cell r="X99">
            <v>138.6</v>
          </cell>
          <cell r="Y99">
            <v>225.56</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7.8161499561088581</v>
          </cell>
          <cell r="W100">
            <v>10.55399908316285</v>
          </cell>
          <cell r="X100">
            <v>196.15</v>
          </cell>
          <cell r="Y100">
            <v>264.85000000000002</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7.6824971454857156</v>
          </cell>
          <cell r="W101">
            <v>10.56632000548959</v>
          </cell>
          <cell r="X101">
            <v>11.52</v>
          </cell>
          <cell r="Y101">
            <v>15.85</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6.6657270832272442</v>
          </cell>
          <cell r="W102">
            <v>11.774657593574984</v>
          </cell>
          <cell r="X102">
            <v>10</v>
          </cell>
          <cell r="Y102">
            <v>17.66</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7.6643450273757461</v>
          </cell>
          <cell r="W103">
            <v>10.543193828387443</v>
          </cell>
          <cell r="X103">
            <v>16.829999999999998</v>
          </cell>
          <cell r="Y103">
            <v>23.15</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7.024161550891459</v>
          </cell>
          <cell r="W104">
            <v>11.420184827436289</v>
          </cell>
          <cell r="X104">
            <v>15.43</v>
          </cell>
          <cell r="Y104">
            <v>25.08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7.8526530153911462</v>
          </cell>
          <cell r="W105">
            <v>10.368208384067154</v>
          </cell>
          <cell r="X105">
            <v>27.77</v>
          </cell>
          <cell r="Y105">
            <v>36.67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7.2422775571588218</v>
          </cell>
          <cell r="W106">
            <v>11.489724461105217</v>
          </cell>
          <cell r="X106">
            <v>25.62</v>
          </cell>
          <cell r="Y106">
            <v>40.64</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7.9851162570187331</v>
          </cell>
          <cell r="W107">
            <v>11.035906454960683</v>
          </cell>
          <cell r="X107">
            <v>55.04</v>
          </cell>
          <cell r="Y107">
            <v>76.06</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6.812266857830874</v>
          </cell>
          <cell r="W108">
            <v>11.543333178471018</v>
          </cell>
          <cell r="X108">
            <v>46.95</v>
          </cell>
          <cell r="Y108">
            <v>79.56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7.7801752630157024</v>
          </cell>
          <cell r="W109">
            <v>10.481230214862492</v>
          </cell>
          <cell r="X109">
            <v>114.95</v>
          </cell>
          <cell r="Y109">
            <v>154.86000000000001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6.9300245936360794</v>
          </cell>
          <cell r="W110">
            <v>11.835097334493817</v>
          </cell>
          <cell r="X110">
            <v>102.39</v>
          </cell>
          <cell r="Y110">
            <v>174.86</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8.1354009264491776</v>
          </cell>
          <cell r="W111">
            <v>10.626647978254049</v>
          </cell>
          <cell r="X111">
            <v>156.65</v>
          </cell>
          <cell r="Y111">
            <v>204.62</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6.8700893223534631</v>
          </cell>
          <cell r="W112">
            <v>11.31946694417222</v>
          </cell>
          <cell r="X112">
            <v>132.29</v>
          </cell>
          <cell r="Y112">
            <v>217.96</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7.8185304551992836</v>
          </cell>
          <cell r="W113">
            <v>10.998716335812231</v>
          </cell>
          <cell r="X113">
            <v>196.21</v>
          </cell>
          <cell r="Y113">
            <v>276.01</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8.0833264206007804</v>
          </cell>
          <cell r="W115">
            <v>10.444770623893936</v>
          </cell>
          <cell r="X115">
            <v>12.12</v>
          </cell>
          <cell r="Y115">
            <v>15.67</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6.7705257300652741</v>
          </cell>
          <cell r="W116">
            <v>11.266999694308103</v>
          </cell>
          <cell r="X116">
            <v>10.16</v>
          </cell>
          <cell r="Y116">
            <v>16.899999999999999</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7.900007927453049</v>
          </cell>
          <cell r="W117">
            <v>10.402369752437686</v>
          </cell>
          <cell r="X117">
            <v>17.350000000000001</v>
          </cell>
          <cell r="Y117">
            <v>22.85</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6.8242721938360731</v>
          </cell>
          <cell r="W118">
            <v>11.247376269002812</v>
          </cell>
          <cell r="X118">
            <v>14.99</v>
          </cell>
          <cell r="Y118">
            <v>24.7</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7.8414695096626428</v>
          </cell>
          <cell r="W119">
            <v>10.808788552712596</v>
          </cell>
          <cell r="X119">
            <v>27.73</v>
          </cell>
          <cell r="Y119">
            <v>38.229999999999997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6.8332395279364491</v>
          </cell>
          <cell r="W120">
            <v>11.310696117041253</v>
          </cell>
          <cell r="X120">
            <v>24.17</v>
          </cell>
          <cell r="Y120">
            <v>40.01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7.6158379317976035</v>
          </cell>
          <cell r="W121">
            <v>10.888289852625878</v>
          </cell>
          <cell r="X121">
            <v>52.49</v>
          </cell>
          <cell r="Y121">
            <v>75.05</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6.6796536799617874</v>
          </cell>
          <cell r="W122">
            <v>11.873445893798172</v>
          </cell>
          <cell r="X122">
            <v>46.04</v>
          </cell>
          <cell r="Y122">
            <v>81.84</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7.5946960516952657</v>
          </cell>
          <cell r="W123">
            <v>11.056747708584744</v>
          </cell>
          <cell r="X123">
            <v>112.21</v>
          </cell>
          <cell r="Y123">
            <v>163.36000000000001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6.8317193633971254</v>
          </cell>
          <cell r="W124">
            <v>11.266731524216954</v>
          </cell>
          <cell r="X124">
            <v>100.94</v>
          </cell>
          <cell r="Y124">
            <v>166.46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7.6573044205109806</v>
          </cell>
          <cell r="W125">
            <v>10.970238621361105</v>
          </cell>
          <cell r="X125">
            <v>147.44</v>
          </cell>
          <cell r="Y125">
            <v>211.24</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7.3776024929222199</v>
          </cell>
          <cell r="W126">
            <v>11.601300969268076</v>
          </cell>
          <cell r="X126">
            <v>142.06</v>
          </cell>
          <cell r="Y126">
            <v>223.39</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7.9841822829735207</v>
          </cell>
          <cell r="W127">
            <v>10.897482499175135</v>
          </cell>
          <cell r="X127">
            <v>200.36</v>
          </cell>
          <cell r="Y127">
            <v>273.47000000000003</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219</v>
      </c>
      <c r="H2">
        <v>35</v>
      </c>
      <c r="I2">
        <v>15000</v>
      </c>
      <c r="M2">
        <v>4</v>
      </c>
      <c r="N2" t="s">
        <v>53</v>
      </c>
      <c r="O2" t="s">
        <v>49</v>
      </c>
    </row>
    <row r="3" spans="1:16">
      <c r="A3">
        <v>5</v>
      </c>
      <c r="D3" s="1">
        <v>1.99</v>
      </c>
      <c r="E3" s="1">
        <v>2500</v>
      </c>
      <c r="F3" t="s">
        <v>35</v>
      </c>
      <c r="G3" t="s">
        <v>220</v>
      </c>
      <c r="H3">
        <v>50</v>
      </c>
      <c r="I3">
        <v>25000</v>
      </c>
      <c r="K3">
        <v>1</v>
      </c>
      <c r="M3">
        <v>4</v>
      </c>
      <c r="N3" t="s">
        <v>54</v>
      </c>
      <c r="O3" t="s">
        <v>49</v>
      </c>
      <c r="P3" t="s">
        <v>45</v>
      </c>
    </row>
    <row r="4" spans="1:16">
      <c r="A4">
        <v>15</v>
      </c>
      <c r="D4" s="1">
        <v>2.99</v>
      </c>
      <c r="E4" s="1">
        <v>3900</v>
      </c>
      <c r="F4" t="s">
        <v>36</v>
      </c>
      <c r="G4" t="s">
        <v>221</v>
      </c>
      <c r="H4">
        <v>65</v>
      </c>
      <c r="I4">
        <v>30000</v>
      </c>
      <c r="L4">
        <v>2</v>
      </c>
      <c r="M4">
        <v>4</v>
      </c>
      <c r="N4" t="s">
        <v>55</v>
      </c>
      <c r="O4" t="s">
        <v>49</v>
      </c>
      <c r="P4" t="s">
        <v>47</v>
      </c>
    </row>
    <row r="5" spans="1:16">
      <c r="A5">
        <v>25</v>
      </c>
      <c r="D5" s="1">
        <v>3.99</v>
      </c>
      <c r="E5" s="1">
        <v>4900</v>
      </c>
      <c r="F5" t="s">
        <v>37</v>
      </c>
      <c r="G5" t="s">
        <v>222</v>
      </c>
      <c r="H5">
        <v>80</v>
      </c>
      <c r="I5">
        <v>30000</v>
      </c>
      <c r="L5">
        <v>2</v>
      </c>
      <c r="M5">
        <v>4</v>
      </c>
      <c r="N5" t="s">
        <v>56</v>
      </c>
      <c r="O5" t="s">
        <v>49</v>
      </c>
      <c r="P5" t="s">
        <v>47</v>
      </c>
    </row>
    <row r="6" spans="1:16">
      <c r="A6">
        <v>35</v>
      </c>
      <c r="D6" s="1">
        <v>4.99</v>
      </c>
      <c r="E6" s="1">
        <v>5900</v>
      </c>
      <c r="F6" t="s">
        <v>38</v>
      </c>
      <c r="G6" t="s">
        <v>223</v>
      </c>
      <c r="H6">
        <v>100</v>
      </c>
      <c r="I6">
        <v>30000</v>
      </c>
      <c r="L6">
        <v>2</v>
      </c>
      <c r="M6">
        <v>4</v>
      </c>
      <c r="N6" t="s">
        <v>57</v>
      </c>
      <c r="O6" t="s">
        <v>49</v>
      </c>
      <c r="P6" t="s">
        <v>47</v>
      </c>
    </row>
    <row r="7" spans="1:16">
      <c r="A7">
        <v>45</v>
      </c>
      <c r="D7" s="1">
        <v>5.99</v>
      </c>
      <c r="E7" s="1">
        <v>7500</v>
      </c>
      <c r="F7" t="s">
        <v>209</v>
      </c>
      <c r="G7" t="s">
        <v>224</v>
      </c>
      <c r="H7">
        <v>100</v>
      </c>
      <c r="I7">
        <v>35000</v>
      </c>
      <c r="L7">
        <v>3</v>
      </c>
      <c r="M7">
        <v>4</v>
      </c>
      <c r="N7" t="s">
        <v>215</v>
      </c>
      <c r="O7" t="s">
        <v>49</v>
      </c>
      <c r="P7" t="s">
        <v>48</v>
      </c>
    </row>
    <row r="8" spans="1:16">
      <c r="A8">
        <v>55</v>
      </c>
      <c r="D8" s="1">
        <v>7.99</v>
      </c>
      <c r="E8" s="1">
        <v>9900</v>
      </c>
      <c r="F8" t="s">
        <v>210</v>
      </c>
      <c r="G8" t="s">
        <v>225</v>
      </c>
      <c r="H8">
        <v>120</v>
      </c>
      <c r="I8">
        <v>35000</v>
      </c>
      <c r="L8">
        <v>3</v>
      </c>
      <c r="M8">
        <v>4</v>
      </c>
      <c r="N8" t="s">
        <v>216</v>
      </c>
      <c r="O8" t="s">
        <v>49</v>
      </c>
      <c r="P8" t="s">
        <v>48</v>
      </c>
    </row>
    <row r="9" spans="1:16">
      <c r="A9">
        <v>65</v>
      </c>
      <c r="D9" s="1">
        <v>8.99</v>
      </c>
      <c r="E9" s="1">
        <v>11000</v>
      </c>
      <c r="F9" t="s">
        <v>211</v>
      </c>
      <c r="G9" t="s">
        <v>226</v>
      </c>
      <c r="H9">
        <v>120</v>
      </c>
      <c r="I9">
        <v>40000</v>
      </c>
      <c r="L9">
        <v>4</v>
      </c>
      <c r="M9">
        <v>4</v>
      </c>
      <c r="N9" t="s">
        <v>217</v>
      </c>
      <c r="O9" t="s">
        <v>49</v>
      </c>
      <c r="P9" t="s">
        <v>213</v>
      </c>
    </row>
    <row r="10" spans="1:16">
      <c r="A10">
        <v>75</v>
      </c>
      <c r="D10" s="1">
        <v>9.99</v>
      </c>
      <c r="E10" s="1">
        <v>12000</v>
      </c>
      <c r="F10" t="s">
        <v>212</v>
      </c>
      <c r="G10" t="s">
        <v>227</v>
      </c>
      <c r="H10">
        <v>135</v>
      </c>
      <c r="I10">
        <v>45000</v>
      </c>
      <c r="L10">
        <v>5</v>
      </c>
      <c r="M10">
        <v>4</v>
      </c>
      <c r="N10" t="s">
        <v>218</v>
      </c>
      <c r="O10" t="s">
        <v>49</v>
      </c>
      <c r="P10" t="s">
        <v>214</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228</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292</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0.82158036749917751</v>
      </c>
      <c r="C2">
        <f t="shared" ref="C2:C32" ca="1" si="0">RAND()</f>
        <v>0.22462859340306185</v>
      </c>
      <c r="D2" t="str">
        <f ca="1">VLOOKUP($B2
+IF(D1="DI",1,
IF(D1="EN",2,
IF(D1="GO",3,0))),$AC:$AD,MATCH($AD$1,$AC$1:$AD$1,0),1)</f>
        <v>EN</v>
      </c>
      <c r="E2">
        <f ca="1">ROUNDDOWN(VLOOKUP(D2,$P:$W,MATCH($U$1,$P$1:$W$1,0),0)+C2*(VLOOKUP(D2,$P:$W,MATCH($V$1,$P$1:$W$1,0),0)-VLOOKUP(D2,$P:$W,MATCH($U$1,$P$1:$W$1,0),0)+10^ABS(VLOOKUP(D2,$P:$W,MATCH($W$1,$P$1:$W$1,0),0))),VLOOKUP(D2,$P:$W,MATCH($W$1,$P$1:$W$1,0),0))</f>
        <v>6</v>
      </c>
      <c r="F2" t="s">
        <v>127</v>
      </c>
      <c r="G2">
        <v>7</v>
      </c>
      <c r="H2" t="s">
        <v>125</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14</v>
      </c>
      <c r="R2">
        <f>COUNTIF(H:H,P2)</f>
        <v>13</v>
      </c>
      <c r="S2">
        <f>SUMIF(H:H,P2,I:I)</f>
        <v>98</v>
      </c>
      <c r="T2">
        <f>S2/R2</f>
        <v>7.5384615384615383</v>
      </c>
      <c r="U2">
        <v>6</v>
      </c>
      <c r="V2">
        <v>9</v>
      </c>
      <c r="W2">
        <v>0</v>
      </c>
      <c r="Y2">
        <v>1</v>
      </c>
      <c r="Z2">
        <v>0</v>
      </c>
      <c r="AA2">
        <v>14</v>
      </c>
      <c r="AB2">
        <f>AA2/SUMIF(Z:Z,Z2,AA:AA)</f>
        <v>0.46666666666666667</v>
      </c>
      <c r="AC2">
        <v>0</v>
      </c>
      <c r="AD2" t="s">
        <v>126</v>
      </c>
    </row>
    <row r="3" spans="1:30">
      <c r="A3">
        <v>2</v>
      </c>
      <c r="B3">
        <f t="shared" ref="B3:B32" ca="1" si="1">RAND()</f>
        <v>0.22620563587656806</v>
      </c>
      <c r="C3">
        <f t="shared" ca="1" si="0"/>
        <v>7.561986588284797E-2</v>
      </c>
      <c r="D3" t="str">
        <f t="shared" ref="D3:D32" ca="1" si="2">VLOOKUP($B3
+IF(D2="DI",1,
IF(D2="EN",2,
IF(D2="GO",3,0))),$AC:$AD,MATCH($AD$1,$AC$1:$AD$1,0),1)</f>
        <v>GO</v>
      </c>
      <c r="E3">
        <f t="shared" ref="E3:E32" ca="1" si="3">ROUNDDOWN(VLOOKUP(D3,$P:$W,MATCH($U$1,$P$1:$W$1,0),0)+C3*(VLOOKUP(D3,$P:$W,MATCH($V$1,$P$1:$W$1,0),0)-VLOOKUP(D3,$P:$W,MATCH($U$1,$P$1:$W$1,0),0)+10^ABS(VLOOKUP(D3,$P:$W,MATCH($W$1,$P$1:$W$1,0),0))),VLOOKUP(D3,$P:$W,MATCH($W$1,$P$1:$W$1,0),0))</f>
        <v>700</v>
      </c>
      <c r="F3" t="s">
        <v>125</v>
      </c>
      <c r="G3">
        <v>800</v>
      </c>
      <c r="H3" t="s">
        <v>127</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15</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128</v>
      </c>
    </row>
    <row r="4" spans="1:30">
      <c r="A4">
        <v>3</v>
      </c>
      <c r="B4">
        <f t="shared" ca="1" si="1"/>
        <v>0.65913275106600666</v>
      </c>
      <c r="C4">
        <f t="shared" ca="1" si="0"/>
        <v>0.22375616367051243</v>
      </c>
      <c r="D4" t="str">
        <f t="shared" ca="1" si="2"/>
        <v>EN</v>
      </c>
      <c r="E4">
        <f t="shared" ca="1" si="3"/>
        <v>6</v>
      </c>
      <c r="F4" t="s">
        <v>127</v>
      </c>
      <c r="G4">
        <v>12</v>
      </c>
      <c r="H4" t="s">
        <v>125</v>
      </c>
      <c r="I4">
        <v>1000</v>
      </c>
      <c r="J4" t="str">
        <f t="shared" si="4"/>
        <v/>
      </c>
      <c r="K4" t="str">
        <f t="shared" ca="1" si="5"/>
        <v>{"dy":1,"cd":"GO","cn":2400},{"dy":2,"cd":"EN","cn":8},{"dy":3,"cd":"GO","cn":1000}</v>
      </c>
      <c r="L4" t="str">
        <f t="shared" si="6"/>
        <v>{"dy":3,"cd":"GO","cn":1000}</v>
      </c>
      <c r="P4" t="s">
        <v>98</v>
      </c>
      <c r="Q4">
        <f t="shared" ca="1" si="7"/>
        <v>2</v>
      </c>
      <c r="R4">
        <f t="shared" si="8"/>
        <v>4</v>
      </c>
      <c r="S4">
        <f t="shared" si="9"/>
        <v>14</v>
      </c>
      <c r="T4">
        <f>S4/R4</f>
        <v>3.5</v>
      </c>
      <c r="U4">
        <v>3</v>
      </c>
      <c r="V4">
        <v>6</v>
      </c>
      <c r="W4">
        <v>0</v>
      </c>
      <c r="Y4">
        <v>3</v>
      </c>
      <c r="Z4">
        <v>0</v>
      </c>
      <c r="AA4">
        <v>2</v>
      </c>
      <c r="AB4">
        <f t="shared" si="10"/>
        <v>6.6666666666666666E-2</v>
      </c>
      <c r="AC4">
        <f>AC3+AB3</f>
        <v>0.93333333333333335</v>
      </c>
      <c r="AD4" t="s">
        <v>130</v>
      </c>
    </row>
    <row r="5" spans="1:30">
      <c r="A5">
        <v>4</v>
      </c>
      <c r="B5">
        <f t="shared" ca="1" si="1"/>
        <v>0.98407455205207695</v>
      </c>
      <c r="C5">
        <f t="shared" ca="1" si="0"/>
        <v>3.6514065844392984E-3</v>
      </c>
      <c r="D5" t="str">
        <f t="shared" ca="1" si="2"/>
        <v>DI</v>
      </c>
      <c r="E5">
        <f t="shared" ca="1" si="3"/>
        <v>3</v>
      </c>
      <c r="F5" t="s">
        <v>125</v>
      </c>
      <c r="G5">
        <v>1000</v>
      </c>
      <c r="H5" t="s">
        <v>127</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0.18350395045255374</v>
      </c>
      <c r="C6">
        <f t="shared" ca="1" si="0"/>
        <v>0.40046850812733237</v>
      </c>
      <c r="D6" t="str">
        <f t="shared" ca="1" si="2"/>
        <v>GO</v>
      </c>
      <c r="E6">
        <f t="shared" ca="1" si="3"/>
        <v>1700</v>
      </c>
      <c r="F6" t="s">
        <v>127</v>
      </c>
      <c r="G6">
        <v>5</v>
      </c>
      <c r="H6" t="s">
        <v>125</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0.40535742002155251</v>
      </c>
      <c r="C7">
        <f t="shared" ca="1" si="0"/>
        <v>0.89984459619738699</v>
      </c>
      <c r="D7" t="str">
        <f t="shared" ca="1" si="2"/>
        <v>EN</v>
      </c>
      <c r="E7">
        <f t="shared" ca="1" si="3"/>
        <v>9</v>
      </c>
      <c r="F7" t="s">
        <v>125</v>
      </c>
      <c r="G7">
        <v>900</v>
      </c>
      <c r="H7" t="s">
        <v>127</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3.0101146634599951E-2</v>
      </c>
      <c r="C8">
        <f t="shared" ca="1" si="0"/>
        <v>0.60354685460404034</v>
      </c>
      <c r="D8" t="str">
        <f t="shared" ca="1" si="2"/>
        <v>GO</v>
      </c>
      <c r="E8">
        <f t="shared" ca="1" si="3"/>
        <v>2300</v>
      </c>
      <c r="F8" t="s">
        <v>127</v>
      </c>
      <c r="G8">
        <v>6</v>
      </c>
      <c r="H8" t="s">
        <v>129</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0.54620415442047143</v>
      </c>
      <c r="C9">
        <f t="shared" ca="1" si="0"/>
        <v>0.10321638489658014</v>
      </c>
      <c r="D9" t="str">
        <f t="shared" ca="1" si="2"/>
        <v>EN</v>
      </c>
      <c r="E9">
        <f t="shared" ca="1" si="3"/>
        <v>6</v>
      </c>
      <c r="F9" t="s">
        <v>129</v>
      </c>
      <c r="G9">
        <v>3</v>
      </c>
      <c r="H9" t="s">
        <v>127</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0.84322617500909669</v>
      </c>
      <c r="C10">
        <f t="shared" ca="1" si="0"/>
        <v>0.31172702545861242</v>
      </c>
      <c r="D10" t="str">
        <f t="shared" ca="1" si="2"/>
        <v>GO</v>
      </c>
      <c r="E10">
        <f t="shared" ca="1" si="3"/>
        <v>1400</v>
      </c>
      <c r="F10" t="s">
        <v>125</v>
      </c>
      <c r="G10">
        <v>700</v>
      </c>
      <c r="H10" t="s">
        <v>125</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0.57127241451888211</v>
      </c>
      <c r="C11">
        <f t="shared" ca="1" si="0"/>
        <v>0.20696393274442204</v>
      </c>
      <c r="D11" t="str">
        <f t="shared" ca="1" si="2"/>
        <v>EN</v>
      </c>
      <c r="E11">
        <f t="shared" ca="1" si="3"/>
        <v>6</v>
      </c>
      <c r="F11" t="s">
        <v>127</v>
      </c>
      <c r="G11">
        <v>10</v>
      </c>
      <c r="H11" t="s">
        <v>127</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5.558565558701245E-2</v>
      </c>
      <c r="C12">
        <f t="shared" ca="1" si="0"/>
        <v>6.5449802698165915E-2</v>
      </c>
      <c r="D12" t="str">
        <f t="shared" ca="1" si="2"/>
        <v>GO</v>
      </c>
      <c r="E12">
        <f t="shared" ca="1" si="3"/>
        <v>700</v>
      </c>
      <c r="F12" t="s">
        <v>125</v>
      </c>
      <c r="G12">
        <v>1300</v>
      </c>
      <c r="H12" t="s">
        <v>125</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0.17145998520524286</v>
      </c>
      <c r="C13">
        <f t="shared" ca="1" si="0"/>
        <v>0.3464140035943617</v>
      </c>
      <c r="D13" t="str">
        <f t="shared" ca="1" si="2"/>
        <v>EN</v>
      </c>
      <c r="E13">
        <f t="shared" ca="1" si="3"/>
        <v>7</v>
      </c>
      <c r="F13" t="s">
        <v>127</v>
      </c>
      <c r="G13">
        <v>6</v>
      </c>
      <c r="H13" t="s">
        <v>127</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0.20770405019205473</v>
      </c>
      <c r="C14">
        <f t="shared" ca="1" si="0"/>
        <v>0.94586460868323041</v>
      </c>
      <c r="D14" t="str">
        <f t="shared" ca="1" si="2"/>
        <v>GO</v>
      </c>
      <c r="E14">
        <f t="shared" ca="1" si="3"/>
        <v>3400</v>
      </c>
      <c r="F14" t="s">
        <v>125</v>
      </c>
      <c r="G14">
        <v>1200</v>
      </c>
      <c r="H14" t="s">
        <v>125</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0.53765508485999758</v>
      </c>
      <c r="C15">
        <f t="shared" ca="1" si="0"/>
        <v>0.54561819744170015</v>
      </c>
      <c r="D15" t="str">
        <f t="shared" ca="1" si="2"/>
        <v>EN</v>
      </c>
      <c r="E15">
        <f t="shared" ca="1" si="3"/>
        <v>8</v>
      </c>
      <c r="F15" t="s">
        <v>127</v>
      </c>
      <c r="G15">
        <v>10</v>
      </c>
      <c r="H15" t="s">
        <v>129</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0.50984168320821555</v>
      </c>
      <c r="C16">
        <f t="shared" ca="1" si="0"/>
        <v>0.9390494401938605</v>
      </c>
      <c r="D16" t="str">
        <f t="shared" ca="1" si="2"/>
        <v>GO</v>
      </c>
      <c r="E16">
        <f t="shared" ca="1" si="3"/>
        <v>3400</v>
      </c>
      <c r="F16" t="s">
        <v>125</v>
      </c>
      <c r="G16">
        <v>1000</v>
      </c>
      <c r="H16" t="s">
        <v>125</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0.20491655069909687</v>
      </c>
      <c r="C17">
        <f t="shared" ca="1" si="0"/>
        <v>0.14206638767210245</v>
      </c>
      <c r="D17" t="str">
        <f t="shared" ca="1" si="2"/>
        <v>EN</v>
      </c>
      <c r="E17">
        <f t="shared" ca="1" si="3"/>
        <v>6</v>
      </c>
      <c r="F17" t="s">
        <v>127</v>
      </c>
      <c r="G17">
        <v>8</v>
      </c>
      <c r="H17" t="s">
        <v>127</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0.8511198376710456</v>
      </c>
      <c r="C18">
        <f t="shared" ca="1" si="0"/>
        <v>0.38619428265304845</v>
      </c>
      <c r="D18" t="str">
        <f t="shared" ca="1" si="2"/>
        <v>GO</v>
      </c>
      <c r="E18">
        <f t="shared" ca="1" si="3"/>
        <v>1600</v>
      </c>
      <c r="F18" t="s">
        <v>125</v>
      </c>
      <c r="G18">
        <v>800</v>
      </c>
      <c r="H18" t="s">
        <v>125</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0.94244989617825359</v>
      </c>
      <c r="C19">
        <f t="shared" ca="1" si="0"/>
        <v>0.86636785256152848</v>
      </c>
      <c r="D19" t="str">
        <f t="shared" ca="1" si="2"/>
        <v>DI</v>
      </c>
      <c r="E19">
        <f t="shared" ca="1" si="3"/>
        <v>6</v>
      </c>
      <c r="F19" t="s">
        <v>127</v>
      </c>
      <c r="G19">
        <v>6</v>
      </c>
      <c r="H19" t="s">
        <v>127</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0.37911895139024543</v>
      </c>
      <c r="C20">
        <f t="shared" ca="1" si="0"/>
        <v>0.62161083799765549</v>
      </c>
      <c r="D20" t="str">
        <f t="shared" ca="1" si="2"/>
        <v>GO</v>
      </c>
      <c r="E20">
        <f t="shared" ca="1" si="3"/>
        <v>2400</v>
      </c>
      <c r="F20" t="s">
        <v>125</v>
      </c>
      <c r="G20">
        <v>900</v>
      </c>
      <c r="H20" t="s">
        <v>125</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7.0209246197318942E-2</v>
      </c>
      <c r="C21">
        <f t="shared" ca="1" si="0"/>
        <v>0.35796369196272959</v>
      </c>
      <c r="D21" t="str">
        <f t="shared" ca="1" si="2"/>
        <v>EN</v>
      </c>
      <c r="E21">
        <f t="shared" ca="1" si="3"/>
        <v>7</v>
      </c>
      <c r="F21" t="s">
        <v>127</v>
      </c>
      <c r="G21">
        <v>7</v>
      </c>
      <c r="H21" t="s">
        <v>127</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0.36312269704867428</v>
      </c>
      <c r="C22">
        <f t="shared" ca="1" si="0"/>
        <v>4.5167472626718386E-2</v>
      </c>
      <c r="D22" t="str">
        <f t="shared" ca="1" si="2"/>
        <v>GO</v>
      </c>
      <c r="E22">
        <f t="shared" ca="1" si="3"/>
        <v>600</v>
      </c>
      <c r="F22" t="s">
        <v>129</v>
      </c>
      <c r="G22">
        <v>4</v>
      </c>
      <c r="H22" t="s">
        <v>125</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0.5962861200669245</v>
      </c>
      <c r="C23">
        <f t="shared" ca="1" si="0"/>
        <v>1.1335347402801843E-2</v>
      </c>
      <c r="D23" t="str">
        <f t="shared" ca="1" si="2"/>
        <v>EN</v>
      </c>
      <c r="E23">
        <f t="shared" ca="1" si="3"/>
        <v>6</v>
      </c>
      <c r="F23" t="s">
        <v>127</v>
      </c>
      <c r="G23">
        <v>10</v>
      </c>
      <c r="H23" t="s">
        <v>127</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0.25184316531846285</v>
      </c>
      <c r="C24">
        <f t="shared" ca="1" si="0"/>
        <v>0.33008756876681644</v>
      </c>
      <c r="D24" t="str">
        <f t="shared" ca="1" si="2"/>
        <v>GO</v>
      </c>
      <c r="E24">
        <f t="shared" ca="1" si="3"/>
        <v>1500</v>
      </c>
      <c r="F24" t="s">
        <v>125</v>
      </c>
      <c r="G24">
        <v>800</v>
      </c>
      <c r="H24" t="s">
        <v>125</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0.69785581052626655</v>
      </c>
      <c r="C25">
        <f t="shared" ca="1" si="0"/>
        <v>0.42084218996945122</v>
      </c>
      <c r="D25" t="str">
        <f t="shared" ca="1" si="2"/>
        <v>EN</v>
      </c>
      <c r="E25">
        <f t="shared" ca="1" si="3"/>
        <v>7</v>
      </c>
      <c r="F25" t="s">
        <v>127</v>
      </c>
      <c r="G25">
        <v>6</v>
      </c>
      <c r="H25" t="s">
        <v>127</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1.8964765891548718E-2</v>
      </c>
      <c r="C26">
        <f t="shared" ca="1" si="0"/>
        <v>0.7333484940283308</v>
      </c>
      <c r="D26" t="str">
        <f t="shared" ca="1" si="2"/>
        <v>GO</v>
      </c>
      <c r="E26">
        <f t="shared" ca="1" si="3"/>
        <v>2700</v>
      </c>
      <c r="F26" t="s">
        <v>125</v>
      </c>
      <c r="G26">
        <v>700</v>
      </c>
      <c r="H26" t="s">
        <v>129</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0.37857118721465421</v>
      </c>
      <c r="C27">
        <f t="shared" ca="1" si="0"/>
        <v>0.40508904159811865</v>
      </c>
      <c r="D27" t="str">
        <f t="shared" ca="1" si="2"/>
        <v>EN</v>
      </c>
      <c r="E27">
        <f t="shared" ca="1" si="3"/>
        <v>7</v>
      </c>
      <c r="F27" t="s">
        <v>127</v>
      </c>
      <c r="G27">
        <v>9</v>
      </c>
      <c r="H27" t="s">
        <v>125</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0.67913758459710127</v>
      </c>
      <c r="C28">
        <f t="shared" ca="1" si="0"/>
        <v>0.34185707545428579</v>
      </c>
      <c r="D28" t="str">
        <f t="shared" ca="1" si="2"/>
        <v>GO</v>
      </c>
      <c r="E28">
        <f t="shared" ca="1" si="3"/>
        <v>1500</v>
      </c>
      <c r="F28" t="s">
        <v>127</v>
      </c>
      <c r="G28">
        <v>9</v>
      </c>
      <c r="H28" t="s">
        <v>127</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0.11013270350878868</v>
      </c>
      <c r="C29">
        <f t="shared" ca="1" si="0"/>
        <v>0.78913013769944307</v>
      </c>
      <c r="D29" t="str">
        <f t="shared" ca="1" si="2"/>
        <v>EN</v>
      </c>
      <c r="E29">
        <f t="shared" ca="1" si="3"/>
        <v>9</v>
      </c>
      <c r="F29" t="s">
        <v>125</v>
      </c>
      <c r="G29">
        <v>3100</v>
      </c>
      <c r="H29" t="s">
        <v>125</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0.33611288009593931</v>
      </c>
      <c r="C30">
        <f t="shared" ca="1" si="0"/>
        <v>0.14530045013188053</v>
      </c>
      <c r="D30" t="str">
        <f t="shared" ca="1" si="2"/>
        <v>GO</v>
      </c>
      <c r="E30">
        <f t="shared" ca="1" si="3"/>
        <v>900</v>
      </c>
      <c r="F30" t="s">
        <v>127</v>
      </c>
      <c r="G30">
        <v>7</v>
      </c>
      <c r="H30" t="s">
        <v>406</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0.18766152321447993</v>
      </c>
      <c r="C31">
        <f t="shared" ca="1" si="0"/>
        <v>0.79771979706769736</v>
      </c>
      <c r="D31" t="str">
        <f t="shared" ca="1" si="2"/>
        <v>EN</v>
      </c>
      <c r="E31">
        <f t="shared" ca="1" si="3"/>
        <v>9</v>
      </c>
      <c r="F31" t="s">
        <v>125</v>
      </c>
      <c r="G31">
        <v>1000</v>
      </c>
      <c r="H31" t="s">
        <v>125</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0.22694809583908171</v>
      </c>
      <c r="C32">
        <f t="shared" ca="1" si="0"/>
        <v>0.96559634285594342</v>
      </c>
      <c r="D32" t="str">
        <f t="shared" ca="1" si="2"/>
        <v>GO</v>
      </c>
      <c r="E32">
        <f t="shared" ca="1" si="3"/>
        <v>3400</v>
      </c>
      <c r="F32" t="s">
        <v>127</v>
      </c>
      <c r="G32">
        <v>6</v>
      </c>
      <c r="H32" t="s">
        <v>127</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T190" activePane="bottomRight" state="frozen"/>
      <selection pane="topRight" activeCell="C1" sqref="C1"/>
      <selection pane="bottomLeft" activeCell="A2" sqref="A2"/>
      <selection pane="bottomRight" activeCell="AB310" sqref="AB310"/>
    </sheetView>
    <sheetView tabSelected="1" workbookViewId="1">
      <pane xSplit="2" ySplit="1" topLeftCell="AO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279</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261</v>
      </c>
      <c r="BO1" t="s">
        <v>262</v>
      </c>
      <c r="BP1">
        <v>0</v>
      </c>
      <c r="BQ1" t="s">
        <v>265</v>
      </c>
      <c r="BR1" t="s">
        <v>266</v>
      </c>
      <c r="BS1" t="str">
        <f ca="1">IF(COUNTA(BV:BV)&lt;&gt;COUNTA([1]EquipTable!$A:$A),"수량이상","누적")</f>
        <v>누적</v>
      </c>
      <c r="BT1" t="s">
        <v>263</v>
      </c>
      <c r="BU1" t="s">
        <v>264</v>
      </c>
      <c r="BV1" t="s">
        <v>144</v>
      </c>
      <c r="BX1" t="s">
        <v>120</v>
      </c>
      <c r="BY1">
        <v>0</v>
      </c>
      <c r="BZ1" t="str">
        <f ca="1">IF(COUNTA(CA:CA)&lt;&gt;COUNTA([2]ActorTable!$A:$A),"수량이상","누적")</f>
        <v>수량이상</v>
      </c>
      <c r="CA1" t="s">
        <v>166</v>
      </c>
      <c r="CB1" t="s">
        <v>149</v>
      </c>
      <c r="CD1" t="s">
        <v>165</v>
      </c>
    </row>
    <row r="2" spans="1:82">
      <c r="A2">
        <v>1</v>
      </c>
      <c r="B2">
        <v>0</v>
      </c>
      <c r="C2">
        <f>IF(B2&lt;=9,0,
IF(B2=10,1,2))</f>
        <v>0</v>
      </c>
      <c r="D2">
        <f ca="1">RAND()</f>
        <v>0.75046909417009944</v>
      </c>
      <c r="E2">
        <f ca="1">RAND()</f>
        <v>0.43051902115288043</v>
      </c>
      <c r="F2">
        <f ca="1">RAND()</f>
        <v>0.68510808058354167</v>
      </c>
      <c r="G2">
        <f ca="1">RAND()</f>
        <v>0.92585986814249099</v>
      </c>
      <c r="H2">
        <f ca="1">RAND()</f>
        <v>0.66257650361209974</v>
      </c>
      <c r="I2">
        <f ca="1">RAND()</f>
        <v>0.63304690572648126</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Equip3302</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7600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110</v>
      </c>
      <c r="W2">
        <v>1</v>
      </c>
      <c r="X2" t="s">
        <v>125</v>
      </c>
      <c r="Z2">
        <v>3100</v>
      </c>
      <c r="AA2" t="str">
        <f ca="1">IF(ISBLANK(AB2),"",
VLOOKUP(AB2,OFFSET(INDIRECT("$A:$B"),0,MATCH(AB$1&amp;"_Verify",INDIRECT("$1:$1"),0)-1),2,0)
)</f>
        <v>upn</v>
      </c>
      <c r="AB2" t="s">
        <v>92</v>
      </c>
      <c r="AC2">
        <v>45765</v>
      </c>
      <c r="AD2">
        <v>3</v>
      </c>
      <c r="AE2" t="s">
        <v>125</v>
      </c>
      <c r="AG2">
        <v>900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{"dy":1,"sl":0,"tp":"upn","vl":"45765","cn":3,"pt":"GO","pr":900}</v>
      </c>
      <c r="AN2" t="str">
        <f ca="1">IF(AL2&lt;&gt;1,"",
"{"""&amp;A$1&amp;""":"&amp;A2
&amp;","""&amp;B$1&amp;""":"&amp;B2
&amp;IF(LEN(AA2)=0,"",","""&amp;AA$1&amp;""":"""&amp;AA2&amp;"""")
&amp;IF(LEN(AC2)=0,"",","""&amp;AC$1&amp;""":"""&amp;AC2&amp;"""")
&amp;IF(LEN(AD2)=0,"",","""&amp;AD$1&amp;""":"&amp;AD2)
&amp;IF(LEN(AE2)=0,"",","""&amp;AE$1&amp;""":"""&amp;AE2&amp;"""")
&amp;IF(LEN(AF2)=0,"",","""&amp;AF$1&amp;""":"&amp;AF2)
&amp;IF(LEN(AG2)=0,"",","""&amp;AG$1&amp;""":"&amp;AG2)&amp;"}")</f>
        <v>{"dy":1,"sl":0,"tp":"upn","vl":"45765","cn":3,"pt":"GO","pr":900}</v>
      </c>
      <c r="AP2" t="s">
        <v>82</v>
      </c>
      <c r="AQ2" t="s">
        <v>70</v>
      </c>
      <c r="AR2">
        <v>0</v>
      </c>
      <c r="AS2">
        <v>7</v>
      </c>
      <c r="AT2">
        <f t="shared" ref="AT2:AT15" ca="1" si="0">COUNTIF(M:M,AP2)</f>
        <v>133</v>
      </c>
      <c r="AU2">
        <f t="shared" ref="AU2:AU15" si="1">COUNTIF(AB:AB,AP2)</f>
        <v>152</v>
      </c>
      <c r="AV2">
        <f ca="1">COUNTIFS(M:M,AP2,T:T,"전설")</f>
        <v>5</v>
      </c>
      <c r="AW2">
        <f>COUNTIFS(AB:AB,AP2,AI:AI,"전설")</f>
        <v>11</v>
      </c>
      <c r="BE2" t="str">
        <f ca="1">"["&amp;
IF(LEFT(OFFSET(AM1,COUNTA(AM:AM)-1,0),1)=",",SUBSTITUTE(OFFSET(AM1,COUNTA(AM:AM)-1,0),",","",1),OFFSET(AM1,COUNTA(AM:AM)-1,0))
&amp;"]"</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dy":22,"sl":11},{"dy":23,"sl":11,"tp":"fp","vl":"Actor0125","cn":70,"pt":"DI","pp":158,"pr":69},{"dy":24,"sl":11,"tp":"fp","vl":"Actor0125","cn":70,"pt":"DI","pp":158,"pr":69},{"dy":25,"sl":11},{"dy":26,"sl":11},{"dy":27,"sl":11},{"dy":28,"sl":11},{"dy":29,"sl":11},{"dy":30,"sl":11},{"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167</v>
      </c>
    </row>
    <row r="3" spans="1:82">
      <c r="A3">
        <v>1</v>
      </c>
      <c r="B3">
        <v>1</v>
      </c>
      <c r="C3">
        <f>IF(B3&lt;=9,0,
IF(B3=10,1,2))</f>
        <v>0</v>
      </c>
      <c r="D3">
        <f ca="1">RAND()</f>
        <v>0.46690908615048643</v>
      </c>
      <c r="E3">
        <f ca="1">RAND()</f>
        <v>0.83070540229753009</v>
      </c>
      <c r="F3">
        <f ca="1">RAND()</f>
        <v>0.13724230054891884</v>
      </c>
      <c r="G3">
        <f ca="1">RAND()</f>
        <v>0.41636352409640132</v>
      </c>
      <c r="H3">
        <f ca="1">RAND()</f>
        <v>0.34354232436841536</v>
      </c>
      <c r="I3">
        <f ca="1">RAND()</f>
        <v>2.5943090120804313E-2</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Equip7102</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3100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423</v>
      </c>
      <c r="W3">
        <v>1</v>
      </c>
      <c r="X3" t="s">
        <v>129</v>
      </c>
      <c r="Z3">
        <v>36</v>
      </c>
      <c r="AA3" t="str">
        <f ca="1">IF(ISBLANK(AB3),"",
VLOOKUP(AB3,OFFSET(INDIRECT("$A:$B"),0,MATCH(AB$1&amp;"_Verify",INDIRECT("$1:$1"),0)-1),2,0)
)</f>
        <v>fe</v>
      </c>
      <c r="AB3" t="s">
        <v>82</v>
      </c>
      <c r="AC3" t="s">
        <v>366</v>
      </c>
      <c r="AD3">
        <v>1</v>
      </c>
      <c r="AE3" t="s">
        <v>129</v>
      </c>
      <c r="AF3">
        <v>169</v>
      </c>
      <c r="AG3">
        <v>119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전설</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고대인의 의식</v>
      </c>
      <c r="AL3">
        <v>1</v>
      </c>
      <c r="AM3" t="str">
        <f ca="1">IF(ROW()=2,AN3,OFFSET(AM3,-1,0)&amp;IF(LEN(AN3)=0,"",","&amp;AN3))</f>
        <v>{"dy":1,"sl":0,"tp":"upn","vl":"45765","cn":3,"pt":"GO","pr":900},{"dy":1,"sl":1,"tp":"fe","vl":"Equip2401","cn":1,"pt":"DI","pp":169,"pr":119}</v>
      </c>
      <c r="AN3" t="str">
        <f ca="1">IF(AL3&lt;&gt;1,"",
"{"""&amp;A$1&amp;""":"&amp;A3
&amp;","""&amp;B$1&amp;""":"&amp;B3
&amp;IF(LEN(AA3)=0,"",","""&amp;AA$1&amp;""":"""&amp;AA3&amp;"""")
&amp;IF(LEN(AC3)=0,"",","""&amp;AC$1&amp;""":"""&amp;AC3&amp;"""")
&amp;IF(LEN(AD3)=0,"",","""&amp;AD$1&amp;""":"&amp;AD3)
&amp;IF(LEN(AE3)=0,"",","""&amp;AE$1&amp;""":"""&amp;AE3&amp;"""")
&amp;IF(LEN(AF3)=0,"",","""&amp;AF$1&amp;""":"&amp;AF3)
&amp;IF(LEN(AG3)=0,"",","""&amp;AG$1&amp;""":"&amp;AG3)&amp;"}")</f>
        <v>{"dy":1,"sl":1,"tp":"fe","vl":"Equip2401","cn":1,"pt":"DI","pp":169,"pr":119}</v>
      </c>
      <c r="AP3" t="s">
        <v>83</v>
      </c>
      <c r="AQ3" t="s">
        <v>71</v>
      </c>
      <c r="AR3">
        <v>0</v>
      </c>
      <c r="AS3">
        <v>7</v>
      </c>
      <c r="AT3">
        <f t="shared" ca="1" si="0"/>
        <v>5</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0.39565893273021091</v>
      </c>
      <c r="E4">
        <f ca="1">RAND()</f>
        <v>0.70373999125921338</v>
      </c>
      <c r="F4">
        <f ca="1">RAND()</f>
        <v>0.88726671579273442</v>
      </c>
      <c r="G4">
        <f ca="1">RAND()</f>
        <v>0.20711404515683318</v>
      </c>
      <c r="H4">
        <f ca="1">RAND()</f>
        <v>0.33264930886211053</v>
      </c>
      <c r="I4">
        <f ca="1">RAND()</f>
        <v>0.55133051987381987</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70373</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11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3300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11</v>
      </c>
      <c r="X4" t="s">
        <v>125</v>
      </c>
      <c r="Z4">
        <v>3300</v>
      </c>
      <c r="AA4" t="str">
        <f ca="1">IF(ISBLANK(AB4),"",
VLOOKUP(AB4,OFFSET(INDIRECT("$A:$B"),0,MATCH(AB$1&amp;"_Verify",INDIRECT("$1:$1"),0)-1),2,0)
)</f>
        <v>upn</v>
      </c>
      <c r="AB4" t="s">
        <v>92</v>
      </c>
      <c r="AC4">
        <v>56326</v>
      </c>
      <c r="AD4">
        <v>9</v>
      </c>
      <c r="AE4" t="s">
        <v>125</v>
      </c>
      <c r="AG4">
        <v>2700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{"dy":1,"sl":0,"tp":"upn","vl":"45765","cn":3,"pt":"GO","pr":900},{"dy":1,"sl":1,"tp":"fe","vl":"Equip2401","cn":1,"pt":"DI","pp":169,"pr":119},{"dy":1,"sl":2,"tp":"upn","vl":"56326","cn":9,"pt":"GO","pr":2700}</v>
      </c>
      <c r="AN4" t="str">
        <f ca="1">IF(AL4&lt;&gt;1,"",
"{"""&amp;A$1&amp;""":"&amp;A4
&amp;","""&amp;B$1&amp;""":"&amp;B4
&amp;IF(LEN(AA4)=0,"",","""&amp;AA$1&amp;""":"""&amp;AA4&amp;"""")
&amp;IF(LEN(AC4)=0,"",","""&amp;AC$1&amp;""":"""&amp;AC4&amp;"""")
&amp;IF(LEN(AD4)=0,"",","""&amp;AD$1&amp;""":"&amp;AD4)
&amp;IF(LEN(AE4)=0,"",","""&amp;AE$1&amp;""":"""&amp;AE4&amp;"""")
&amp;IF(LEN(AF4)=0,"",","""&amp;AF$1&amp;""":"&amp;AF4)
&amp;IF(LEN(AG4)=0,"",","""&amp;AG$1&amp;""":"&amp;AG4)&amp;"}")</f>
        <v>{"dy":1,"sl":2,"tp":"upn","vl":"56326","cn":9,"pt":"GO","pr":2700}</v>
      </c>
      <c r="AP4" t="s">
        <v>84</v>
      </c>
      <c r="AQ4" t="s">
        <v>72</v>
      </c>
      <c r="AR4">
        <v>0</v>
      </c>
      <c r="AS4">
        <v>7</v>
      </c>
      <c r="AT4">
        <f t="shared" ca="1" si="0"/>
        <v>1</v>
      </c>
      <c r="AU4">
        <f t="shared" si="1"/>
        <v>1</v>
      </c>
      <c r="AV4">
        <f t="shared" ca="1" si="3"/>
        <v>0</v>
      </c>
      <c r="AW4">
        <f t="shared" si="4"/>
        <v>0</v>
      </c>
      <c r="AZ4">
        <v>149</v>
      </c>
      <c r="BE4" t="s">
        <v>190</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0.55316045891417009</v>
      </c>
      <c r="E5">
        <f ca="1">RAND()</f>
        <v>0.12447984765132225</v>
      </c>
      <c r="F5">
        <f ca="1">RAND()</f>
        <v>0.75814584398299856</v>
      </c>
      <c r="G5">
        <f ca="1">RAND()</f>
        <v>0.76772640958119764</v>
      </c>
      <c r="H5">
        <f ca="1">RAND()</f>
        <v>0.88015491745023056</v>
      </c>
      <c r="I5">
        <f ca="1">RAND()</f>
        <v>0.28813134389103201</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12447</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1200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8</v>
      </c>
      <c r="X5" t="s">
        <v>125</v>
      </c>
      <c r="Z5">
        <v>2400</v>
      </c>
      <c r="AA5" t="str">
        <f ca="1">IF(ISBLANK(AB5),"",
VLOOKUP(AB5,OFFSET(INDIRECT("$A:$B"),0,MATCH(AB$1&amp;"_Verify",INDIRECT("$1:$1"),0)-1),2,0)
)</f>
        <v>fe</v>
      </c>
      <c r="AB5" t="s">
        <v>82</v>
      </c>
      <c r="AC5" t="s">
        <v>205</v>
      </c>
      <c r="AD5">
        <v>1</v>
      </c>
      <c r="AE5" t="s">
        <v>125</v>
      </c>
      <c r="AG5">
        <v>2800</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ca="1">IF(ROW()=2,AN5,OFFSET(AM5,-1,0)&amp;IF(LEN(AN5)=0,"",","&amp;AN5))</f>
        <v>{"dy":1,"sl":0,"tp":"upn","vl":"45765","cn":3,"pt":"GO","pr":900},{"dy":1,"sl":1,"tp":"fe","vl":"Equip2401","cn":1,"pt":"DI","pp":169,"pr":119},{"dy":1,"sl":2,"tp":"upn","vl":"56326","cn":9,"pt":"GO","pr":2700},{"dy":1,"sl":3,"tp":"fe","vl":"Equip0201","cn":1,"pt":"GO","pr":2800}</v>
      </c>
      <c r="AN5" t="str">
        <f ca="1">IF(AL5&lt;&gt;1,"",
"{"""&amp;A$1&amp;""":"&amp;A5
&amp;","""&amp;B$1&amp;""":"&amp;B5
&amp;IF(LEN(AA5)=0,"",","""&amp;AA$1&amp;""":"""&amp;AA5&amp;"""")
&amp;IF(LEN(AC5)=0,"",","""&amp;AC$1&amp;""":"""&amp;AC5&amp;"""")
&amp;IF(LEN(AD5)=0,"",","""&amp;AD$1&amp;""":"&amp;AD5)
&amp;IF(LEN(AE5)=0,"",","""&amp;AE$1&amp;""":"""&amp;AE5&amp;"""")
&amp;IF(LEN(AF5)=0,"",","""&amp;AF$1&amp;""":"&amp;AF5)
&amp;IF(LEN(AG5)=0,"",","""&amp;AG$1&amp;""":"&amp;AG5)&amp;"}")</f>
        <v>{"dy":1,"sl":3,"tp":"fe","vl":"Equip0201","cn":1,"pt":"GO","pr":2800}</v>
      </c>
      <c r="AP5" t="s">
        <v>85</v>
      </c>
      <c r="AQ5" t="s">
        <v>73</v>
      </c>
      <c r="AR5">
        <v>8</v>
      </c>
      <c r="AS5">
        <v>11</v>
      </c>
      <c r="AT5">
        <f t="shared" ca="1" si="0"/>
        <v>0</v>
      </c>
      <c r="AU5">
        <f t="shared" si="1"/>
        <v>7</v>
      </c>
      <c r="AV5">
        <f t="shared" ca="1" si="3"/>
        <v>0</v>
      </c>
      <c r="AW5">
        <f t="shared" si="4"/>
        <v>0</v>
      </c>
      <c r="AZ5">
        <v>1</v>
      </c>
      <c r="BE5">
        <f ca="1">LEN(BE2)</f>
        <v>20819</v>
      </c>
      <c r="BG5">
        <v>1</v>
      </c>
      <c r="BH5">
        <v>1</v>
      </c>
      <c r="BI5">
        <f t="shared" si="2"/>
        <v>1</v>
      </c>
      <c r="BJ5">
        <f t="shared" ref="BJ5:BJ18" si="13">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0.36020925523584069</v>
      </c>
      <c r="E6">
        <f ca="1">RAND()</f>
        <v>0.25795520637155644</v>
      </c>
      <c r="F6">
        <f ca="1">RAND()</f>
        <v>0.75837397280271612</v>
      </c>
      <c r="G6">
        <f ca="1">RAND()</f>
        <v>0.18569630160731365</v>
      </c>
      <c r="H6">
        <f ca="1">RAND()</f>
        <v>0.80659612840217698</v>
      </c>
      <c r="I6">
        <f ca="1">RAND()</f>
        <v>0.56636688603817242</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25795</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6</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1800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9</v>
      </c>
      <c r="X6" t="s">
        <v>125</v>
      </c>
      <c r="Z6">
        <v>2700</v>
      </c>
      <c r="AA6" t="str">
        <f ca="1">IF(ISBLANK(AB6),"",
VLOOKUP(AB6,OFFSET(INDIRECT("$A:$B"),0,MATCH(AB$1&amp;"_Verify",INDIRECT("$1:$1"),0)-1),2,0)
)</f>
        <v>uph</v>
      </c>
      <c r="AB6" t="s">
        <v>91</v>
      </c>
      <c r="AC6">
        <v>71037</v>
      </c>
      <c r="AD6">
        <v>11</v>
      </c>
      <c r="AE6" t="s">
        <v>125</v>
      </c>
      <c r="AG6">
        <v>3300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3,"pt":"GO","pr":900},{"dy":1,"sl":1,"tp":"fe","vl":"Equip2401","cn":1,"pt":"DI","pp":169,"pr":119},{"dy":1,"sl":2,"tp":"upn","vl":"56326","cn":9,"pt":"GO","pr":2700},{"dy":1,"sl":3,"tp":"fe","vl":"Equip0201","cn":1,"pt":"GO","pr":2800},{"dy":1,"sl":4,"tp":"uph","vl":"71037","cn":11,"pt":"GO","pr":3300}</v>
      </c>
      <c r="AN6" t="str">
        <f ca="1">IF(AL6&lt;&gt;1,"",
"{"""&amp;A$1&amp;""":"&amp;A6
&amp;","""&amp;B$1&amp;""":"&amp;B6
&amp;IF(LEN(AA6)=0,"",","""&amp;AA$1&amp;""":"""&amp;AA6&amp;"""")
&amp;IF(LEN(AC6)=0,"",","""&amp;AC$1&amp;""":"""&amp;AC6&amp;"""")
&amp;IF(LEN(AD6)=0,"",","""&amp;AD$1&amp;""":"&amp;AD6)
&amp;IF(LEN(AE6)=0,"",","""&amp;AE$1&amp;""":"""&amp;AE6&amp;"""")
&amp;IF(LEN(AF6)=0,"",","""&amp;AF$1&amp;""":"&amp;AF6)
&amp;IF(LEN(AG6)=0,"",","""&amp;AG$1&amp;""":"&amp;AG6)&amp;"}")</f>
        <v>{"dy":1,"sl":4,"tp":"uph","vl":"71037","cn":11,"pt":"GO","pr":3300}</v>
      </c>
      <c r="AP6" t="s">
        <v>86</v>
      </c>
      <c r="AQ6" t="s">
        <v>75</v>
      </c>
      <c r="AR6">
        <v>8</v>
      </c>
      <c r="AS6">
        <v>11</v>
      </c>
      <c r="AT6">
        <f t="shared" ca="1" si="0"/>
        <v>0</v>
      </c>
      <c r="AU6">
        <f t="shared" si="1"/>
        <v>7</v>
      </c>
      <c r="AV6">
        <f t="shared" ca="1" si="3"/>
        <v>0</v>
      </c>
      <c r="AW6">
        <f t="shared" si="4"/>
        <v>0</v>
      </c>
      <c r="AX6">
        <v>45</v>
      </c>
      <c r="AY6">
        <v>175</v>
      </c>
      <c r="AZ6">
        <f>300*1/320</f>
        <v>0.9375</v>
      </c>
      <c r="BA6">
        <v>0.25</v>
      </c>
      <c r="BB6">
        <v>0.35</v>
      </c>
      <c r="BG6">
        <v>2</v>
      </c>
      <c r="BH6">
        <v>1</v>
      </c>
      <c r="BI6">
        <f t="shared" si="2"/>
        <v>1</v>
      </c>
      <c r="BJ6">
        <f t="shared" si="13"/>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0.26524989790340769</v>
      </c>
      <c r="E7">
        <f ca="1">RAND()</f>
        <v>0.17021728263525204</v>
      </c>
      <c r="F7">
        <f ca="1">RAND()</f>
        <v>0.18117125416085367</v>
      </c>
      <c r="G7">
        <f ca="1">RAND()</f>
        <v>0.5094758327175678</v>
      </c>
      <c r="H7">
        <f ca="1">RAND()</f>
        <v>0.77129576782527931</v>
      </c>
      <c r="I7">
        <f ca="1">RAND()</f>
        <v>0.28646919050969999</v>
      </c>
      <c r="M7" t="str">
        <f ca="1">IF(LEN(J7)&lt;&gt;0,J7,VLOOKUP(D7+$B7,$BJ:$BK,MATCH($BK$1,$BJ$1:$BK$1,0),1))</f>
        <v>지정 장비</v>
      </c>
      <c r="N7" t="str">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Equip1201</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2800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246</v>
      </c>
      <c r="W7">
        <v>1</v>
      </c>
      <c r="X7" t="s">
        <v>125</v>
      </c>
      <c r="Z7">
        <v>700</v>
      </c>
      <c r="AA7" t="str">
        <f ca="1">IF(ISBLANK(AB7),"",
VLOOKUP(AB7,OFFSET(INDIRECT("$A:$B"),0,MATCH(AB$1&amp;"_Verify",INDIRECT("$1:$1"),0)-1),2,0)
)</f>
        <v>fe</v>
      </c>
      <c r="AB7" t="s">
        <v>82</v>
      </c>
      <c r="AC7" t="s">
        <v>388</v>
      </c>
      <c r="AD7">
        <v>1</v>
      </c>
      <c r="AE7" t="s">
        <v>129</v>
      </c>
      <c r="AF7">
        <v>179</v>
      </c>
      <c r="AG7">
        <v>129</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전설</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반중력 스태프</v>
      </c>
      <c r="AL7">
        <v>1</v>
      </c>
      <c r="AM7" t="str">
        <f ca="1">IF(ROW()=2,AN7,OFFSET(AM7,-1,0)&amp;IF(LEN(AN7)=0,"",","&amp;AN7))</f>
        <v>{"dy":1,"sl":0,"tp":"upn","vl":"45765","cn":3,"pt":"GO","pr":900},{"dy":1,"sl":1,"tp":"fe","vl":"Equip2401","cn":1,"pt":"DI","pp":169,"pr":119},{"dy":1,"sl":2,"tp":"upn","vl":"56326","cn":9,"pt":"GO","pr":2700},{"dy":1,"sl":3,"tp":"fe","vl":"Equip0201","cn":1,"pt":"GO","pr":2800},{"dy":1,"sl":4,"tp":"uph","vl":"71037","cn":11,"pt":"GO","pr":3300},{"dy":1,"sl":5,"tp":"fe","vl":"Equip3401","cn":1,"pt":"DI","pp":179,"pr":129}</v>
      </c>
      <c r="AN7" t="str">
        <f ca="1">IF(AL7&lt;&gt;1,"",
"{"""&amp;A$1&amp;""":"&amp;A7
&amp;","""&amp;B$1&amp;""":"&amp;B7
&amp;IF(LEN(AA7)=0,"",","""&amp;AA$1&amp;""":"""&amp;AA7&amp;"""")
&amp;IF(LEN(AC7)=0,"",","""&amp;AC$1&amp;""":"""&amp;AC7&amp;"""")
&amp;IF(LEN(AD7)=0,"",","""&amp;AD$1&amp;""":"&amp;AD7)
&amp;IF(LEN(AE7)=0,"",","""&amp;AE$1&amp;""":"""&amp;AE7&amp;"""")
&amp;IF(LEN(AF7)=0,"",","""&amp;AF$1&amp;""":"&amp;AF7)
&amp;IF(LEN(AG7)=0,"",","""&amp;AG$1&amp;""":"&amp;AG7)&amp;"}")</f>
        <v>{"dy":1,"sl":5,"tp":"fe","vl":"Equip3401","cn":1,"pt":"DI","pp":179,"pr":129}</v>
      </c>
      <c r="AP7" t="s">
        <v>87</v>
      </c>
      <c r="AQ7" t="s">
        <v>78</v>
      </c>
      <c r="AR7">
        <v>8</v>
      </c>
      <c r="AS7">
        <v>11</v>
      </c>
      <c r="AT7">
        <f t="shared" ca="1" si="0"/>
        <v>0</v>
      </c>
      <c r="AU7">
        <f t="shared" si="1"/>
        <v>5</v>
      </c>
      <c r="AV7">
        <f t="shared" ca="1" si="3"/>
        <v>0</v>
      </c>
      <c r="AW7">
        <f t="shared" si="4"/>
        <v>0</v>
      </c>
      <c r="AZ7">
        <v>1</v>
      </c>
      <c r="BG7">
        <v>3</v>
      </c>
      <c r="BH7">
        <v>1</v>
      </c>
      <c r="BI7">
        <f t="shared" si="2"/>
        <v>0.25</v>
      </c>
      <c r="BJ7">
        <f t="shared" si="13"/>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0.26541817110794841</v>
      </c>
      <c r="E8">
        <f ca="1">RAND()</f>
        <v>0.33725254991521714</v>
      </c>
      <c r="F8">
        <f ca="1">RAND()</f>
        <v>0.54489871421403546</v>
      </c>
      <c r="G8">
        <f ca="1">RAND()</f>
        <v>0.95446637466949535</v>
      </c>
      <c r="H8">
        <f ca="1">RAND()</f>
        <v>0.45105613257133026</v>
      </c>
      <c r="I8">
        <f ca="1">RAND()</f>
        <v>1.7850066466453485E-2</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Equip4101</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1000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179</v>
      </c>
      <c r="W8">
        <v>1</v>
      </c>
      <c r="X8" t="s">
        <v>125</v>
      </c>
      <c r="Z8">
        <v>700</v>
      </c>
      <c r="AA8" t="str">
        <f ca="1">IF(ISBLANK(AB8),"",
VLOOKUP(AB8,OFFSET(INDIRECT("$A:$B"),0,MATCH(AB$1&amp;"_Verify",INDIRECT("$1:$1"),0)-1),2,0)
)</f>
        <v>fe</v>
      </c>
      <c r="AB8" t="s">
        <v>82</v>
      </c>
      <c r="AC8" t="s">
        <v>256</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upn","vl":"45765","cn":3,"pt":"GO","pr":900},{"dy":1,"sl":1,"tp":"fe","vl":"Equip2401","cn":1,"pt":"DI","pp":169,"pr":119},{"dy":1,"sl":2,"tp":"upn","vl":"56326","cn":9,"pt":"GO","pr":2700},{"dy":1,"sl":3,"tp":"fe","vl":"Equip0201","cn":1,"pt":"GO","pr":2800},{"dy":1,"sl":4,"tp":"uph","vl":"71037","cn":11,"pt":"GO","pr":3300},{"dy":1,"sl":5,"tp":"fe","vl":"Equip3401","cn":1,"pt":"DI","pp":179,"pr":129},{"dy":1,"sl":6,"tp":"fe","vl":"Equip6002","cn":1,"pt":"GO","pr":1900}</v>
      </c>
      <c r="AN8" t="str">
        <f ca="1">IF(AL8&lt;&gt;1,"",
"{"""&amp;A$1&amp;""":"&amp;A8
&amp;","""&amp;B$1&amp;""":"&amp;B8
&amp;IF(LEN(AA8)=0,"",","""&amp;AA$1&amp;""":"""&amp;AA8&amp;"""")
&amp;IF(LEN(AC8)=0,"",","""&amp;AC$1&amp;""":"""&amp;AC8&amp;"""")
&amp;IF(LEN(AD8)=0,"",","""&amp;AD$1&amp;""":"&amp;AD8)
&amp;IF(LEN(AE8)=0,"",","""&amp;AE$1&amp;""":"""&amp;AE8&amp;"""")
&amp;IF(LEN(AF8)=0,"",","""&amp;AF$1&amp;""":"&amp;AF8)
&amp;IF(LEN(AG8)=0,"",","""&amp;AG$1&amp;""":"&amp;AG8)&amp;"}")</f>
        <v>{"dy":1,"sl":6,"tp":"fe","vl":"Equip6002","cn":1,"pt":"GO","pr":1900}</v>
      </c>
      <c r="AP8" t="s">
        <v>88</v>
      </c>
      <c r="AQ8" t="s">
        <v>79</v>
      </c>
      <c r="AR8">
        <v>8</v>
      </c>
      <c r="AS8">
        <v>11</v>
      </c>
      <c r="AT8">
        <f t="shared" ca="1" si="0"/>
        <v>0</v>
      </c>
      <c r="AU8">
        <f t="shared" si="1"/>
        <v>0</v>
      </c>
      <c r="AV8">
        <f t="shared" ca="1" si="3"/>
        <v>0</v>
      </c>
      <c r="AW8">
        <f t="shared" si="4"/>
        <v>0</v>
      </c>
      <c r="AZ8">
        <v>1</v>
      </c>
      <c r="BG8">
        <v>3</v>
      </c>
      <c r="BH8">
        <v>3</v>
      </c>
      <c r="BI8">
        <f t="shared" si="2"/>
        <v>0.75</v>
      </c>
      <c r="BJ8">
        <f t="shared" si="13"/>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0.15102131622821746</v>
      </c>
      <c r="E9">
        <f ca="1">RAND()</f>
        <v>0.24428098426491263</v>
      </c>
      <c r="F9">
        <f ca="1">RAND()</f>
        <v>0.4816506891664285</v>
      </c>
      <c r="G9">
        <f ca="1">RAND()</f>
        <v>0.94224041636372768</v>
      </c>
      <c r="H9">
        <f ca="1">RAND()</f>
        <v>0.33448485262762795</v>
      </c>
      <c r="I9">
        <f ca="1">RAND()</f>
        <v>9.8686060300694156E-2</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Equip2302</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7100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238</v>
      </c>
      <c r="W9">
        <v>1</v>
      </c>
      <c r="X9" t="s">
        <v>125</v>
      </c>
      <c r="Z9">
        <v>7800</v>
      </c>
      <c r="AA9" t="str">
        <f ca="1">IF(ISBLANK(AB9),"",
VLOOKUP(AB9,OFFSET(INDIRECT("$A:$B"),0,MATCH(AB$1&amp;"_Verify",INDIRECT("$1:$1"),0)-1),2,0)
)</f>
        <v>fe</v>
      </c>
      <c r="AB9" t="s">
        <v>82</v>
      </c>
      <c r="AC9" t="s">
        <v>297</v>
      </c>
      <c r="AD9">
        <v>1</v>
      </c>
      <c r="AE9" t="s">
        <v>125</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upn","vl":"45765","cn":3,"pt":"GO","pr":900},{"dy":1,"sl":1,"tp":"fe","vl":"Equip2401","cn":1,"pt":"DI","pp":169,"pr":119},{"dy":1,"sl":2,"tp":"upn","vl":"56326","cn":9,"pt":"GO","pr":2700},{"dy":1,"sl":3,"tp":"fe","vl":"Equip0201","cn":1,"pt":"GO","pr":2800},{"dy":1,"sl":4,"tp":"uph","vl":"71037","cn":11,"pt":"GO","pr":3300},{"dy":1,"sl":5,"tp":"fe","vl":"Equip3401","cn":1,"pt":"DI","pp":179,"pr":129},{"dy":1,"sl":6,"tp":"fe","vl":"Equip6002","cn":1,"pt":"GO","pr":1900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0</v>
      </c>
      <c r="AV9">
        <f t="shared" ca="1" si="3"/>
        <v>0</v>
      </c>
      <c r="AW9">
        <f t="shared" si="4"/>
        <v>0</v>
      </c>
      <c r="AZ9">
        <v>1.1000000000000001</v>
      </c>
      <c r="BG9">
        <v>4</v>
      </c>
      <c r="BH9">
        <v>1</v>
      </c>
      <c r="BI9">
        <f t="shared" si="2"/>
        <v>1</v>
      </c>
      <c r="BJ9">
        <f t="shared" si="13"/>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0.12532627737975777</v>
      </c>
      <c r="E10">
        <f ca="1">RAND()</f>
        <v>0.93475045673464829</v>
      </c>
      <c r="F10">
        <f ca="1">RAND()</f>
        <v>0.25074336089556559</v>
      </c>
      <c r="G10">
        <f ca="1">RAND()</f>
        <v>0.49421778180411313</v>
      </c>
      <c r="H10">
        <f ca="1">RAND()</f>
        <v>0.47633032902514938</v>
      </c>
      <c r="I10">
        <f ca="1">RAND()</f>
        <v>0.61745096660853926</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fl1</v>
      </c>
      <c r="AB10" t="s">
        <v>87</v>
      </c>
      <c r="AC10" t="s">
        <v>422</v>
      </c>
      <c r="AD10">
        <v>1</v>
      </c>
      <c r="AE10" t="s">
        <v>129</v>
      </c>
      <c r="AF10">
        <v>57</v>
      </c>
      <c r="AG10">
        <v>39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헤르윈</v>
      </c>
      <c r="AL10">
        <v>1</v>
      </c>
      <c r="AM10" t="str">
        <f ca="1">IF(ROW()=2,AN10,OFFSET(AM10,-1,0)&amp;IF(LEN(AN10)=0,"",","&amp;AN10))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v>
      </c>
      <c r="AN10" t="str">
        <f ca="1">IF(AL10&lt;&gt;1,"",
"{"""&amp;A$1&amp;""":"&amp;A10
&amp;","""&amp;B$1&amp;""":"&amp;B10
&amp;IF(LEN(AA10)=0,"",","""&amp;AA$1&amp;""":"""&amp;AA10&amp;"""")
&amp;IF(LEN(AC10)=0,"",","""&amp;AC$1&amp;""":"""&amp;AC10&amp;"""")
&amp;IF(LEN(AD10)=0,"",","""&amp;AD$1&amp;""":"&amp;AD10)
&amp;IF(LEN(AE10)=0,"",","""&amp;AE$1&amp;""":"""&amp;AE10&amp;"""")
&amp;IF(LEN(AF10)=0,"",","""&amp;AF$1&amp;""":"&amp;AF10)
&amp;IF(LEN(AG10)=0,"",","""&amp;AG$1&amp;""":"&amp;AG10)&amp;"}")</f>
        <v>{"dy":1,"sl":8,"tp":"fl1","vl":"Actor0007","cn":1,"pt":"DI","pp":57,"pr":39}</v>
      </c>
      <c r="AP10" t="s">
        <v>286</v>
      </c>
      <c r="AQ10" t="s">
        <v>289</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0.15116545202246812</v>
      </c>
      <c r="E11">
        <f ca="1">RAND()</f>
        <v>4.208961461495897E-2</v>
      </c>
      <c r="F11">
        <f ca="1">RAND()</f>
        <v>0.92723633101752645</v>
      </c>
      <c r="G11">
        <f ca="1">RAND()</f>
        <v>0.94137808295711967</v>
      </c>
      <c r="H11">
        <f ca="1">RAND()</f>
        <v>0.619090333200919</v>
      </c>
      <c r="I11">
        <f ca="1">RAND()</f>
        <v>0.30448944934129774</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fl1</v>
      </c>
      <c r="AB11" t="s">
        <v>87</v>
      </c>
      <c r="AC11" t="s">
        <v>427</v>
      </c>
      <c r="AD11">
        <v>1</v>
      </c>
      <c r="AE11" t="s">
        <v>129</v>
      </c>
      <c r="AF11">
        <v>55</v>
      </c>
      <c r="AG11">
        <v>37</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클라크</v>
      </c>
      <c r="AL11">
        <v>1</v>
      </c>
      <c r="AM11" t="str">
        <f ca="1">IF(ROW()=2,AN11,OFFSET(AM11,-1,0)&amp;IF(LEN(AN11)=0,"",","&amp;AN11))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v>
      </c>
      <c r="AN11" t="str">
        <f ca="1">IF(AL11&lt;&gt;1,"",
"{"""&amp;A$1&amp;""":"&amp;A11
&amp;","""&amp;B$1&amp;""":"&amp;B11
&amp;IF(LEN(AA11)=0,"",","""&amp;AA$1&amp;""":"""&amp;AA11&amp;"""")
&amp;IF(LEN(AC11)=0,"",","""&amp;AC$1&amp;""":"""&amp;AC11&amp;"""")
&amp;IF(LEN(AD11)=0,"",","""&amp;AD$1&amp;""":"&amp;AD11)
&amp;IF(LEN(AE11)=0,"",","""&amp;AE$1&amp;""":"""&amp;AE11&amp;"""")
&amp;IF(LEN(AF11)=0,"",","""&amp;AF$1&amp;""":"&amp;AF11)
&amp;IF(LEN(AG11)=0,"",","""&amp;AG$1&amp;""":"&amp;AG11)&amp;"}")</f>
        <v>{"dy":1,"sl":9,"tp":"fl1","vl":"Actor2011","cn":1,"pt":"DI","pp":55,"pr":37}</v>
      </c>
      <c r="AP11" t="s">
        <v>287</v>
      </c>
      <c r="AQ11" t="s">
        <v>290</v>
      </c>
      <c r="AR11">
        <v>8</v>
      </c>
      <c r="AS11">
        <v>11</v>
      </c>
      <c r="AT11">
        <f t="shared" ca="1" si="14"/>
        <v>0</v>
      </c>
      <c r="AU11">
        <f t="shared" si="15"/>
        <v>2</v>
      </c>
      <c r="AV11">
        <f t="shared" ca="1" si="3"/>
        <v>0</v>
      </c>
      <c r="AW11">
        <f t="shared" si="4"/>
        <v>0</v>
      </c>
      <c r="AZ11">
        <v>1</v>
      </c>
      <c r="BG11">
        <v>5</v>
      </c>
      <c r="BH11">
        <v>1</v>
      </c>
      <c r="BI11">
        <f t="shared" si="2"/>
        <v>0.25</v>
      </c>
      <c r="BJ11">
        <f t="shared" si="13"/>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0.92090213525523001</v>
      </c>
      <c r="E12">
        <f ca="1">RAND()</f>
        <v>0.84737783250434529</v>
      </c>
      <c r="F12">
        <f ca="1">RAND()</f>
        <v>1.9654927941760492E-2</v>
      </c>
      <c r="G12">
        <f ca="1">RAND()</f>
        <v>0.85424599928092038</v>
      </c>
      <c r="H12">
        <f ca="1">RAND()</f>
        <v>0.63971943784385155</v>
      </c>
      <c r="I12">
        <f ca="1">RAND()</f>
        <v>0.78501502953959956</v>
      </c>
      <c r="M12" t="str">
        <f ca="1">IF(LEN(J12)&lt;&gt;0,J12,VLOOKUP(D12+$B12,$BJ:$BK,MATCH($BK$1,$BJ$1:$BK$1,0),1))</f>
        <v>캐릭터 상자 일반등급</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삭제</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29</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202</v>
      </c>
      <c r="W12">
        <v>1</v>
      </c>
      <c r="X12" t="s">
        <v>125</v>
      </c>
      <c r="Z12">
        <v>2000</v>
      </c>
      <c r="AA12" t="str">
        <f ca="1">IF(ISBLANK(AB12),"",
VLOOKUP(AB12,OFFSET(INDIRECT("$A:$B"),0,MATCH(AB$1&amp;"_Verify",INDIRECT("$1:$1"),0)-1),2,0)
)</f>
        <v>fe</v>
      </c>
      <c r="AB12" t="s">
        <v>82</v>
      </c>
      <c r="AC12" t="s">
        <v>298</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ca="1">IF(ROW()=2,AN12,OFFSET(AM12,-1,0)&amp;IF(LEN(AN12)=0,"",","&amp;AN12))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{"dy":2,"sl":0,"tp":"fe","vl":"Equip0202","cn":1,"pt":"GO","pr":3300}</v>
      </c>
      <c r="AP12" t="s">
        <v>288</v>
      </c>
      <c r="AQ12" t="s">
        <v>291</v>
      </c>
      <c r="AR12">
        <v>8</v>
      </c>
      <c r="AS12">
        <v>11</v>
      </c>
      <c r="AT12">
        <f t="shared" ca="1" si="14"/>
        <v>0</v>
      </c>
      <c r="AU12">
        <f t="shared" si="15"/>
        <v>2</v>
      </c>
      <c r="AV12">
        <f t="shared" ca="1" si="3"/>
        <v>0</v>
      </c>
      <c r="AW12">
        <f t="shared" si="4"/>
        <v>0</v>
      </c>
      <c r="AZ12">
        <v>1.2</v>
      </c>
      <c r="BG12">
        <v>5</v>
      </c>
      <c r="BH12">
        <v>1</v>
      </c>
      <c r="BI12">
        <f t="shared" si="2"/>
        <v>0.25</v>
      </c>
      <c r="BJ12">
        <f t="shared" si="13"/>
        <v>5.75</v>
      </c>
      <c r="BK12" t="s">
        <v>143</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0.3880169619083067</v>
      </c>
      <c r="E13">
        <f ca="1">RAND()</f>
        <v>0.91881163813155697</v>
      </c>
      <c r="F13">
        <f ca="1">RAND()</f>
        <v>0.13237977588883443</v>
      </c>
      <c r="G13">
        <f ca="1">RAND()</f>
        <v>0.68800032388247301</v>
      </c>
      <c r="H13">
        <f ca="1">RAND()</f>
        <v>0.6540576017377262</v>
      </c>
      <c r="I13">
        <f ca="1">RAND()</f>
        <v>0.45032181009374506</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Equip8101</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7900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195</v>
      </c>
      <c r="W13">
        <v>1</v>
      </c>
      <c r="X13" t="s">
        <v>125</v>
      </c>
      <c r="Z13">
        <v>7700</v>
      </c>
      <c r="AA13" t="str">
        <f ca="1">IF(ISBLANK(AB13),"",
VLOOKUP(AB13,OFFSET(INDIRECT("$A:$B"),0,MATCH(AB$1&amp;"_Verify",INDIRECT("$1:$1"),0)-1),2,0)
)</f>
        <v>upn</v>
      </c>
      <c r="AB13" t="s">
        <v>92</v>
      </c>
      <c r="AC13">
        <v>29736</v>
      </c>
      <c r="AD13">
        <v>6</v>
      </c>
      <c r="AE13" t="s">
        <v>125</v>
      </c>
      <c r="AG13">
        <v>1800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v>
      </c>
      <c r="AN13" t="str">
        <f ca="1">IF(AL13&lt;&gt;1,"",
"{"""&amp;A$1&amp;""":"&amp;A13
&amp;","""&amp;B$1&amp;""":"&amp;B13
&amp;IF(LEN(AA13)=0,"",","""&amp;AA$1&amp;""":"""&amp;AA13&amp;"""")
&amp;IF(LEN(AC13)=0,"",","""&amp;AC$1&amp;""":"""&amp;AC13&amp;"""")
&amp;IF(LEN(AD13)=0,"",","""&amp;AD$1&amp;""":"&amp;AD13)
&amp;IF(LEN(AE13)=0,"",","""&amp;AE$1&amp;""":"""&amp;AE13&amp;"""")
&amp;IF(LEN(AF13)=0,"",","""&amp;AF$1&amp;""":"&amp;AF13)
&amp;IF(LEN(AG13)=0,"",","""&amp;AG$1&amp;""":"&amp;AG13)&amp;"}")</f>
        <v>{"dy":2,"sl":1,"tp":"upn","vl":"29736","cn":6,"pt":"GO","pr":1800}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0.19914019039290975</v>
      </c>
      <c r="E14">
        <f ca="1">RAND()</f>
        <v>0.95872915465532593</v>
      </c>
      <c r="F14">
        <f ca="1">RAND()</f>
        <v>0.71386143124115631</v>
      </c>
      <c r="G14">
        <f ca="1">RAND()</f>
        <v>0.9711424164341983</v>
      </c>
      <c r="H14">
        <f ca="1">RAND()</f>
        <v>0.34250662282935018</v>
      </c>
      <c r="I14">
        <f ca="1">RAND()</f>
        <v>0.21000500704667624</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95872</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4200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426</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석공의 망치</v>
      </c>
      <c r="AL14">
        <v>1</v>
      </c>
      <c r="AM14" t="str">
        <f ca="1">IF(ROW()=2,AN14,OFFSET(AM14,-1,0)&amp;IF(LEN(AN14)=0,"",","&amp;AN14))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{"dy":2,"sl":2,"tp":"fe","vl":"Equip4001","cn":1,"pt":"GO","pr":600}</v>
      </c>
      <c r="AP14" t="s">
        <v>92</v>
      </c>
      <c r="AQ14" t="s">
        <v>76</v>
      </c>
      <c r="AR14">
        <v>0</v>
      </c>
      <c r="AS14">
        <v>11</v>
      </c>
      <c r="AT14">
        <f t="shared" ca="1" si="0"/>
        <v>66</v>
      </c>
      <c r="AU14">
        <f t="shared" si="1"/>
        <v>55</v>
      </c>
      <c r="AV14">
        <f t="shared" ca="1" si="3"/>
        <v>0</v>
      </c>
      <c r="AW14">
        <f t="shared" si="4"/>
        <v>0</v>
      </c>
      <c r="AX14">
        <v>3</v>
      </c>
      <c r="AY14">
        <v>14</v>
      </c>
      <c r="AZ14">
        <v>300</v>
      </c>
      <c r="BG14">
        <v>7</v>
      </c>
      <c r="BH14">
        <v>1</v>
      </c>
      <c r="BI14">
        <f t="shared" si="2"/>
        <v>1</v>
      </c>
      <c r="BJ14">
        <f t="shared" si="13"/>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0.42457731691713052</v>
      </c>
      <c r="E15">
        <f ca="1">RAND()</f>
        <v>0.31144358981586018</v>
      </c>
      <c r="F15">
        <f ca="1">RAND()</f>
        <v>0.67236386987598273</v>
      </c>
      <c r="G15">
        <f ca="1">RAND()</f>
        <v>0.63251112965417</v>
      </c>
      <c r="H15">
        <f ca="1">RAND()</f>
        <v>0.59986090570557726</v>
      </c>
      <c r="I15">
        <f ca="1">RAND()</f>
        <v>0.58204114098464987</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31144</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6</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1800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upn</v>
      </c>
      <c r="AB15" t="s">
        <v>92</v>
      </c>
      <c r="AC15">
        <v>94285</v>
      </c>
      <c r="AD15">
        <v>9</v>
      </c>
      <c r="AE15" t="s">
        <v>125</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v>
      </c>
      <c r="AN15" t="str">
        <f ca="1">IF(AL15&lt;&gt;1,"",
"{"""&amp;A$1&amp;""":"&amp;A15
&amp;","""&amp;B$1&amp;""":"&amp;B15
&amp;IF(LEN(AA15)=0,"",","""&amp;AA$1&amp;""":"""&amp;AA15&amp;"""")
&amp;IF(LEN(AC15)=0,"",","""&amp;AC$1&amp;""":"""&amp;AC15&amp;"""")
&amp;IF(LEN(AD15)=0,"",","""&amp;AD$1&amp;""":"&amp;AD15)
&amp;IF(LEN(AE15)=0,"",","""&amp;AE$1&amp;""":"""&amp;AE15&amp;"""")
&amp;IF(LEN(AF15)=0,"",","""&amp;AF$1&amp;""":"&amp;AF15)
&amp;IF(LEN(AG15)=0,"",","""&amp;AG$1&amp;""":"&amp;AG15)&amp;"}")</f>
        <v>{"dy":2,"sl":3,"tp":"upn","vl":"94285","cn":9,"pt":"GO","pr":2700}</v>
      </c>
      <c r="AP15" t="s">
        <v>91</v>
      </c>
      <c r="AQ15" t="s">
        <v>77</v>
      </c>
      <c r="AR15">
        <v>0</v>
      </c>
      <c r="AS15">
        <v>11</v>
      </c>
      <c r="AT15">
        <f t="shared" ca="1" si="0"/>
        <v>43</v>
      </c>
      <c r="AU15">
        <f t="shared" si="1"/>
        <v>40</v>
      </c>
      <c r="AV15">
        <f t="shared" ca="1" si="3"/>
        <v>0</v>
      </c>
      <c r="AW15">
        <f t="shared" si="4"/>
        <v>0</v>
      </c>
      <c r="AX15">
        <v>3</v>
      </c>
      <c r="AY15">
        <v>14</v>
      </c>
      <c r="AZ15">
        <v>300</v>
      </c>
      <c r="BG15">
        <v>8</v>
      </c>
      <c r="BH15">
        <v>1</v>
      </c>
      <c r="BI15">
        <v>1</v>
      </c>
      <c r="BJ15">
        <f t="shared" si="13"/>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0.65965680683391714</v>
      </c>
      <c r="E16">
        <f ca="1">RAND()</f>
        <v>0.44179049910789037</v>
      </c>
      <c r="F16">
        <f ca="1">RAND()</f>
        <v>9.715830503270817E-2</v>
      </c>
      <c r="G16">
        <f ca="1">RAND()</f>
        <v>0.76416516455813521</v>
      </c>
      <c r="H16">
        <f ca="1">RAND()</f>
        <v>0.46281825423538658</v>
      </c>
      <c r="I16">
        <f ca="1">RAND()</f>
        <v>0.24664292486001727</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44179</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8</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2400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195</v>
      </c>
      <c r="AD16">
        <v>1</v>
      </c>
      <c r="AE16" t="s">
        <v>125</v>
      </c>
      <c r="AG16">
        <v>7600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전투마법사의 지팡이</v>
      </c>
      <c r="AL16">
        <v>1</v>
      </c>
      <c r="AM16" t="str">
        <f ca="1">IF(ROW()=2,AN16,OFFSET(AM16,-1,0)&amp;IF(LEN(AN16)=0,"",","&amp;AN16))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{"dy":2,"sl":4,"tp":"fe","vl":"Equip3301","cn":1,"pt":"GO","pr":7600}</v>
      </c>
      <c r="BG16">
        <v>9</v>
      </c>
      <c r="BH16">
        <v>1</v>
      </c>
      <c r="BI16">
        <v>1</v>
      </c>
      <c r="BJ16">
        <f t="shared" si="13"/>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0.90781217457937957</v>
      </c>
      <c r="E17">
        <f ca="1">RAND()</f>
        <v>0.89227221489021891</v>
      </c>
      <c r="F17">
        <f ca="1">RAND()</f>
        <v>1.9373282824649563E-2</v>
      </c>
      <c r="G17">
        <f ca="1">RAND()</f>
        <v>0.36959599219390193</v>
      </c>
      <c r="H17">
        <f ca="1">RAND()</f>
        <v>0.77857036937833268</v>
      </c>
      <c r="I17">
        <f ca="1">RAND()</f>
        <v>0.11739152087003168</v>
      </c>
      <c r="M17" t="str">
        <f ca="1">IF(LEN(J17)&lt;&gt;0,J17,VLOOKUP(D17+$B17,$BJ:$BK,MATCH($BK$1,$BJ$1:$BK$1,0),1))</f>
        <v>안 지정 캐릭터 PP 일반등급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89227</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13</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3900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125</v>
      </c>
      <c r="Z17">
        <v>3600</v>
      </c>
      <c r="AA17" t="str">
        <f ca="1">IF(ISBLANK(AB17),"",
VLOOKUP(AB17,OFFSET(INDIRECT("$A:$B"),0,MATCH(AB$1&amp;"_Verify",INDIRECT("$1:$1"),0)-1),2,0)
)</f>
        <v>upn</v>
      </c>
      <c r="AB17" t="s">
        <v>92</v>
      </c>
      <c r="AC17">
        <v>80223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{"dy":2,"sl":5,"tp":"upn","vl":"80223","cn":12,"pt":"GO","pr":3600}</v>
      </c>
      <c r="AQ17" t="s">
        <v>271</v>
      </c>
      <c r="AS17" t="s">
        <v>270</v>
      </c>
      <c r="AT17">
        <f ca="1">(COUNTIFS(B:B,$AQ$18,N:N,"Equip????")-AT19-AT20-AT21)/6</f>
        <v>13.666666666666666</v>
      </c>
      <c r="AU17">
        <f>(COUNTIFS(B:B,$AQ$18,AC:AC,"Equip????")-AU19-AU20-AU21)/6</f>
        <v>16.666666666666668</v>
      </c>
      <c r="BG17">
        <v>10</v>
      </c>
      <c r="BH17">
        <v>1</v>
      </c>
      <c r="BI17">
        <v>1</v>
      </c>
      <c r="BJ17">
        <f t="shared" si="13"/>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0.85445593913730367</v>
      </c>
      <c r="E18">
        <f ca="1">RAND()</f>
        <v>0.54850790078537481</v>
      </c>
      <c r="F18">
        <f ca="1">RAND()</f>
        <v>0.96511235741649981</v>
      </c>
      <c r="G18">
        <f ca="1">RAND()</f>
        <v>3.7723956093239086E-2</v>
      </c>
      <c r="H18">
        <f ca="1">RAND()</f>
        <v>0.56355654536790212</v>
      </c>
      <c r="I18">
        <f ca="1">RAND()</f>
        <v>0.65215958590171852</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Equip6101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3600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203</v>
      </c>
      <c r="W18">
        <v>1</v>
      </c>
      <c r="X18" t="s">
        <v>125</v>
      </c>
      <c r="Z18">
        <v>9500</v>
      </c>
      <c r="AA18" t="str">
        <f ca="1">IF(ISBLANK(AB18),"",
VLOOKUP(AB18,OFFSET(INDIRECT("$A:$B"),0,MATCH(AB$1&amp;"_Verify",INDIRECT("$1:$1"),0)-1),2,0)
)</f>
        <v>fe</v>
      </c>
      <c r="AB18" t="s">
        <v>82</v>
      </c>
      <c r="AC18" t="s">
        <v>203</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ca="1">IF(ROW()=2,AN18,OFFSET(AM18,-1,0)&amp;IF(LEN(AN18)=0,"",","&amp;AN18))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{"dy":2,"sl":6,"tp":"fe","vl":"Equip6201","cn":1,"pt":"GO","pr":9900}</v>
      </c>
      <c r="AQ18" t="s">
        <v>272</v>
      </c>
      <c r="AS18" t="s">
        <v>267</v>
      </c>
      <c r="AT18">
        <f ca="1">COUNTIFS(B:B,$AQ$18,N:N,"Equip????")-AT19-AT20-AT21</f>
        <v>82</v>
      </c>
      <c r="AU18">
        <f>COUNTIFS(B:B,$AQ$18,AC:AC,"Equip????")-AU19-AU20-AU21</f>
        <v>100</v>
      </c>
      <c r="BG18">
        <v>11</v>
      </c>
      <c r="BH18">
        <v>1</v>
      </c>
      <c r="BI18">
        <v>1</v>
      </c>
      <c r="BJ18">
        <f t="shared" si="13"/>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0.4619649001297117</v>
      </c>
      <c r="E19">
        <f ca="1">RAND()</f>
        <v>0.65484485017824956</v>
      </c>
      <c r="F19">
        <f ca="1">RAND()</f>
        <v>0.30361198381832377</v>
      </c>
      <c r="G19">
        <f ca="1">RAND()</f>
        <v>0.38021430724839056</v>
      </c>
      <c r="H19">
        <f ca="1">RAND()</f>
        <v>0.13394253526989197</v>
      </c>
      <c r="I19">
        <f ca="1">RAND()</f>
        <v>0.94537307439847407</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Equip7301</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23000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195</v>
      </c>
      <c r="W19">
        <v>1</v>
      </c>
      <c r="X19" t="s">
        <v>125</v>
      </c>
      <c r="Z19">
        <v>7600</v>
      </c>
      <c r="AA19" t="str">
        <f ca="1">IF(ISBLANK(AB19),"",
VLOOKUP(AB19,OFFSET(INDIRECT("$A:$B"),0,MATCH(AB$1&amp;"_Verify",INDIRECT("$1:$1"),0)-1),2,0)
)</f>
        <v>fe</v>
      </c>
      <c r="AB19" t="s">
        <v>82</v>
      </c>
      <c r="AC19" t="s">
        <v>206</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268</v>
      </c>
      <c r="AT19">
        <f ca="1">COUNTIFS(B:B,$AQ$18,N:N,"Equip6???")</f>
        <v>18</v>
      </c>
      <c r="AU19">
        <f>COUNTIFS(B:B,$AQ$18,AC:AC,"Equip6???")</f>
        <v>16</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0.16416720899699788</v>
      </c>
      <c r="E20">
        <f ca="1">RAND()</f>
        <v>0.69046664813314218</v>
      </c>
      <c r="F20">
        <f ca="1">RAND()</f>
        <v>0.33058817833620247</v>
      </c>
      <c r="G20">
        <f ca="1">RAND()</f>
        <v>0.60169730772101226</v>
      </c>
      <c r="H20">
        <f ca="1">RAND()</f>
        <v>0.28588666740849222</v>
      </c>
      <c r="I20">
        <f ca="1">RAND()</f>
        <v>0.90148411429619835</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269</v>
      </c>
      <c r="AT20">
        <f ca="1">COUNTIFS(B:B,$AQ$18,N:N,"Equip7???")</f>
        <v>13</v>
      </c>
      <c r="AU20">
        <f>COUNTIFS(B:B,$AQ$18,AC:AC,"Equip7???")</f>
        <v>21</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0.70632172897618917</v>
      </c>
      <c r="E21">
        <f ca="1">RAND()</f>
        <v>0.17475618828987949</v>
      </c>
      <c r="F21">
        <f ca="1">RAND()</f>
        <v>0.58377270508447721</v>
      </c>
      <c r="G21">
        <f ca="1">RAND()</f>
        <v>0.7011785628347913</v>
      </c>
      <c r="H21">
        <f ca="1">RAND()</f>
        <v>0.57104326044283682</v>
      </c>
      <c r="I21">
        <f ca="1">RAND()</f>
        <v>0.10898023309678617</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266</v>
      </c>
      <c r="AT21">
        <f ca="1">COUNTIFS(B:B,$AQ$18,N:N,"Equip8???")</f>
        <v>20</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0.55889952880027505</v>
      </c>
      <c r="E22">
        <f ca="1">RAND()</f>
        <v>0.26402743375820314</v>
      </c>
      <c r="F22">
        <f ca="1">RAND()</f>
        <v>0.63971562690457495</v>
      </c>
      <c r="G22">
        <f ca="1">RAND()</f>
        <v>0.87813602165734372</v>
      </c>
      <c r="H22">
        <f ca="1">RAND()</f>
        <v>0.88396474727904861</v>
      </c>
      <c r="I22">
        <f ca="1">RAND()</f>
        <v>0.7451407231114674</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Equip2102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1400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181</v>
      </c>
      <c r="W22">
        <v>1</v>
      </c>
      <c r="X22" t="s">
        <v>125</v>
      </c>
      <c r="Z22">
        <v>9400</v>
      </c>
      <c r="AA22" t="str">
        <f ca="1">IF(ISBLANK(AB22),"",
VLOOKUP(AB22,OFFSET(INDIRECT("$A:$B"),0,MATCH(AB$1&amp;"_Verify",INDIRECT("$1:$1"),0)-1),2,0)
)</f>
        <v>uph</v>
      </c>
      <c r="AB22" t="s">
        <v>91</v>
      </c>
      <c r="AC22">
        <v>73751</v>
      </c>
      <c r="AD22">
        <v>8</v>
      </c>
      <c r="AE22" t="s">
        <v>125</v>
      </c>
      <c r="AG22">
        <v>2400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v>
      </c>
      <c r="AN22" t="str">
        <f ca="1">IF(AL22&lt;&gt;1,"",
"{"""&amp;A$1&amp;""":"&amp;A22
&amp;","""&amp;B$1&amp;""":"&amp;B22
&amp;IF(LEN(AA22)=0,"",","""&amp;AA$1&amp;""":"""&amp;AA22&amp;"""")
&amp;IF(LEN(AC22)=0,"",","""&amp;AC$1&amp;""":"""&amp;AC22&amp;"""")
&amp;IF(LEN(AD22)=0,"",","""&amp;AD$1&amp;""":"&amp;AD22)
&amp;IF(LEN(AE22)=0,"",","""&amp;AE$1&amp;""":"""&amp;AE22&amp;"""")
&amp;IF(LEN(AF22)=0,"",","""&amp;AF$1&amp;""":"&amp;AF22)
&amp;IF(LEN(AG22)=0,"",","""&amp;AG$1&amp;""":"&amp;AG22)&amp;"}")</f>
        <v>{"dy":3,"sl":0,"tp":"uph","vl":"73751","cn":8,"pt":"GO","pr":2400}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0.33983556512809543</v>
      </c>
      <c r="E23">
        <f ca="1">RAND()</f>
        <v>0.10275663536404289</v>
      </c>
      <c r="F23">
        <f ca="1">RAND()</f>
        <v>0.2973504268164836</v>
      </c>
      <c r="G23">
        <f ca="1">RAND()</f>
        <v>0.57326753479250714</v>
      </c>
      <c r="H23">
        <f ca="1">RAND()</f>
        <v>0.40551688578920819</v>
      </c>
      <c r="I23">
        <f ca="1">RAND()</f>
        <v>0.62708419335194499</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Equip0302</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7600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259</v>
      </c>
      <c r="W23">
        <v>1</v>
      </c>
      <c r="X23" t="s">
        <v>125</v>
      </c>
      <c r="Z23">
        <v>1100</v>
      </c>
      <c r="AA23" t="str">
        <f ca="1">IF(ISBLANK(AB23),"",
VLOOKUP(AB23,OFFSET(INDIRECT("$A:$B"),0,MATCH(AB$1&amp;"_Verify",INDIRECT("$1:$1"),0)-1),2,0)
)</f>
        <v>fe</v>
      </c>
      <c r="AB23" t="s">
        <v>82</v>
      </c>
      <c r="AC23" t="s">
        <v>296</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그림자 단검</v>
      </c>
      <c r="AL23">
        <v>1</v>
      </c>
      <c r="AM23" t="str">
        <f ca="1">IF(ROW()=2,AN23,OFFSET(AM23,-1,0)&amp;IF(LEN(AN23)=0,"",","&amp;AN23))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{"dy":3,"sl":1,"tp":"fe","vl":"Equip1102","cn":1,"pt":"GO","pr":1400}</v>
      </c>
      <c r="AS23" t="s">
        <v>276</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0.51586139221102945</v>
      </c>
      <c r="E24">
        <f ca="1">RAND()</f>
        <v>0.772153419364358</v>
      </c>
      <c r="F24">
        <f ca="1">RAND()</f>
        <v>0.22279357019174206</v>
      </c>
      <c r="G24">
        <f ca="1">RAND()</f>
        <v>0.49282632894565992</v>
      </c>
      <c r="H24">
        <f ca="1">RAND()</f>
        <v>0.20553290527133039</v>
      </c>
      <c r="I24">
        <f ca="1">RAND()</f>
        <v>0.44799189577272513</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77215</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12</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3600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197</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ca="1">IF(ROW()=2,AN24,OFFSET(AM24,-1,0)&amp;IF(LEN(AN24)=0,"",","&amp;AN24))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{"dy":3,"sl":2,"tp":"fe","vl":"Equip4302","cn":1,"pt":"DI","pr":10}</v>
      </c>
      <c r="AS24" t="s">
        <v>273</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0.37519592739231944</v>
      </c>
      <c r="E25">
        <f ca="1">RAND()</f>
        <v>0.78670005164012868</v>
      </c>
      <c r="F25">
        <f ca="1">RAND()</f>
        <v>0.12608321624756091</v>
      </c>
      <c r="G25">
        <f ca="1">RAND()</f>
        <v>0.88076404228211935</v>
      </c>
      <c r="H25">
        <f ca="1">RAND()</f>
        <v>8.5709789445757689E-2</v>
      </c>
      <c r="I25">
        <f ca="1">RAND()</f>
        <v>0.283032538384687</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78670</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12</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3600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425</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블레이드 보우</v>
      </c>
      <c r="AL25">
        <v>1</v>
      </c>
      <c r="AM25" t="str">
        <f ca="1">IF(ROW()=2,AN25,OFFSET(AM25,-1,0)&amp;IF(LEN(AN25)=0,"",","&amp;AN25))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{"dy":3,"sl":3,"tp":"fe","vl":"Equip2002","cn":1,"pt":"GO","pr":800}</v>
      </c>
      <c r="AS25" t="s">
        <v>274</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3.8199361648418639E-2</v>
      </c>
      <c r="E26">
        <f ca="1">RAND()</f>
        <v>0.32353377077847845</v>
      </c>
      <c r="F26">
        <f ca="1">RAND()</f>
        <v>2.0600100878361838E-3</v>
      </c>
      <c r="G26">
        <f ca="1">RAND()</f>
        <v>0.53443925434279771</v>
      </c>
      <c r="H26">
        <f ca="1">RAND()</f>
        <v>0.90758059761279108</v>
      </c>
      <c r="I26">
        <f ca="1">RAND()</f>
        <v>0.75345646447134185</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32353</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6</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1800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94568</v>
      </c>
      <c r="AD26">
        <v>14</v>
      </c>
      <c r="AE26" t="s">
        <v>129</v>
      </c>
      <c r="AG26">
        <v>4</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v>
      </c>
      <c r="AN26" t="str">
        <f ca="1">IF(AL26&lt;&gt;1,"",
"{"""&amp;A$1&amp;""":"&amp;A26
&amp;","""&amp;B$1&amp;""":"&amp;B26
&amp;IF(LEN(AA26)=0,"",","""&amp;AA$1&amp;""":"""&amp;AA26&amp;"""")
&amp;IF(LEN(AC26)=0,"",","""&amp;AC$1&amp;""":"""&amp;AC26&amp;"""")
&amp;IF(LEN(AD26)=0,"",","""&amp;AD$1&amp;""":"&amp;AD26)
&amp;IF(LEN(AE26)=0,"",","""&amp;AE$1&amp;""":"""&amp;AE26&amp;"""")
&amp;IF(LEN(AF26)=0,"",","""&amp;AF$1&amp;""":"&amp;AF26)
&amp;IF(LEN(AG26)=0,"",","""&amp;AG$1&amp;""":"&amp;AG26)&amp;"}")</f>
        <v>{"dy":3,"sl":4,"tp":"upn","vl":"94568","cn":14,"pt":"DI","pr":4}</v>
      </c>
      <c r="AS26" t="s">
        <v>275</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0.61259760704319388</v>
      </c>
      <c r="E27">
        <f ca="1">RAND()</f>
        <v>0.77410005980760577</v>
      </c>
      <c r="F27">
        <f ca="1">RAND()</f>
        <v>0.5019905273981764</v>
      </c>
      <c r="G27">
        <f ca="1">RAND()</f>
        <v>0.87777397457125739</v>
      </c>
      <c r="H27">
        <f ca="1">RAND()</f>
        <v>4.0012366568759061E-2</v>
      </c>
      <c r="I27">
        <f ca="1">RAND()</f>
        <v>0.88926567134254386</v>
      </c>
      <c r="M27" t="str">
        <f ca="1">IF(LEN(J27)&lt;&gt;0,J27,VLOOKUP(D27+$B27,$BJ:$BK,MATCH($BK$1,$BJ$1:$BK$1,0),1))</f>
        <v>안 지정 캐릭터 PP 영웅등급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77410</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12</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3600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194</v>
      </c>
      <c r="W27">
        <v>1</v>
      </c>
      <c r="X27" t="s">
        <v>125</v>
      </c>
      <c r="Z27">
        <v>800</v>
      </c>
      <c r="AA27" t="str">
        <f ca="1">IF(ISBLANK(AB27),"",
VLOOKUP(AB27,OFFSET(INDIRECT("$A:$B"),0,MATCH(AB$1&amp;"_Verify",INDIRECT("$1:$1"),0)-1),2,0)
)</f>
        <v>fe</v>
      </c>
      <c r="AB27" t="s">
        <v>82</v>
      </c>
      <c r="AC27" t="s">
        <v>424</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까마귀 리볼버</v>
      </c>
      <c r="AL27">
        <v>1</v>
      </c>
      <c r="AM27" t="str">
        <f ca="1">IF(ROW()=2,AN27,OFFSET(AM27,-1,0)&amp;IF(LEN(AN27)=0,"",","&amp;AN27))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{"dy":3,"sl":5,"tp":"fe","vl":"Equip6001","cn":1,"pt":"GO","pr":2000}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0.9924763885853578</v>
      </c>
      <c r="E28">
        <f ca="1">RAND()</f>
        <v>0.43537724831260238</v>
      </c>
      <c r="F28">
        <f ca="1">RAND()</f>
        <v>0.75984686003289481</v>
      </c>
      <c r="G28">
        <f ca="1">RAND()</f>
        <v>0.64781211089377289</v>
      </c>
      <c r="H28">
        <f ca="1">RAND()</f>
        <v>0.51119492046133641</v>
      </c>
      <c r="I28">
        <f ca="1">RAND()</f>
        <v>0.68049671142480606</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Equip5202</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3200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253</v>
      </c>
      <c r="W28">
        <v>1</v>
      </c>
      <c r="X28" t="s">
        <v>125</v>
      </c>
      <c r="Z28">
        <v>7800</v>
      </c>
      <c r="AA28" t="str">
        <f ca="1">IF(ISBLANK(AB28),"",
VLOOKUP(AB28,OFFSET(INDIRECT("$A:$B"),0,MATCH(AB$1&amp;"_Verify",INDIRECT("$1:$1"),0)-1),2,0)
)</f>
        <v>uph</v>
      </c>
      <c r="AB28" t="s">
        <v>91</v>
      </c>
      <c r="AC28">
        <v>20136</v>
      </c>
      <c r="AD28">
        <v>5</v>
      </c>
      <c r="AE28" t="s">
        <v>125</v>
      </c>
      <c r="AG28">
        <v>1500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v>
      </c>
      <c r="AN28" t="str">
        <f ca="1">IF(AL28&lt;&gt;1,"",
"{"""&amp;A$1&amp;""":"&amp;A28
&amp;","""&amp;B$1&amp;""":"&amp;B28
&amp;IF(LEN(AA28)=0,"",","""&amp;AA$1&amp;""":"""&amp;AA28&amp;"""")
&amp;IF(LEN(AC28)=0,"",","""&amp;AC$1&amp;""":"""&amp;AC28&amp;"""")
&amp;IF(LEN(AD28)=0,"",","""&amp;AD$1&amp;""":"&amp;AD28)
&amp;IF(LEN(AE28)=0,"",","""&amp;AE$1&amp;""":"""&amp;AE28&amp;"""")
&amp;IF(LEN(AF28)=0,"",","""&amp;AF$1&amp;""":"&amp;AF28)
&amp;IF(LEN(AG28)=0,"",","""&amp;AG$1&amp;""":"&amp;AG28)&amp;"}")</f>
        <v>{"dy":3,"sl":6,"tp":"uph","vl":"20136","cn":5,"pt":"GO","pr":1500}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0.30132865046505319</v>
      </c>
      <c r="E29">
        <f ca="1">RAND()</f>
        <v>0.99642395726464705</v>
      </c>
      <c r="F29">
        <f ca="1">RAND()</f>
        <v>0.94085945308157626</v>
      </c>
      <c r="G29">
        <f ca="1">RAND()</f>
        <v>0.97277421283818999</v>
      </c>
      <c r="H29">
        <f ca="1">RAND()</f>
        <v>0.43744041375096276</v>
      </c>
      <c r="I29">
        <f ca="1">RAND()</f>
        <v>0.11615259352423313</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Equip8302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74000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254</v>
      </c>
      <c r="W29">
        <v>1</v>
      </c>
      <c r="X29" t="s">
        <v>125</v>
      </c>
      <c r="Z29">
        <v>3200</v>
      </c>
      <c r="AA29" t="str">
        <f ca="1">IF(ISBLANK(AB29),"",
VLOOKUP(AB29,OFFSET(INDIRECT("$A:$B"),0,MATCH(AB$1&amp;"_Verify",INDIRECT("$1:$1"),0)-1),2,0)
)</f>
        <v>fe</v>
      </c>
      <c r="AB29" t="s">
        <v>82</v>
      </c>
      <c r="AC29" t="s">
        <v>254</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ca="1">IF(ROW()=2,AN29,OFFSET(AM29,-1,0)&amp;IF(LEN(AN29)=0,"",","&amp;AN29))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0.92475026085772816</v>
      </c>
      <c r="E30">
        <f ca="1">RAND()</f>
        <v>5.4226231707825368E-2</v>
      </c>
      <c r="F30">
        <f ca="1">RAND()</f>
        <v>0.68677394360042476</v>
      </c>
      <c r="G30">
        <f ca="1">RAND()</f>
        <v>0.39581386628719317</v>
      </c>
      <c r="H30">
        <f ca="1">RAND()</f>
        <v>0.47271580777053246</v>
      </c>
      <c r="I30">
        <f ca="1">RAND()</f>
        <v>0.66599885295288608</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0.42857270261433211</v>
      </c>
      <c r="E31">
        <f ca="1">RAND()</f>
        <v>0.90937736701058125</v>
      </c>
      <c r="F31">
        <f ca="1">RAND()</f>
        <v>0.52571927781998751</v>
      </c>
      <c r="G31">
        <f ca="1">RAND()</f>
        <v>0.70405053620521929</v>
      </c>
      <c r="H31">
        <f ca="1">RAND()</f>
        <v>0.85491583619025002</v>
      </c>
      <c r="I31">
        <f ca="1">RAND()</f>
        <v>0.84268061120597704</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5.1236893440471887E-2</v>
      </c>
      <c r="E32">
        <f ca="1">RAND()</f>
        <v>0.31068888193073285</v>
      </c>
      <c r="F32">
        <f ca="1">RAND()</f>
        <v>0.56264375015052503</v>
      </c>
      <c r="G32">
        <f ca="1">RAND()</f>
        <v>0.41536118237225372</v>
      </c>
      <c r="H32">
        <f ca="1">RAND()</f>
        <v>0.21384604991372824</v>
      </c>
      <c r="I32">
        <f ca="1">RAND()</f>
        <v>0.63315442406512645</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Equip2301</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11</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191</v>
      </c>
      <c r="W32">
        <v>1</v>
      </c>
      <c r="X32" t="s">
        <v>125</v>
      </c>
      <c r="Z32">
        <v>1100</v>
      </c>
      <c r="AA32" t="str">
        <f ca="1">IF(ISBLANK(AB32),"",
VLOOKUP(AB32,OFFSET(INDIRECT("$A:$B"),0,MATCH(AB$1&amp;"_Verify",INDIRECT("$1:$1"),0)-1),2,0)
)</f>
        <v>fe</v>
      </c>
      <c r="AB32" t="s">
        <v>82</v>
      </c>
      <c r="AC32" t="s">
        <v>201</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ca="1">IF(ROW()=2,AN32,OFFSET(AM32,-1,0)&amp;IF(LEN(AN32)=0,"",","&amp;AN32))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{"dy":4,"sl":0,"tp":"fe","vl":"Equip0001","cn":1,"pt":"GO","pr":700}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6.9944926165789068E-2</v>
      </c>
      <c r="E33">
        <f ca="1">RAND()</f>
        <v>0.989652790861414</v>
      </c>
      <c r="F33">
        <f ca="1">RAND()</f>
        <v>0.88911858952716694</v>
      </c>
      <c r="G33">
        <f ca="1">RAND()</f>
        <v>0.75641334973405894</v>
      </c>
      <c r="H33">
        <f ca="1">RAND()</f>
        <v>0.20946610234758534</v>
      </c>
      <c r="I33">
        <f ca="1">RAND()</f>
        <v>9.9115559170216527E-2</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Equip8302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74000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260</v>
      </c>
      <c r="W33">
        <v>1</v>
      </c>
      <c r="X33" t="s">
        <v>125</v>
      </c>
      <c r="Z33">
        <v>7600</v>
      </c>
      <c r="AA33" t="str">
        <f ca="1">IF(ISBLANK(AB33),"",
VLOOKUP(AB33,OFFSET(INDIRECT("$A:$B"),0,MATCH(AB$1&amp;"_Verify",INDIRECT("$1:$1"),0)-1),2,0)
)</f>
        <v>upn</v>
      </c>
      <c r="AB33" t="s">
        <v>92</v>
      </c>
      <c r="AC33">
        <v>7107</v>
      </c>
      <c r="AD33">
        <v>3</v>
      </c>
      <c r="AE33" t="s">
        <v>68</v>
      </c>
      <c r="AG33">
        <v>900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v>
      </c>
      <c r="AN33" t="str">
        <f ca="1">IF(AL33&lt;&gt;1,"",
"{"""&amp;A$1&amp;""":"&amp;A33
&amp;","""&amp;B$1&amp;""":"&amp;B33
&amp;IF(LEN(AA33)=0,"",","""&amp;AA$1&amp;""":"""&amp;AA33&amp;"""")
&amp;IF(LEN(AC33)=0,"",","""&amp;AC$1&amp;""":"""&amp;AC33&amp;"""")
&amp;IF(LEN(AD33)=0,"",","""&amp;AD$1&amp;""":"&amp;AD33)
&amp;IF(LEN(AE33)=0,"",","""&amp;AE$1&amp;""":"""&amp;AE33&amp;"""")
&amp;IF(LEN(AF33)=0,"",","""&amp;AF$1&amp;""":"&amp;AF33)
&amp;IF(LEN(AG33)=0,"",","""&amp;AG$1&amp;""":"&amp;AG33)&amp;"}")</f>
        <v>{"dy":4,"sl":1,"tp":"upn","vl":"7107","cn":3,"pt":"GO","pr":900}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0.40770758924269113</v>
      </c>
      <c r="E34">
        <f ca="1">RAND()</f>
        <v>0.68677916069439782</v>
      </c>
      <c r="F34">
        <f ca="1">RAND()</f>
        <v>0.70742826838544248</v>
      </c>
      <c r="G34">
        <f ca="1">RAND()</f>
        <v>0.69944649714728369</v>
      </c>
      <c r="H34">
        <f ca="1">RAND()</f>
        <v>8.8095530631513763E-2</v>
      </c>
      <c r="I34">
        <f ca="1">RAND()</f>
        <v>0.60359961271756291</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68677</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11</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3300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436</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울려퍼지는 여명</v>
      </c>
      <c r="AL34">
        <v>1</v>
      </c>
      <c r="AM34" t="str">
        <f ca="1">IF(ROW()=2,AN34,OFFSET(AM34,-1,0)&amp;IF(LEN(AN34)=0,"",","&amp;AN34))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0.69066191509596087</v>
      </c>
      <c r="E35">
        <f ca="1">RAND()</f>
        <v>0.12402332734069654</v>
      </c>
      <c r="F35">
        <f ca="1">RAND()</f>
        <v>0.66250911093907316</v>
      </c>
      <c r="G35">
        <f ca="1">RAND()</f>
        <v>0.76389278764060775</v>
      </c>
      <c r="H35">
        <f ca="1">RAND()</f>
        <v>0.85824938519900096</v>
      </c>
      <c r="I35">
        <f ca="1">RAND()</f>
        <v>0.95748125598436162</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12402</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4</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1200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33231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{"dy":4,"sl":3,"tp":"upn","vl":"33231","cn":6,"pt":"GO","pr":1800}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0.26829843593040981</v>
      </c>
      <c r="E36">
        <f ca="1">RAND()</f>
        <v>0.20278190413621711</v>
      </c>
      <c r="F36">
        <f ca="1">RAND()</f>
        <v>3.387272549246223E-2</v>
      </c>
      <c r="G36">
        <f ca="1">RAND()</f>
        <v>0.79404419759988176</v>
      </c>
      <c r="H36">
        <f ca="1">RAND()</f>
        <v>0.99167590864302513</v>
      </c>
      <c r="I36">
        <f ca="1">RAND()</f>
        <v>0.60042283311277445</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20278</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5</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1500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278</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ca="1">IF(ROW()=2,AN36,OFFSET(AM36,-1,0)&amp;IF(LEN(AN36)=0,"",","&amp;AN36))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{"dy":4,"sl":4,"tp":"fe","vl":"Equip5202","cn":1,"pt":"GO","pr":2900}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0.81377867607252807</v>
      </c>
      <c r="E37">
        <f ca="1">RAND()</f>
        <v>0.48250663851339504</v>
      </c>
      <c r="F37">
        <f ca="1">RAND()</f>
        <v>0.74826550868196351</v>
      </c>
      <c r="G37">
        <f ca="1">RAND()</f>
        <v>0.49551947070641833</v>
      </c>
      <c r="H37">
        <f ca="1">RAND()</f>
        <v>0.20663697191736874</v>
      </c>
      <c r="I37">
        <f ca="1">RAND()</f>
        <v>0.36175491922366532</v>
      </c>
      <c r="M37" t="str">
        <f ca="1">IF(LEN(J37)&lt;&gt;0,J37,VLOOKUP(D37+$B37,$BJ:$BK,MATCH($BK$1,$BJ$1:$BK$1,0),1))</f>
        <v>안 지정 캐릭터 PP 일반등급</v>
      </c>
      <c r="N37">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48250</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8</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2400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204</v>
      </c>
      <c r="W37">
        <v>1</v>
      </c>
      <c r="X37" t="s">
        <v>125</v>
      </c>
      <c r="Z37">
        <v>2900</v>
      </c>
      <c r="AA37" t="str">
        <f ca="1">IF(ISBLANK(AB37),"",
VLOOKUP(AB37,OFFSET(INDIRECT("$A:$B"),0,MATCH(AB$1&amp;"_Verify",INDIRECT("$1:$1"),0)-1),2,0)
)</f>
        <v>uph</v>
      </c>
      <c r="AB37" t="s">
        <v>91</v>
      </c>
      <c r="AC37">
        <v>265</v>
      </c>
      <c r="AD37">
        <v>10</v>
      </c>
      <c r="AE37" t="s">
        <v>299</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0.19019838253349619</v>
      </c>
      <c r="E38">
        <f ca="1">RAND()</f>
        <v>8.4826048609464078E-2</v>
      </c>
      <c r="F38">
        <f ca="1">RAND()</f>
        <v>0.93202969421764803</v>
      </c>
      <c r="G38">
        <f ca="1">RAND()</f>
        <v>0.95599302986201129</v>
      </c>
      <c r="H38">
        <f ca="1">RAND()</f>
        <v>0.1528674037882759</v>
      </c>
      <c r="I38">
        <f ca="1">RAND()</f>
        <v>0.41455449294033131</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Equip1001</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700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245</v>
      </c>
      <c r="W38">
        <v>1</v>
      </c>
      <c r="X38" t="s">
        <v>129</v>
      </c>
      <c r="Z38">
        <v>15</v>
      </c>
      <c r="AA38" t="str">
        <f ca="1">IF(ISBLANK(AB38),"",
VLOOKUP(AB38,OFFSET(INDIRECT("$A:$B"),0,MATCH(AB$1&amp;"_Verify",INDIRECT("$1:$1"),0)-1),2,0)
)</f>
        <v>fe</v>
      </c>
      <c r="AB38" t="s">
        <v>82</v>
      </c>
      <c r="AC38" t="s">
        <v>206</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스켈레톤 쉴드</v>
      </c>
      <c r="AL38">
        <v>1</v>
      </c>
      <c r="AM38" t="str">
        <f ca="1">IF(ROW()=2,AN38,OFFSET(AM38,-1,0)&amp;IF(LEN(AN38)=0,"",","&amp;AN38))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{"dy":4,"sl":6,"tp":"fe","vl":"Equip7102","cn":1,"pt":"GO","pr":3200}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0.11239905200678224</v>
      </c>
      <c r="E39">
        <f ca="1">RAND()</f>
        <v>0.7544767189528454</v>
      </c>
      <c r="F39">
        <f ca="1">RAND()</f>
        <v>0.88956680245412478</v>
      </c>
      <c r="G39">
        <f ca="1">RAND()</f>
        <v>0.84138653633424876</v>
      </c>
      <c r="H39">
        <f ca="1">RAND()</f>
        <v>0.36424158308935539</v>
      </c>
      <c r="I39">
        <f ca="1">RAND()</f>
        <v>0.93875922720326677</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Equip8101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8500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238</v>
      </c>
      <c r="W39">
        <v>1</v>
      </c>
      <c r="X39" t="s">
        <v>125</v>
      </c>
      <c r="Z39">
        <v>7800</v>
      </c>
      <c r="AA39" t="str">
        <f ca="1">IF(ISBLANK(AB39),"",
VLOOKUP(AB39,OFFSET(INDIRECT("$A:$B"),0,MATCH(AB$1&amp;"_Verify",INDIRECT("$1:$1"),0)-1),2,0)
)</f>
        <v>fe</v>
      </c>
      <c r="AB39" t="s">
        <v>82</v>
      </c>
      <c r="AC39" t="s">
        <v>256</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ca="1">IF(ROW()=2,AN39,OFFSET(AM39,-1,0)&amp;IF(LEN(AN39)=0,"",","&amp;AN39))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{"dy":4,"sl":7,"tp":"fe","vl":"Equip6002","cn":1,"pt":"GO","pr":1900}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0.6786616040757053</v>
      </c>
      <c r="E40">
        <f ca="1">RAND()</f>
        <v>0.70197402301148126</v>
      </c>
      <c r="F40">
        <f ca="1">RAND()</f>
        <v>0.91002574474430142</v>
      </c>
      <c r="G40">
        <f ca="1">RAND()</f>
        <v>0.46785663505245079</v>
      </c>
      <c r="H40">
        <f ca="1">RAND()</f>
        <v>0.32419941703837596</v>
      </c>
      <c r="I40">
        <f ca="1">RAND()</f>
        <v>0.96975790158931197</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0.63244162150013272</v>
      </c>
      <c r="E41">
        <f ca="1">RAND()</f>
        <v>0.74233026545409075</v>
      </c>
      <c r="F41">
        <f ca="1">RAND()</f>
        <v>0.10469058500032002</v>
      </c>
      <c r="G41">
        <f ca="1">RAND()</f>
        <v>0.72417579199017068</v>
      </c>
      <c r="H41">
        <f ca="1">RAND()</f>
        <v>0.68285109424036194</v>
      </c>
      <c r="I41">
        <f ca="1">RAND()</f>
        <v>0.97873828799192664</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0.15616141138920281</v>
      </c>
      <c r="E42">
        <f ca="1">RAND()</f>
        <v>0.68024175181983926</v>
      </c>
      <c r="F42">
        <f ca="1">RAND()</f>
        <v>0.31449882983700217</v>
      </c>
      <c r="G42">
        <f ca="1">RAND()</f>
        <v>0.21456348771752698</v>
      </c>
      <c r="H42">
        <f ca="1">RAND()</f>
        <v>0.15369647596656</v>
      </c>
      <c r="I42">
        <f ca="1">RAND()</f>
        <v>0.76065343862437496</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Equip6002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2200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206</v>
      </c>
      <c r="W42">
        <v>1</v>
      </c>
      <c r="X42" t="s">
        <v>125</v>
      </c>
      <c r="Z42">
        <v>3800</v>
      </c>
      <c r="AA42" t="str">
        <f ca="1">IF(ISBLANK(AB42),"",
VLOOKUP(AB42,OFFSET(INDIRECT("$A:$B"),0,MATCH(AB$1&amp;"_Verify",INDIRECT("$1:$1"),0)-1),2,0)
)</f>
        <v>fe</v>
      </c>
      <c r="AB42" t="s">
        <v>82</v>
      </c>
      <c r="AC42" t="s">
        <v>465</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ca="1">IF(ROW()=2,AN42,OFFSET(AM42,-1,0)&amp;IF(LEN(AN42)=0,"",","&amp;AN42))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{"dy":5,"sl":0,"tp":"fe","vl":"Equip3002","cn":1,"pt":"GO","pr":700}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0.17145699833041261</v>
      </c>
      <c r="E43">
        <f ca="1">RAND()</f>
        <v>6.3596183507786952E-3</v>
      </c>
      <c r="F43">
        <f ca="1">RAND()</f>
        <v>0.40690496324844116</v>
      </c>
      <c r="G43">
        <f ca="1">RAND()</f>
        <v>0.23788247420034103</v>
      </c>
      <c r="H43">
        <f ca="1">RAND()</f>
        <v>0.94622678986985753</v>
      </c>
      <c r="I43">
        <f ca="1">RAND()</f>
        <v>0.78385136652238474</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Equip0001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900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113</v>
      </c>
      <c r="W43">
        <v>1</v>
      </c>
      <c r="X43" t="s">
        <v>125</v>
      </c>
      <c r="Z43">
        <v>1400</v>
      </c>
      <c r="AA43" t="str">
        <f ca="1">IF(ISBLANK(AB43),"",
VLOOKUP(AB43,OFFSET(INDIRECT("$A:$B"),0,MATCH(AB$1&amp;"_Verify",INDIRECT("$1:$1"),0)-1),2,0)
)</f>
        <v>fe</v>
      </c>
      <c r="AB43" t="s">
        <v>82</v>
      </c>
      <c r="AC43" t="s">
        <v>466</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ca="1">IF(ROW()=2,AN43,OFFSET(AM43,-1,0)&amp;IF(LEN(AN43)=0,"",","&amp;AN43))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{"dy":5,"sl":1,"tp":"fe","vl":"Equip4202","cn":1,"pt":"GO","pr":3100}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0.34435446403080983</v>
      </c>
      <c r="E44">
        <f ca="1">RAND()</f>
        <v>0.87767755376478029</v>
      </c>
      <c r="F44">
        <f ca="1">RAND()</f>
        <v>0.99494732513562334</v>
      </c>
      <c r="G44">
        <f ca="1">RAND()</f>
        <v>0.85534087790195978</v>
      </c>
      <c r="H44">
        <f ca="1">RAND()</f>
        <v>0.8886045637558575</v>
      </c>
      <c r="I44">
        <f ca="1">RAND()</f>
        <v>0.32514207692034036</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87767</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13</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3900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uph</v>
      </c>
      <c r="AB44" t="s">
        <v>91</v>
      </c>
      <c r="AC44">
        <v>37314</v>
      </c>
      <c r="AD44">
        <v>4</v>
      </c>
      <c r="AE44" t="s">
        <v>68</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v>
      </c>
      <c r="AN44" t="str">
        <f ca="1">IF(AL44&lt;&gt;1,"",
"{"""&amp;A$1&amp;""":"&amp;A44
&amp;","""&amp;B$1&amp;""":"&amp;B44
&amp;IF(LEN(AA44)=0,"",","""&amp;AA$1&amp;""":"""&amp;AA44&amp;"""")
&amp;IF(LEN(AC44)=0,"",","""&amp;AC$1&amp;""":"""&amp;AC44&amp;"""")
&amp;IF(LEN(AD44)=0,"",","""&amp;AD$1&amp;""":"&amp;AD44)
&amp;IF(LEN(AE44)=0,"",","""&amp;AE$1&amp;""":"""&amp;AE44&amp;"""")
&amp;IF(LEN(AF44)=0,"",","""&amp;AF$1&amp;""":"&amp;AF44)
&amp;IF(LEN(AG44)=0,"",","""&amp;AG$1&amp;""":"&amp;AG44)&amp;"}")</f>
        <v>{"dy":5,"sl":2,"tp":"uph","vl":"37314","cn":4,"pt":"GO","pr":1200}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207</v>
      </c>
      <c r="CB44" t="str">
        <f>VLOOKUP($CA44,[2]ActorTable!$1:$1048576,MATCH("이름참고",[2]ActorTable!$1:$1,0),0)</f>
        <v>레나</v>
      </c>
    </row>
    <row r="45" spans="1:80">
      <c r="A45">
        <v>5</v>
      </c>
      <c r="B45">
        <v>3</v>
      </c>
      <c r="C45">
        <f>IF(B45&lt;=9,0,
IF(B45=10,1,2))</f>
        <v>0</v>
      </c>
      <c r="D45">
        <f ca="1">RAND()</f>
        <v>0.11474761040953141</v>
      </c>
      <c r="E45">
        <f ca="1">RAND()</f>
        <v>0.5279013731827209</v>
      </c>
      <c r="F45">
        <f ca="1">RAND()</f>
        <v>0.44058024400676055</v>
      </c>
      <c r="G45">
        <f ca="1">RAND()</f>
        <v>0.17450648404670177</v>
      </c>
      <c r="H45">
        <f ca="1">RAND()</f>
        <v>5.7597964616376784E-2</v>
      </c>
      <c r="I45">
        <f ca="1">RAND()</f>
        <v>0.17907560189629323</v>
      </c>
      <c r="M45" t="str">
        <f ca="1">IF(LEN(J45)&lt;&gt;0,J45,VLOOKUP(D45+$B45,$BJ:$BK,MATCH($BK$1,$BJ$1:$BK$1,0),1))</f>
        <v>안 지정 캐릭터 PP 영웅등급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52790</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9</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2700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449</v>
      </c>
      <c r="AD45">
        <v>1</v>
      </c>
      <c r="AE45" t="s">
        <v>447</v>
      </c>
      <c r="AF45">
        <v>169</v>
      </c>
      <c r="AG45">
        <v>109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전설</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고대인의 의식</v>
      </c>
      <c r="AL45">
        <v>1</v>
      </c>
      <c r="AM45" t="str">
        <f ca="1">IF(ROW()=2,AN45,OFFSET(AM45,-1,0)&amp;IF(LEN(AN45)=0,"",","&amp;AN45))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v>
      </c>
      <c r="AN45" t="str">
        <f ca="1">IF(AL45&lt;&gt;1,"",
"{"""&amp;A$1&amp;""":"&amp;A45
&amp;","""&amp;B$1&amp;""":"&amp;B45
&amp;IF(LEN(AA45)=0,"",","""&amp;AA$1&amp;""":"""&amp;AA45&amp;"""")
&amp;IF(LEN(AC45)=0,"",","""&amp;AC$1&amp;""":"""&amp;AC45&amp;"""")
&amp;IF(LEN(AD45)=0,"",","""&amp;AD$1&amp;""":"&amp;AD45)
&amp;IF(LEN(AE45)=0,"",","""&amp;AE$1&amp;""":"""&amp;AE45&amp;"""")
&amp;IF(LEN(AF45)=0,"",","""&amp;AF$1&amp;""":"&amp;AF45)
&amp;IF(LEN(AG45)=0,"",","""&amp;AG$1&amp;""":"&amp;AG45)&amp;"}")</f>
        <v>{"dy":5,"sl":3,"tp":"fe","vl":"Equip2401","cn":1,"pt":"DI","pp":169,"pr":109}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208</v>
      </c>
      <c r="CB45" t="str">
        <f>VLOOKUP($CA45,[2]ActorTable!$1:$1048576,MATCH("이름참고",[2]ActorTable!$1:$1,0),0)</f>
        <v>서린</v>
      </c>
    </row>
    <row r="46" spans="1:80">
      <c r="A46">
        <v>5</v>
      </c>
      <c r="B46">
        <v>4</v>
      </c>
      <c r="C46">
        <f>IF(B46&lt;=9,0,
IF(B46=10,1,2))</f>
        <v>0</v>
      </c>
      <c r="D46">
        <f ca="1">RAND()</f>
        <v>3.9832474210169888E-2</v>
      </c>
      <c r="E46">
        <f ca="1">RAND()</f>
        <v>0.76321974940636583</v>
      </c>
      <c r="F46">
        <f ca="1">RAND()</f>
        <v>5.7604345614915342E-2</v>
      </c>
      <c r="G46">
        <f ca="1">RAND()</f>
        <v>0.38745726227625255</v>
      </c>
      <c r="H46">
        <f ca="1">RAND()</f>
        <v>0.82665876484912792</v>
      </c>
      <c r="I46">
        <f ca="1">RAND()</f>
        <v>0.70503391523681869</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76321</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12</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3600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446</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ca="1">IF(ROW()=2,AN46,OFFSET(AM46,-1,0)&amp;IF(LEN(AN46)=0,"",","&amp;AN46))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0.11497674211359821</v>
      </c>
      <c r="E47">
        <f ca="1">RAND()</f>
        <v>0.48527615808777391</v>
      </c>
      <c r="F47">
        <f ca="1">RAND()</f>
        <v>0.37674356239552875</v>
      </c>
      <c r="G47">
        <f ca="1">RAND()</f>
        <v>0.55476374631432446</v>
      </c>
      <c r="H47">
        <f ca="1">RAND()</f>
        <v>0.72369439761429388</v>
      </c>
      <c r="I47">
        <f ca="1">RAND()</f>
        <v>0.38392206154760478</v>
      </c>
      <c r="M47" t="str">
        <f ca="1">IF(LEN(J47)&lt;&gt;0,J47,VLOOKUP(D47+$B47,$BJ:$BK,MATCH($BK$1,$BJ$1:$BK$1,0),1))</f>
        <v>지정 장비</v>
      </c>
      <c r="N47" t="str">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Equip4102</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1200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upn</v>
      </c>
      <c r="AB47" t="s">
        <v>92</v>
      </c>
      <c r="AC47">
        <v>88860</v>
      </c>
      <c r="AD47">
        <v>9</v>
      </c>
      <c r="AE47" t="s">
        <v>300</v>
      </c>
      <c r="AG47">
        <v>2700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v>
      </c>
      <c r="AN47" t="str">
        <f ca="1">IF(AL47&lt;&gt;1,"",
"{"""&amp;A$1&amp;""":"&amp;A47
&amp;","""&amp;B$1&amp;""":"&amp;B47
&amp;IF(LEN(AA47)=0,"",","""&amp;AA$1&amp;""":"""&amp;AA47&amp;"""")
&amp;IF(LEN(AC47)=0,"",","""&amp;AC$1&amp;""":"""&amp;AC47&amp;"""")
&amp;IF(LEN(AD47)=0,"",","""&amp;AD$1&amp;""":"&amp;AD47)
&amp;IF(LEN(AE47)=0,"",","""&amp;AE$1&amp;""":"""&amp;AE47&amp;"""")
&amp;IF(LEN(AF47)=0,"",","""&amp;AF$1&amp;""":"&amp;AF47)
&amp;IF(LEN(AG47)=0,"",","""&amp;AG$1&amp;""":"&amp;AG47)&amp;"}")</f>
        <v>{"dy":5,"sl":5,"tp":"upn","vl":"88860","cn":9,"pt":"GO","pr":2700}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0.61310435097334803</v>
      </c>
      <c r="E48">
        <f ca="1">RAND()</f>
        <v>0.44305749732896227</v>
      </c>
      <c r="F48">
        <f ca="1">RAND()</f>
        <v>0.86133638907426424</v>
      </c>
      <c r="G48">
        <f ca="1">RAND()</f>
        <v>0.24465976626004537</v>
      </c>
      <c r="H48">
        <f ca="1">RAND()</f>
        <v>0.73891519095578773</v>
      </c>
      <c r="I48">
        <f ca="1">RAND()</f>
        <v>1.6197643886198709E-2</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Equip5202</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4</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193</v>
      </c>
      <c r="W48">
        <v>1</v>
      </c>
      <c r="X48" t="s">
        <v>125</v>
      </c>
      <c r="Z48">
        <v>800</v>
      </c>
      <c r="AA48" t="str">
        <f ca="1">IF(ISBLANK(AB48),"",
VLOOKUP(AB48,OFFSET(INDIRECT("$A:$B"),0,MATCH(AB$1&amp;"_Verify",INDIRECT("$1:$1"),0)-1),2,0)
)</f>
        <v>uph</v>
      </c>
      <c r="AB48" t="s">
        <v>91</v>
      </c>
      <c r="AC48">
        <v>78754</v>
      </c>
      <c r="AD48">
        <v>13</v>
      </c>
      <c r="AE48" t="s">
        <v>447</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{"dy":5,"sl":6,"tp":"uph","vl":"78754","cn":13,"pt":"DI","pr":3}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0.44059236438682348</v>
      </c>
      <c r="E49">
        <f ca="1">RAND()</f>
        <v>0.83901856643269801</v>
      </c>
      <c r="F49">
        <f ca="1">RAND()</f>
        <v>0.79267981913768792</v>
      </c>
      <c r="G49">
        <f ca="1">RAND()</f>
        <v>0.468386531998782</v>
      </c>
      <c r="H49">
        <f ca="1">RAND()</f>
        <v>0.52212155988906239</v>
      </c>
      <c r="I49">
        <f ca="1">RAND()</f>
        <v>0.87997777754462081</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Equip8201</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29800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251</v>
      </c>
      <c r="W49">
        <v>1</v>
      </c>
      <c r="X49" t="s">
        <v>125</v>
      </c>
      <c r="Z49">
        <v>700</v>
      </c>
      <c r="AA49" t="str">
        <f ca="1">IF(ISBLANK(AB49),"",
VLOOKUP(AB49,OFFSET(INDIRECT("$A:$B"),0,MATCH(AB$1&amp;"_Verify",INDIRECT("$1:$1"),0)-1),2,0)
)</f>
        <v>fe</v>
      </c>
      <c r="AB49" t="s">
        <v>82</v>
      </c>
      <c r="AC49" t="s">
        <v>450</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빅 바디</v>
      </c>
      <c r="AL49">
        <v>1</v>
      </c>
      <c r="AM49" t="str">
        <f ca="1">IF(ROW()=2,AN49,OFFSET(AM49,-1,0)&amp;IF(LEN(AN49)=0,"",","&amp;AN49))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{"dy":5,"sl":7,"tp":"fe","vl":"Equip6101","cn":1,"pt":"GO","pr":3800}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6.624288691065372E-2</v>
      </c>
      <c r="E50">
        <f ca="1">RAND()</f>
        <v>0.9082882827625185</v>
      </c>
      <c r="F50">
        <f ca="1">RAND()</f>
        <v>0.91412038040080013</v>
      </c>
      <c r="G50">
        <f ca="1">RAND()</f>
        <v>0.67743181594758894</v>
      </c>
      <c r="H50">
        <f ca="1">RAND()</f>
        <v>0.57049547992853022</v>
      </c>
      <c r="I50">
        <f ca="1">RAND()</f>
        <v>0.87308833959210985</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0.67919369007367703</v>
      </c>
      <c r="E51">
        <f ca="1">RAND()</f>
        <v>2.1333551987241184E-2</v>
      </c>
      <c r="F51">
        <f ca="1">RAND()</f>
        <v>0.80984681544249115</v>
      </c>
      <c r="G51">
        <f ca="1">RAND()</f>
        <v>0.60879175809562092</v>
      </c>
      <c r="H51">
        <f ca="1">RAND()</f>
        <v>0.85857263692094354</v>
      </c>
      <c r="I51">
        <f ca="1">RAND()</f>
        <v>0.83700321244231457</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0.82128846521902921</v>
      </c>
      <c r="E52">
        <f ca="1">RAND()</f>
        <v>0.51384020162856414</v>
      </c>
      <c r="F52">
        <f ca="1">RAND()</f>
        <v>0.54071469456061916</v>
      </c>
      <c r="G52">
        <f ca="1">RAND()</f>
        <v>0.45426936990653755</v>
      </c>
      <c r="H52">
        <f ca="1">RAND()</f>
        <v>0.26272190858220579</v>
      </c>
      <c r="I52">
        <f ca="1">RAND()</f>
        <v>0.39634797660234122</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Equip4202</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4</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129</v>
      </c>
      <c r="Z52">
        <v>29</v>
      </c>
      <c r="AA52" t="str">
        <f ca="1">IF(ISBLANK(AB52),"",
VLOOKUP(AB52,OFFSET(INDIRECT("$A:$B"),0,MATCH(AB$1&amp;"_Verify",INDIRECT("$1:$1"),0)-1),2,0)
)</f>
        <v>upn</v>
      </c>
      <c r="AB52" t="s">
        <v>92</v>
      </c>
      <c r="AC52">
        <v>14549</v>
      </c>
      <c r="AD52">
        <v>5</v>
      </c>
      <c r="AE52" t="s">
        <v>125</v>
      </c>
      <c r="AG52">
        <v>1500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v>
      </c>
      <c r="AN52" t="str">
        <f ca="1">IF(AL52&lt;&gt;1,"",
"{"""&amp;A$1&amp;""":"&amp;A52
&amp;","""&amp;B$1&amp;""":"&amp;B52
&amp;IF(LEN(AA52)=0,"",","""&amp;AA$1&amp;""":"""&amp;AA52&amp;"""")
&amp;IF(LEN(AC52)=0,"",","""&amp;AC$1&amp;""":"""&amp;AC52&amp;"""")
&amp;IF(LEN(AD52)=0,"",","""&amp;AD$1&amp;""":"&amp;AD52)
&amp;IF(LEN(AE52)=0,"",","""&amp;AE$1&amp;""":"""&amp;AE52&amp;"""")
&amp;IF(LEN(AF52)=0,"",","""&amp;AF$1&amp;""":"&amp;AF52)
&amp;IF(LEN(AG52)=0,"",","""&amp;AG$1&amp;""":"&amp;AG52)&amp;"}")</f>
        <v>{"dy":6,"sl":0,"tp":"upn","vl":"14549","cn":5,"pt":"GO","pr":1500}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0.711373432450216</v>
      </c>
      <c r="E53">
        <f ca="1">RAND()</f>
        <v>0.69225516924408981</v>
      </c>
      <c r="F53">
        <f ca="1">RAND()</f>
        <v>0.83893866431666564</v>
      </c>
      <c r="G53">
        <f ca="1">RAND()</f>
        <v>0.35862356094355186</v>
      </c>
      <c r="H53">
        <f ca="1">RAND()</f>
        <v>0.78467729453845669</v>
      </c>
      <c r="I53">
        <f ca="1">RAND()</f>
        <v>0.37051282433544308</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Equip6002</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1900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195</v>
      </c>
      <c r="W53">
        <v>1</v>
      </c>
      <c r="X53" t="s">
        <v>125</v>
      </c>
      <c r="Z53">
        <v>7000</v>
      </c>
      <c r="AA53" t="str">
        <f ca="1">IF(ISBLANK(AB53),"",
VLOOKUP(AB53,OFFSET(INDIRECT("$A:$B"),0,MATCH(AB$1&amp;"_Verify",INDIRECT("$1:$1"),0)-1),2,0)
)</f>
        <v>fe</v>
      </c>
      <c r="AB53" t="s">
        <v>82</v>
      </c>
      <c r="AC53" t="s">
        <v>204</v>
      </c>
      <c r="AD53">
        <v>1</v>
      </c>
      <c r="AE53" t="s">
        <v>129</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잔혹한 지배자</v>
      </c>
      <c r="AL53">
        <v>1</v>
      </c>
      <c r="AM53" t="str">
        <f ca="1">IF(ROW()=2,AN53,OFFSET(AM53,-1,0)&amp;IF(LEN(AN53)=0,"",","&amp;AN53))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v>
      </c>
      <c r="AN53" t="str">
        <f ca="1">IF(AL53&lt;&gt;1,"",
"{"""&amp;A$1&amp;""":"&amp;A53
&amp;","""&amp;B$1&amp;""":"&amp;B53
&amp;IF(LEN(AA53)=0,"",","""&amp;AA$1&amp;""":"""&amp;AA53&amp;"""")
&amp;IF(LEN(AC53)=0,"",","""&amp;AC$1&amp;""":"""&amp;AC53&amp;"""")
&amp;IF(LEN(AD53)=0,"",","""&amp;AD$1&amp;""":"&amp;AD53)
&amp;IF(LEN(AE53)=0,"",","""&amp;AE$1&amp;""":"""&amp;AE53&amp;"""")
&amp;IF(LEN(AF53)=0,"",","""&amp;AF$1&amp;""":"&amp;AF53)
&amp;IF(LEN(AG53)=0,"",","""&amp;AG$1&amp;""":"&amp;AG53)&amp;"}")</f>
        <v>{"dy":6,"sl":1,"tp":"fe","vl":"Equip4201","cn":1,"pt":"DI","pr":4}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0.25861961889958585</v>
      </c>
      <c r="E54">
        <f ca="1">RAND()</f>
        <v>0.30596089514931291</v>
      </c>
      <c r="F54">
        <f ca="1">RAND()</f>
        <v>0.15447872989916311</v>
      </c>
      <c r="G54">
        <f ca="1">RAND()</f>
        <v>0.19113600260162067</v>
      </c>
      <c r="H54">
        <f ca="1">RAND()</f>
        <v>0.70777856784803717</v>
      </c>
      <c r="I54">
        <f ca="1">RAND()</f>
        <v>6.3295169439647969E-2</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30596</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6</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1800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205</v>
      </c>
      <c r="AD54">
        <v>1</v>
      </c>
      <c r="AE54" t="s">
        <v>451</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ca="1">IF(ROW()=2,AN54,OFFSET(AM54,-1,0)&amp;IF(LEN(AN54)=0,"",","&amp;AN54))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{"dy":6,"sl":2,"tp":"fe","vl":"Equip0201","cn":1,"pt":"GO","pr":2500}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0.12179884463512347</v>
      </c>
      <c r="E55">
        <f ca="1">RAND()</f>
        <v>0.97054145161273586</v>
      </c>
      <c r="F55">
        <f ca="1">RAND()</f>
        <v>0.74702757002165299</v>
      </c>
      <c r="G55">
        <f ca="1">RAND()</f>
        <v>0.17465449834017321</v>
      </c>
      <c r="H55">
        <f ca="1">RAND()</f>
        <v>5.8958008345458723E-2</v>
      </c>
      <c r="I55">
        <f ca="1">RAND()</f>
        <v>0.68476904505662473</v>
      </c>
      <c r="M55" t="str">
        <f ca="1">IF(LEN(J55)&lt;&gt;0,J55,VLOOKUP(D55+$B55,$BJ:$BK,MATCH($BK$1,$BJ$1:$BK$1,0),1))</f>
        <v>안 지정 캐릭터 PP 영웅등급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97054</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4200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6437</v>
      </c>
      <c r="AD55">
        <v>14</v>
      </c>
      <c r="AE55" t="s">
        <v>125</v>
      </c>
      <c r="AG55">
        <v>4200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v>
      </c>
      <c r="AN55" t="str">
        <f ca="1">IF(AL55&lt;&gt;1,"",
"{"""&amp;A$1&amp;""":"&amp;A55
&amp;","""&amp;B$1&amp;""":"&amp;B55
&amp;IF(LEN(AA55)=0,"",","""&amp;AA$1&amp;""":"""&amp;AA55&amp;"""")
&amp;IF(LEN(AC55)=0,"",","""&amp;AC$1&amp;""":"""&amp;AC55&amp;"""")
&amp;IF(LEN(AD55)=0,"",","""&amp;AD$1&amp;""":"&amp;AD55)
&amp;IF(LEN(AE55)=0,"",","""&amp;AE$1&amp;""":"""&amp;AE55&amp;"""")
&amp;IF(LEN(AF55)=0,"",","""&amp;AF$1&amp;""":"&amp;AF55)
&amp;IF(LEN(AG55)=0,"",","""&amp;AG$1&amp;""":"&amp;AG55)&amp;"}")</f>
        <v>{"dy":6,"sl":3,"tp":"upn","vl":"6437","cn":14,"pt":"GO","pr":4200}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0.57184228106844015</v>
      </c>
      <c r="E56">
        <f ca="1">RAND()</f>
        <v>0.46190074848863605</v>
      </c>
      <c r="F56">
        <f ca="1">RAND()</f>
        <v>0.29399117947635967</v>
      </c>
      <c r="G56">
        <f ca="1">RAND()</f>
        <v>0.66630678498467066</v>
      </c>
      <c r="H56">
        <f ca="1">RAND()</f>
        <v>0.55857825579218223</v>
      </c>
      <c r="I56">
        <f ca="1">RAND()</f>
        <v>0.18947846352828623</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46190</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8</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2400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452</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노장의 친구</v>
      </c>
      <c r="AL56">
        <v>1</v>
      </c>
      <c r="AM56" t="str">
        <f ca="1">IF(ROW()=2,AN56,OFFSET(AM56,-1,0)&amp;IF(LEN(AN56)=0,"",","&amp;AN56))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0.32851863943799842</v>
      </c>
      <c r="E57">
        <f ca="1">RAND()</f>
        <v>0.75788069446390538</v>
      </c>
      <c r="F57">
        <f ca="1">RAND()</f>
        <v>0.24301724480413822</v>
      </c>
      <c r="G57">
        <f ca="1">RAND()</f>
        <v>0.17575563043229903</v>
      </c>
      <c r="H57">
        <f ca="1">RAND()</f>
        <v>0.69841111962576508</v>
      </c>
      <c r="I57">
        <f ca="1">RAND()</f>
        <v>0.2123126305854196</v>
      </c>
      <c r="M57" t="str">
        <f ca="1">IF(LEN(J57)&lt;&gt;0,J57,VLOOKUP(D57+$B57,$BJ:$BK,MATCH($BK$1,$BJ$1:$BK$1,0),1))</f>
        <v>지정 장비</v>
      </c>
      <c r="N57" t="str">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Equip6301</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DI</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34</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455</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전투마법사의 지팡이</v>
      </c>
      <c r="AL57">
        <v>1</v>
      </c>
      <c r="AM57" t="str">
        <f ca="1">IF(ROW()=2,AN57,OFFSET(AM57,-1,0)&amp;IF(LEN(AN57)=0,"",","&amp;AN57))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{"dy":6,"sl":5,"tp":"fe","vl":"Equip3301","cn":1,"pt":"GO","pr":7200}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0.55563214173832864</v>
      </c>
      <c r="E58">
        <f ca="1">RAND()</f>
        <v>0.93747029052206765</v>
      </c>
      <c r="F58">
        <f ca="1">RAND()</f>
        <v>0.57425051650615677</v>
      </c>
      <c r="G58">
        <f ca="1">RAND()</f>
        <v>0.68679911332788623</v>
      </c>
      <c r="H58">
        <f ca="1">RAND()</f>
        <v>0.52037081768760418</v>
      </c>
      <c r="I58">
        <f ca="1">RAND()</f>
        <v>0.35503790032977889</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Equip8002</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4800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253</v>
      </c>
      <c r="W58">
        <v>1</v>
      </c>
      <c r="X58" t="s">
        <v>125</v>
      </c>
      <c r="Z58">
        <v>7200</v>
      </c>
      <c r="AA58" t="str">
        <f ca="1">IF(ISBLANK(AB58),"",
VLOOKUP(AB58,OFFSET(INDIRECT("$A:$B"),0,MATCH(AB$1&amp;"_Verify",INDIRECT("$1:$1"),0)-1),2,0)
)</f>
        <v>uph</v>
      </c>
      <c r="AB58" t="s">
        <v>91</v>
      </c>
      <c r="AC58">
        <v>88038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{"dy":6,"sl":6,"tp":"uph","vl":"88038","cn":7,"pt":"GO","pr":2100}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0.96349233719940275</v>
      </c>
      <c r="E59">
        <f ca="1">RAND()</f>
        <v>0.66151840235470794</v>
      </c>
      <c r="F59">
        <f ca="1">RAND()</f>
        <v>0.32292426568661536</v>
      </c>
      <c r="G59">
        <f ca="1">RAND()</f>
        <v>0.817700559145773</v>
      </c>
      <c r="H59">
        <f ca="1">RAND()</f>
        <v>0.19521991524839977</v>
      </c>
      <c r="I59">
        <f ca="1">RAND()</f>
        <v>0.90690873040793407</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Equip7302</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22900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188</v>
      </c>
      <c r="W59">
        <v>1</v>
      </c>
      <c r="X59" t="s">
        <v>125</v>
      </c>
      <c r="Z59">
        <v>7700</v>
      </c>
      <c r="AA59" t="str">
        <f ca="1">IF(ISBLANK(AB59),"",
VLOOKUP(AB59,OFFSET(INDIRECT("$A:$B"),0,MATCH(AB$1&amp;"_Verify",INDIRECT("$1:$1"),0)-1),2,0)
)</f>
        <v>fe</v>
      </c>
      <c r="AB59" t="s">
        <v>82</v>
      </c>
      <c r="AC59" t="s">
        <v>453</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ca="1">IF(ROW()=2,AN59,OFFSET(AM59,-1,0)&amp;IF(LEN(AN59)=0,"",","&amp;AN59))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{"dy":6,"sl":7,"tp":"fe","vl":"Equip8102","cn":1,"pt":"GO","pr":7700}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0.42319955890638161</v>
      </c>
      <c r="E60">
        <f ca="1">RAND()</f>
        <v>0.49572644788695752</v>
      </c>
      <c r="F60">
        <f ca="1">RAND()</f>
        <v>0.27374070423194874</v>
      </c>
      <c r="G60">
        <f ca="1">RAND()</f>
        <v>0.78641345240994753</v>
      </c>
      <c r="H60">
        <f ca="1">RAND()</f>
        <v>0.63022576849589573</v>
      </c>
      <c r="I60">
        <f ca="1">RAND()</f>
        <v>0.54302783699937818</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0.27571333078150551</v>
      </c>
      <c r="E61">
        <f ca="1">RAND()</f>
        <v>0.58489034290192587</v>
      </c>
      <c r="F61">
        <f ca="1">RAND()</f>
        <v>0.45220722481858655</v>
      </c>
      <c r="G61">
        <f ca="1">RAND()</f>
        <v>0.83552735605574402</v>
      </c>
      <c r="H61">
        <f ca="1">RAND()</f>
        <v>0.48507247460888236</v>
      </c>
      <c r="I61">
        <f ca="1">RAND()</f>
        <v>0.10105713694731755</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9.3478282087171349E-2</v>
      </c>
      <c r="E62">
        <f ca="1">RAND()</f>
        <v>0.4928428381154869</v>
      </c>
      <c r="F62">
        <f ca="1">RAND()</f>
        <v>0.54883822621285194</v>
      </c>
      <c r="G62">
        <f ca="1">RAND()</f>
        <v>0.5417772229318556</v>
      </c>
      <c r="H62">
        <f ca="1">RAND()</f>
        <v>0.85757971495173657</v>
      </c>
      <c r="I62">
        <f ca="1">RAND()</f>
        <v>2.8232140989833954E-2</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Equip4102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1000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200</v>
      </c>
      <c r="W62">
        <v>1</v>
      </c>
      <c r="X62" t="s">
        <v>129</v>
      </c>
      <c r="Z62">
        <v>5</v>
      </c>
      <c r="AA62" t="str">
        <f ca="1">IF(ISBLANK(AB62),"",
VLOOKUP(AB62,OFFSET(INDIRECT("$A:$B"),0,MATCH(AB$1&amp;"_Verify",INDIRECT("$1:$1"),0)-1),2,0)
)</f>
        <v>fe</v>
      </c>
      <c r="AB62" t="s">
        <v>82</v>
      </c>
      <c r="AC62" t="s">
        <v>456</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아주르 스트라이프</v>
      </c>
      <c r="AL62">
        <v>1</v>
      </c>
      <c r="AM62" t="str">
        <f ca="1">IF(ROW()=2,AN62,OFFSET(AM62,-1,0)&amp;IF(LEN(AN62)=0,"",","&amp;AN62))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{"dy":7,"sl":0,"tp":"fe","vl":"Equip1202","cn":1,"pt":"DI","pr":5}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0.52714708594707982</v>
      </c>
      <c r="E63">
        <f ca="1">RAND()</f>
        <v>0.80801564622736122</v>
      </c>
      <c r="F63">
        <f ca="1">RAND()</f>
        <v>0.99965616721566741</v>
      </c>
      <c r="G63">
        <f ca="1">RAND()</f>
        <v>2.5079274091624359E-2</v>
      </c>
      <c r="H63">
        <f ca="1">RAND()</f>
        <v>0.96316479020301882</v>
      </c>
      <c r="I63">
        <f ca="1">RAND()</f>
        <v>0.56007239513071083</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Equip7101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3600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111</v>
      </c>
      <c r="W63">
        <v>1</v>
      </c>
      <c r="X63" t="s">
        <v>125</v>
      </c>
      <c r="Z63">
        <v>800</v>
      </c>
      <c r="AA63" t="str">
        <f ca="1">IF(ISBLANK(AB63),"",
VLOOKUP(AB63,OFFSET(INDIRECT("$A:$B"),0,MATCH(AB$1&amp;"_Verify",INDIRECT("$1:$1"),0)-1),2,0)
)</f>
        <v>upn</v>
      </c>
      <c r="AB63" t="s">
        <v>92</v>
      </c>
      <c r="AC63">
        <v>31576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{"dy":7,"sl":1,"tp":"upn","vl":"31576","cn":6,"pt":"GO","pr":1800}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0.69147800712757823</v>
      </c>
      <c r="E64">
        <f ca="1">RAND()</f>
        <v>0.95137571972273294</v>
      </c>
      <c r="F64">
        <f ca="1">RAND()</f>
        <v>0.56790586132967935</v>
      </c>
      <c r="G64">
        <f ca="1">RAND()</f>
        <v>0.25383399992901345</v>
      </c>
      <c r="H64">
        <f ca="1">RAND()</f>
        <v>0.5537545589295354</v>
      </c>
      <c r="I64">
        <f ca="1">RAND()</f>
        <v>5.5907601829126796E-2</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95137</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14</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4200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uph</v>
      </c>
      <c r="AB64" t="s">
        <v>91</v>
      </c>
      <c r="AC64">
        <v>94367</v>
      </c>
      <c r="AD64">
        <v>14</v>
      </c>
      <c r="AE64" t="s">
        <v>301</v>
      </c>
      <c r="AG64">
        <v>4</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v>
      </c>
      <c r="AN64" t="str">
        <f ca="1">IF(AL64&lt;&gt;1,"",
"{"""&amp;A$1&amp;""":"&amp;A64
&amp;","""&amp;B$1&amp;""":"&amp;B64
&amp;IF(LEN(AA64)=0,"",","""&amp;AA$1&amp;""":"""&amp;AA64&amp;"""")
&amp;IF(LEN(AC64)=0,"",","""&amp;AC$1&amp;""":"""&amp;AC64&amp;"""")
&amp;IF(LEN(AD64)=0,"",","""&amp;AD$1&amp;""":"&amp;AD64)
&amp;IF(LEN(AE64)=0,"",","""&amp;AE$1&amp;""":"""&amp;AE64&amp;"""")
&amp;IF(LEN(AF64)=0,"",","""&amp;AF$1&amp;""":"&amp;AF64)
&amp;IF(LEN(AG64)=0,"",","""&amp;AG$1&amp;""":"&amp;AG64)&amp;"}")</f>
        <v>{"dy":7,"sl":2,"tp":"uph","vl":"94367","cn":14,"pt":"DI","pr":4}</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0.30984133371829381</v>
      </c>
      <c r="E65">
        <f ca="1">RAND()</f>
        <v>0.48539741721591068</v>
      </c>
      <c r="F65">
        <f ca="1">RAND()</f>
        <v>0.87322158930519589</v>
      </c>
      <c r="G65">
        <f ca="1">RAND()</f>
        <v>0.10902940666646965</v>
      </c>
      <c r="H65">
        <f ca="1">RAND()</f>
        <v>0.21534536537147209</v>
      </c>
      <c r="I65">
        <f ca="1">RAND()</f>
        <v>0.20795093199847148</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48539</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8</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2400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458</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0.95550592304856929</v>
      </c>
      <c r="E66">
        <f ca="1">RAND()</f>
        <v>0.90671378465590968</v>
      </c>
      <c r="F66">
        <f ca="1">RAND()</f>
        <v>0.91156945636750852</v>
      </c>
      <c r="G66">
        <f ca="1">RAND()</f>
        <v>0.56477743720159568</v>
      </c>
      <c r="H66">
        <f ca="1">RAND()</f>
        <v>0.62110224213210785</v>
      </c>
      <c r="I66">
        <f ca="1">RAND()</f>
        <v>0.82697009216876627</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90671</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460</v>
      </c>
      <c r="AD66">
        <v>1</v>
      </c>
      <c r="AE66" t="s">
        <v>125</v>
      </c>
      <c r="AG66">
        <v>600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피의 착즙기</v>
      </c>
      <c r="AL66">
        <v>1</v>
      </c>
      <c r="AM66" t="str">
        <f ca="1">IF(ROW()=2,AN66,OFFSET(AM66,-1,0)&amp;IF(LEN(AN66)=0,"",","&amp;AN66))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{"dy":7,"sl":4,"tp":"fe","vl":"Equip4002","cn":1,"pt":"GO","pr":600}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0.28345012060266761</v>
      </c>
      <c r="E67">
        <f ca="1">RAND()</f>
        <v>0.35603343992183334</v>
      </c>
      <c r="F67">
        <f ca="1">RAND()</f>
        <v>0.23879867037416203</v>
      </c>
      <c r="G67">
        <f ca="1">RAND()</f>
        <v>0.91525630185253826</v>
      </c>
      <c r="H67">
        <f ca="1">RAND()</f>
        <v>0.28173940979196621</v>
      </c>
      <c r="I67">
        <f ca="1">RAND()</f>
        <v>0.83233200051789535</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Equip3002</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900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252</v>
      </c>
      <c r="W67">
        <v>1</v>
      </c>
      <c r="X67" t="s">
        <v>125</v>
      </c>
      <c r="Z67">
        <v>600</v>
      </c>
      <c r="AA67" t="str">
        <f ca="1">IF(ISBLANK(AB67),"",
VLOOKUP(AB67,OFFSET(INDIRECT("$A:$B"),0,MATCH(AB$1&amp;"_Verify",INDIRECT("$1:$1"),0)-1),2,0)
)</f>
        <v>fe</v>
      </c>
      <c r="AB67" t="s">
        <v>82</v>
      </c>
      <c r="AC67" t="s">
        <v>459</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ca="1">IF(ROW()=2,AN67,OFFSET(AM67,-1,0)&amp;IF(LEN(AN67)=0,"",","&amp;AN67))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{"dy":7,"sl":5,"tp":"fe","vl":"Equip0002","cn":1,"pt":"GO","pr":700}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7.8044674256211088E-2</v>
      </c>
      <c r="E68">
        <f ca="1">RAND()</f>
        <v>0.32437251609515161</v>
      </c>
      <c r="F68">
        <f ca="1">RAND()</f>
        <v>0.34818105994704052</v>
      </c>
      <c r="G68">
        <f ca="1">RAND()</f>
        <v>0.6767246541807127</v>
      </c>
      <c r="H68">
        <f ca="1">RAND()</f>
        <v>0.80158717854172268</v>
      </c>
      <c r="I68">
        <f ca="1">RAND()</f>
        <v>0.88374910435132947</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Equip4002</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900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253</v>
      </c>
      <c r="W68">
        <v>1</v>
      </c>
      <c r="X68" t="s">
        <v>125</v>
      </c>
      <c r="Z68">
        <v>7600</v>
      </c>
      <c r="AA68" t="str">
        <f ca="1">IF(ISBLANK(AB68),"",
VLOOKUP(AB68,OFFSET(INDIRECT("$A:$B"),0,MATCH(AB$1&amp;"_Verify",INDIRECT("$1:$1"),0)-1),2,0)
)</f>
        <v>fe</v>
      </c>
      <c r="AB68" t="s">
        <v>82</v>
      </c>
      <c r="AC68" t="s">
        <v>461</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ca="1">IF(ROW()=2,AN68,OFFSET(AM68,-1,0)&amp;IF(LEN(AN68)=0,"",","&amp;AN68))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{"dy":7,"sl":6,"tp":"fe","vl":"Equip6201","cn":1,"pt":"DI","pr":15}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0.5291122021458361</v>
      </c>
      <c r="E69">
        <f ca="1">RAND()</f>
        <v>0.82673005147823209</v>
      </c>
      <c r="F69">
        <f ca="1">RAND()</f>
        <v>0.2852995900522709</v>
      </c>
      <c r="G69">
        <f ca="1">RAND()</f>
        <v>9.3774579063486962E-3</v>
      </c>
      <c r="H69">
        <f ca="1">RAND()</f>
        <v>0.37444963752206484</v>
      </c>
      <c r="I69">
        <f ca="1">RAND()</f>
        <v>0.23928625901611877</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Equip8102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7700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179</v>
      </c>
      <c r="W69">
        <v>1</v>
      </c>
      <c r="X69" t="s">
        <v>125</v>
      </c>
      <c r="Z69">
        <v>700</v>
      </c>
      <c r="AA69" t="str">
        <f ca="1">IF(ISBLANK(AB69),"",
VLOOKUP(AB69,OFFSET(INDIRECT("$A:$B"),0,MATCH(AB$1&amp;"_Verify",INDIRECT("$1:$1"),0)-1),2,0)
)</f>
        <v>uph</v>
      </c>
      <c r="AB69" t="s">
        <v>91</v>
      </c>
      <c r="AC69">
        <v>20128</v>
      </c>
      <c r="AD69">
        <v>9</v>
      </c>
      <c r="AE69" t="s">
        <v>125</v>
      </c>
      <c r="AG69">
        <v>2700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v>
      </c>
      <c r="AN69" t="str">
        <f ca="1">IF(AL69&lt;&gt;1,"",
"{"""&amp;A$1&amp;""":"&amp;A69
&amp;","""&amp;B$1&amp;""":"&amp;B69
&amp;IF(LEN(AA69)=0,"",","""&amp;AA$1&amp;""":"""&amp;AA69&amp;"""")
&amp;IF(LEN(AC69)=0,"",","""&amp;AC$1&amp;""":"""&amp;AC69&amp;"""")
&amp;IF(LEN(AD69)=0,"",","""&amp;AD$1&amp;""":"&amp;AD69)
&amp;IF(LEN(AE69)=0,"",","""&amp;AE$1&amp;""":"""&amp;AE69&amp;"""")
&amp;IF(LEN(AF69)=0,"",","""&amp;AF$1&amp;""":"&amp;AF69)
&amp;IF(LEN(AG69)=0,"",","""&amp;AG$1&amp;""":"&amp;AG69)&amp;"}")</f>
        <v>{"dy":7,"sl":7,"tp":"uph","vl":"20128","cn":9,"pt":"GO","pr":2700}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0.34940200293091639</v>
      </c>
      <c r="E70">
        <f ca="1">RAND()</f>
        <v>0.9673678726538032</v>
      </c>
      <c r="F70">
        <f ca="1">RAND()</f>
        <v>0.66266805425631314</v>
      </c>
      <c r="G70">
        <f ca="1">RAND()</f>
        <v>0.15690147918095199</v>
      </c>
      <c r="H70">
        <f ca="1">RAND()</f>
        <v>0.19121593509016999</v>
      </c>
      <c r="I70">
        <f ca="1">RAND()</f>
        <v>0.38205875335542827</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0.34067847605495938</v>
      </c>
      <c r="E71">
        <f ca="1">RAND()</f>
        <v>0.778365819296294</v>
      </c>
      <c r="F71">
        <f ca="1">RAND()</f>
        <v>0.22326893405359183</v>
      </c>
      <c r="G71">
        <f ca="1">RAND()</f>
        <v>0.25857806008272877</v>
      </c>
      <c r="H71">
        <f ca="1">RAND()</f>
        <v>0.10232620017202587</v>
      </c>
      <c r="I71">
        <f ca="1">RAND()</f>
        <v>0.35617589729797283</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0.59878925073595468</v>
      </c>
      <c r="E72">
        <f ca="1">RAND()</f>
        <v>0.14449599619249731</v>
      </c>
      <c r="F72">
        <f ca="1">RAND()</f>
        <v>0.74360317114288998</v>
      </c>
      <c r="G72">
        <f ca="1">RAND()</f>
        <v>9.9342561289528897E-2</v>
      </c>
      <c r="H72">
        <f ca="1">RAND()</f>
        <v>0.49452775836705765</v>
      </c>
      <c r="I72">
        <f ca="1">RAND()</f>
        <v>0.47936205016873545</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Equip1101</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1200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260</v>
      </c>
      <c r="W72">
        <v>1</v>
      </c>
      <c r="X72" t="s">
        <v>129</v>
      </c>
      <c r="Z72">
        <v>11</v>
      </c>
      <c r="AA72" t="str">
        <f ca="1">IF(ISBLANK(AB72),"",
VLOOKUP(AB72,OFFSET(INDIRECT("$A:$B"),0,MATCH(AB$1&amp;"_Verify",INDIRECT("$1:$1"),0)-1),2,0)
)</f>
        <v>upn</v>
      </c>
      <c r="AB72" t="s">
        <v>92</v>
      </c>
      <c r="AC72">
        <v>38090</v>
      </c>
      <c r="AD72">
        <v>7</v>
      </c>
      <c r="AE72" t="s">
        <v>451</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{"dy":8,"sl":0,"tp":"upn","vl":"38090","cn":7,"pt":"GO","pr":2100}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0.60244969490232458</v>
      </c>
      <c r="E73">
        <f ca="1">RAND()</f>
        <v>0.70860306396570505</v>
      </c>
      <c r="F73">
        <f ca="1">RAND()</f>
        <v>0.20504476565081586</v>
      </c>
      <c r="G73">
        <f ca="1">RAND()</f>
        <v>0.32621645176127401</v>
      </c>
      <c r="H73">
        <f ca="1">RAND()</f>
        <v>0.93328220665203621</v>
      </c>
      <c r="I73">
        <f ca="1">RAND()</f>
        <v>2.8787899491063973E-3</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Equip6102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3100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242</v>
      </c>
      <c r="W73">
        <v>1</v>
      </c>
      <c r="X73" t="s">
        <v>125</v>
      </c>
      <c r="Z73">
        <v>7000</v>
      </c>
      <c r="AA73" t="str">
        <f ca="1">IF(ISBLANK(AB73),"",
VLOOKUP(AB73,OFFSET(INDIRECT("$A:$B"),0,MATCH(AB$1&amp;"_Verify",INDIRECT("$1:$1"),0)-1),2,0)
)</f>
        <v>fe</v>
      </c>
      <c r="AB73" t="s">
        <v>82</v>
      </c>
      <c r="AC73" t="s">
        <v>454</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0.85760810827404499</v>
      </c>
      <c r="E74">
        <f ca="1">RAND()</f>
        <v>0.15036022053186771</v>
      </c>
      <c r="F74">
        <f ca="1">RAND()</f>
        <v>0.42502821567835702</v>
      </c>
      <c r="G74">
        <f ca="1">RAND()</f>
        <v>0.62936577560723606</v>
      </c>
      <c r="H74">
        <f ca="1">RAND()</f>
        <v>0.62999830699248094</v>
      </c>
      <c r="I74">
        <f ca="1">RAND()</f>
        <v>0.32412018320408031</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15036</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4</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1200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457</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용사의 단검</v>
      </c>
      <c r="AL74">
        <v>1</v>
      </c>
      <c r="AM74" t="str">
        <f ca="1">IF(ROW()=2,AN74,OFFSET(AM74,-1,0)&amp;IF(LEN(AN74)=0,"",","&amp;AN74))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{"dy":8,"sl":2,"tp":"fe","vl":"Equip1001","cn":1,"pt":"GO","pr":600}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0.66959540886663138</v>
      </c>
      <c r="E75">
        <f ca="1">RAND()</f>
        <v>0.5964495400474793</v>
      </c>
      <c r="F75">
        <f ca="1">RAND()</f>
        <v>0.64747329458284086</v>
      </c>
      <c r="G75">
        <f ca="1">RAND()</f>
        <v>0.38741221789247215</v>
      </c>
      <c r="H75">
        <f ca="1">RAND()</f>
        <v>0.61830522276733768</v>
      </c>
      <c r="I75">
        <f ca="1">RAND()</f>
        <v>0.30998164937785311</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59644</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3000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448</v>
      </c>
      <c r="AD75">
        <v>1</v>
      </c>
      <c r="AE75" t="s">
        <v>129</v>
      </c>
      <c r="AF75">
        <v>193</v>
      </c>
      <c r="AG75">
        <v>79</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전설</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유물 약탈자</v>
      </c>
      <c r="AL75">
        <v>1</v>
      </c>
      <c r="AM75" t="str">
        <f ca="1">IF(ROW()=2,AN75,OFFSET(AM75,-1,0)&amp;IF(LEN(AN75)=0,"",","&amp;AN75))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v>
      </c>
      <c r="AN75" t="str">
        <f ca="1">IF(AL75&lt;&gt;1,"",
"{"""&amp;A$1&amp;""":"&amp;A75
&amp;","""&amp;B$1&amp;""":"&amp;B75
&amp;IF(LEN(AA75)=0,"",","""&amp;AA$1&amp;""":"""&amp;AA75&amp;"""")
&amp;IF(LEN(AC75)=0,"",","""&amp;AC$1&amp;""":"""&amp;AC75&amp;"""")
&amp;IF(LEN(AD75)=0,"",","""&amp;AD$1&amp;""":"&amp;AD75)
&amp;IF(LEN(AE75)=0,"",","""&amp;AE$1&amp;""":"""&amp;AE75&amp;"""")
&amp;IF(LEN(AF75)=0,"",","""&amp;AF$1&amp;""":"&amp;AF75)
&amp;IF(LEN(AG75)=0,"",","""&amp;AG$1&amp;""":"&amp;AG75)&amp;"}")</f>
        <v>{"dy":8,"sl":3,"tp":"fe","vl":"Equip0402","cn":1,"pt":"DI","pp":193,"pr":79}</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0.89570584343967263</v>
      </c>
      <c r="E76">
        <f ca="1">RAND()</f>
        <v>0.27740157426146106</v>
      </c>
      <c r="F76">
        <f ca="1">RAND()</f>
        <v>0.1023017315988427</v>
      </c>
      <c r="G76">
        <f ca="1">RAND()</f>
        <v>0.91881094432626464</v>
      </c>
      <c r="H76">
        <f ca="1">RAND()</f>
        <v>0.84347140112033003</v>
      </c>
      <c r="I76">
        <f ca="1">RAND()</f>
        <v>0.87797028954000056</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27740</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6</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1800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46233</v>
      </c>
      <c r="AD76">
        <v>11</v>
      </c>
      <c r="AE76" t="s">
        <v>447</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{"dy":8,"sl":4,"tp":"uph","vl":"46233","cn":11,"pt":"DI","pr":3}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0.42397656135797146</v>
      </c>
      <c r="E77">
        <f ca="1">RAND()</f>
        <v>0.41925709626098606</v>
      </c>
      <c r="F77">
        <f ca="1">RAND()</f>
        <v>0.3839632816717381</v>
      </c>
      <c r="G77">
        <f ca="1">RAND()</f>
        <v>0.5115522456725341</v>
      </c>
      <c r="H77">
        <f ca="1">RAND()</f>
        <v>0.95518841254306297</v>
      </c>
      <c r="I77">
        <f ca="1">RAND()</f>
        <v>0.50028759186587701</v>
      </c>
      <c r="M77" t="str">
        <f ca="1">IF(LEN(J77)&lt;&gt;0,J77,VLOOKUP(D77+$B77,$BJ:$BK,MATCH($BK$1,$BJ$1:$BK$1,0),1))</f>
        <v>지정 장비</v>
      </c>
      <c r="N77" t="str">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Equip3301</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7500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463</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0.83258974484931303</v>
      </c>
      <c r="E78">
        <f ca="1">RAND()</f>
        <v>8.6711503818494462E-2</v>
      </c>
      <c r="F78">
        <f ca="1">RAND()</f>
        <v>0.9205781712851705</v>
      </c>
      <c r="G78">
        <f ca="1">RAND()</f>
        <v>0.88413316161070343</v>
      </c>
      <c r="H78">
        <f ca="1">RAND()</f>
        <v>0.17010535633269608</v>
      </c>
      <c r="I78">
        <f ca="1">RAND()</f>
        <v>0.10457491150090281</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Equip1001</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600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193</v>
      </c>
      <c r="W78">
        <v>1</v>
      </c>
      <c r="X78" t="s">
        <v>125</v>
      </c>
      <c r="Z78">
        <v>600</v>
      </c>
      <c r="AA78" t="str">
        <f ca="1">IF(ISBLANK(AB78),"",
VLOOKUP(AB78,OFFSET(INDIRECT("$A:$B"),0,MATCH(AB$1&amp;"_Verify",INDIRECT("$1:$1"),0)-1),2,0)
)</f>
        <v>uph</v>
      </c>
      <c r="AB78" t="s">
        <v>91</v>
      </c>
      <c r="AC78">
        <v>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0.36193812399557246</v>
      </c>
      <c r="E79">
        <f ca="1">RAND()</f>
        <v>0.22881776150669186</v>
      </c>
      <c r="F79">
        <f ca="1">RAND()</f>
        <v>0.33047195944687269</v>
      </c>
      <c r="G79">
        <f ca="1">RAND()</f>
        <v>0.13078580590074773</v>
      </c>
      <c r="H79">
        <f ca="1">RAND()</f>
        <v>0.57405605949899452</v>
      </c>
      <c r="I79">
        <f ca="1">RAND()</f>
        <v>0.43954748049333192</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Equip2202</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DI</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4</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253</v>
      </c>
      <c r="W79">
        <v>1</v>
      </c>
      <c r="X79" t="s">
        <v>125</v>
      </c>
      <c r="Z79">
        <v>7300</v>
      </c>
      <c r="AA79" t="str">
        <f ca="1">IF(ISBLANK(AB79),"",
VLOOKUP(AB79,OFFSET(INDIRECT("$A:$B"),0,MATCH(AB$1&amp;"_Verify",INDIRECT("$1:$1"),0)-1),2,0)
)</f>
        <v>fe</v>
      </c>
      <c r="AB79" t="s">
        <v>82</v>
      </c>
      <c r="AC79" t="s">
        <v>462</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0.93014391539081753</v>
      </c>
      <c r="E80">
        <f ca="1">RAND()</f>
        <v>0.78994535247766839</v>
      </c>
      <c r="F80">
        <f ca="1">RAND()</f>
        <v>0.86689820944825535</v>
      </c>
      <c r="G80">
        <f ca="1">RAND()</f>
        <v>7.6144918538591289E-2</v>
      </c>
      <c r="H80">
        <f ca="1">RAND()</f>
        <v>5.8456052657699153E-2</v>
      </c>
      <c r="I80">
        <f ca="1">RAND()</f>
        <v>4.129788811659818E-2</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0.44722929245435372</v>
      </c>
      <c r="E81">
        <f ca="1">RAND()</f>
        <v>0.330050373453181</v>
      </c>
      <c r="F81">
        <f ca="1">RAND()</f>
        <v>0.14751916758493411</v>
      </c>
      <c r="G81">
        <f ca="1">RAND()</f>
        <v>0.94637396447667221</v>
      </c>
      <c r="H81">
        <f ca="1">RAND()</f>
        <v>0.25153504653845116</v>
      </c>
      <c r="I81">
        <f ca="1">RAND()</f>
        <v>0.62732275093739787</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0.95616025529670234</v>
      </c>
      <c r="E82">
        <f ca="1">RAND()</f>
        <v>0.93992906446946822</v>
      </c>
      <c r="F82">
        <f ca="1">RAND()</f>
        <v>0.46201701626068381</v>
      </c>
      <c r="G82">
        <f ca="1">RAND()</f>
        <v>0.43607021966774795</v>
      </c>
      <c r="H82">
        <f ca="1">RAND()</f>
        <v>0.37537857664173802</v>
      </c>
      <c r="I82">
        <f ca="1">RAND()</f>
        <v>0.47710418492384166</v>
      </c>
      <c r="M82" t="str">
        <f ca="1">IF(LEN(J82)&lt;&gt;0,J82,VLOOKUP(D82+$B82,$BJ:$BK,MATCH($BK$1,$BJ$1:$BK$1,0),1))</f>
        <v>캐릭터 상자 영웅등급</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삭제</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149</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260</v>
      </c>
      <c r="W82">
        <v>1</v>
      </c>
      <c r="X82" t="s">
        <v>129</v>
      </c>
      <c r="Z82">
        <v>11</v>
      </c>
      <c r="AA82" t="str">
        <f ca="1">IF(ISBLANK(AB82),"",
VLOOKUP(AB82,OFFSET(INDIRECT("$A:$B"),0,MATCH(AB$1&amp;"_Verify",INDIRECT("$1:$1"),0)-1),2,0)
)</f>
        <v>fe</v>
      </c>
      <c r="AB82" t="s">
        <v>82</v>
      </c>
      <c r="AC82" t="s">
        <v>186</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해골 벽</v>
      </c>
      <c r="AL82">
        <v>1</v>
      </c>
      <c r="AM82" t="str">
        <f ca="1">IF(ROW()=2,AN82,OFFSET(AM82,-1,0)&amp;IF(LEN(AN82)=0,"",","&amp;AN82))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{"dy":9,"sl":0,"tp":"fe","vl":"Equip7002","cn":1,"pt":"GO","pr":1900}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0.35423977604200285</v>
      </c>
      <c r="E83">
        <f ca="1">RAND()</f>
        <v>0.76184354416588729</v>
      </c>
      <c r="F83">
        <f ca="1">RAND()</f>
        <v>0.25508130174293708</v>
      </c>
      <c r="G83">
        <f ca="1">RAND()</f>
        <v>0.31251010259697509</v>
      </c>
      <c r="H83">
        <f ca="1">RAND()</f>
        <v>0.8617435589011887</v>
      </c>
      <c r="I83">
        <f ca="1">RAND()</f>
        <v>4.638873083533801E-2</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Equip6302</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33</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112</v>
      </c>
      <c r="W83">
        <v>1</v>
      </c>
      <c r="X83" t="s">
        <v>125</v>
      </c>
      <c r="Z83">
        <v>3400</v>
      </c>
      <c r="AA83" t="str">
        <f ca="1">IF(ISBLANK(AB83),"",
VLOOKUP(AB83,OFFSET(INDIRECT("$A:$B"),0,MATCH(AB$1&amp;"_Verify",INDIRECT("$1:$1"),0)-1),2,0)
)</f>
        <v>upn</v>
      </c>
      <c r="AB83" t="s">
        <v>92</v>
      </c>
      <c r="AC83">
        <v>26063</v>
      </c>
      <c r="AD83">
        <v>10</v>
      </c>
      <c r="AE83" t="s">
        <v>125</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v>
      </c>
      <c r="AN83" t="str">
        <f ca="1">IF(AL83&lt;&gt;1,"",
"{"""&amp;A$1&amp;""":"&amp;A83
&amp;","""&amp;B$1&amp;""":"&amp;B83
&amp;IF(LEN(AA83)=0,"",","""&amp;AA$1&amp;""":"""&amp;AA83&amp;"""")
&amp;IF(LEN(AC83)=0,"",","""&amp;AC$1&amp;""":"""&amp;AC83&amp;"""")
&amp;IF(LEN(AD83)=0,"",","""&amp;AD$1&amp;""":"&amp;AD83)
&amp;IF(LEN(AE83)=0,"",","""&amp;AE$1&amp;""":"""&amp;AE83&amp;"""")
&amp;IF(LEN(AF83)=0,"",","""&amp;AF$1&amp;""":"&amp;AF83)
&amp;IF(LEN(AG83)=0,"",","""&amp;AG$1&amp;""":"&amp;AG83)&amp;"}")</f>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0.58791889555216392</v>
      </c>
      <c r="E84">
        <f ca="1">RAND()</f>
        <v>0.4496351128566709</v>
      </c>
      <c r="F84">
        <f ca="1">RAND()</f>
        <v>0.83404098538716054</v>
      </c>
      <c r="G84">
        <f ca="1">RAND()</f>
        <v>8.1320076703948363E-2</v>
      </c>
      <c r="H84">
        <f ca="1">RAND()</f>
        <v>0.5439259071080097</v>
      </c>
      <c r="I84">
        <f ca="1">RAND()</f>
        <v>0.41186521122462538</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44963</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8</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2400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112</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ca="1">IF(ROW()=2,AN84,OFFSET(AM84,-1,0)&amp;IF(LEN(AN84)=0,"",","&amp;AN84))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0.64383342299270385</v>
      </c>
      <c r="E85">
        <f ca="1">RAND()</f>
        <v>0.60895574921557172</v>
      </c>
      <c r="F85">
        <f ca="1">RAND()</f>
        <v>0.21401270358358548</v>
      </c>
      <c r="G85">
        <f ca="1">RAND()</f>
        <v>0.76780666396325259</v>
      </c>
      <c r="H85">
        <f ca="1">RAND()</f>
        <v>0.37786512542925932</v>
      </c>
      <c r="I85">
        <f ca="1">RAND()</f>
        <v>0.21056914421256323</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60895</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10</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3000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302</v>
      </c>
      <c r="AD85">
        <v>1</v>
      </c>
      <c r="AE85" t="s">
        <v>125</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ca="1">IF(ROW()=2,AN85,OFFSET(AM85,-1,0)&amp;IF(LEN(AN85)=0,"",","&amp;AN85))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2.7459153735359898E-2</v>
      </c>
      <c r="E86">
        <f ca="1">RAND()</f>
        <v>7.4267561624250855E-2</v>
      </c>
      <c r="F86">
        <f ca="1">RAND()</f>
        <v>0.21303211625319429</v>
      </c>
      <c r="G86">
        <f ca="1">RAND()</f>
        <v>0.37581601361890116</v>
      </c>
      <c r="H86">
        <f ca="1">RAND()</f>
        <v>0.8522544345560934</v>
      </c>
      <c r="I86">
        <f ca="1">RAND()</f>
        <v>0.12766632918279397</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7426</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3</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900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242</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ca="1">IF(ROW()=2,AN86,OFFSET(AM86,-1,0)&amp;IF(LEN(AN86)=0,"",","&amp;AN86))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{"dy":9,"sl":4,"tp":"fe","vl":"Equip1301","cn":1,"pt":"DI","pr":11}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0.27882643304349874</v>
      </c>
      <c r="E87">
        <f ca="1">RAND()</f>
        <v>0.59646791965545154</v>
      </c>
      <c r="F87">
        <f ca="1">RAND()</f>
        <v>6.5319527796691146E-2</v>
      </c>
      <c r="G87">
        <f ca="1">RAND()</f>
        <v>0.31486876603665215</v>
      </c>
      <c r="H87">
        <f ca="1">RAND()</f>
        <v>0.64294939019090835</v>
      </c>
      <c r="I87">
        <f ca="1">RAND()</f>
        <v>0.60683730908433775</v>
      </c>
      <c r="M87" t="str">
        <f ca="1">IF(LEN(J87)&lt;&gt;0,J87,VLOOKUP(D87+$B87,$BJ:$BK,MATCH($BK$1,$BJ$1:$BK$1,0),1))</f>
        <v>지정 장비</v>
      </c>
      <c r="N87" t="str">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Equip5102</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1300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202</v>
      </c>
      <c r="W87">
        <v>1</v>
      </c>
      <c r="X87" t="s">
        <v>125</v>
      </c>
      <c r="Z87">
        <v>1900</v>
      </c>
      <c r="AA87" t="str">
        <f ca="1">IF(ISBLANK(AB87),"",
VLOOKUP(AB87,OFFSET(INDIRECT("$A:$B"),0,MATCH(AB$1&amp;"_Verify",INDIRECT("$1:$1"),0)-1),2,0)
)</f>
        <v>upn</v>
      </c>
      <c r="AB87" t="s">
        <v>92</v>
      </c>
      <c r="AC87">
        <v>74661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{"dy":9,"sl":5,"tp":"upn","vl":"74661","cn":6,"pt":"GO","pr":1800}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0.14816470753461153</v>
      </c>
      <c r="E88">
        <f ca="1">RAND()</f>
        <v>0.48875277140873097</v>
      </c>
      <c r="F88">
        <f ca="1">RAND()</f>
        <v>0.51870330473857429</v>
      </c>
      <c r="G88">
        <f ca="1">RAND()</f>
        <v>0.16709067374779474</v>
      </c>
      <c r="H88">
        <f ca="1">RAND()</f>
        <v>0.37929973865915756</v>
      </c>
      <c r="I88">
        <f ca="1">RAND()</f>
        <v>0.81339914966057281</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Equip6001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2200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240</v>
      </c>
      <c r="W88">
        <v>1</v>
      </c>
      <c r="X88" t="s">
        <v>125</v>
      </c>
      <c r="Z88">
        <v>29300</v>
      </c>
      <c r="AA88" t="str">
        <f ca="1">IF(ISBLANK(AB88),"",
VLOOKUP(AB88,OFFSET(INDIRECT("$A:$B"),0,MATCH(AB$1&amp;"_Verify",INDIRECT("$1:$1"),0)-1),2,0)
)</f>
        <v>fe</v>
      </c>
      <c r="AB88" t="s">
        <v>82</v>
      </c>
      <c r="AC88" t="s">
        <v>240</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0.94883089043325919</v>
      </c>
      <c r="E89">
        <f ca="1">RAND()</f>
        <v>0.40378221489979604</v>
      </c>
      <c r="F89">
        <f ca="1">RAND()</f>
        <v>0.58789044952125169</v>
      </c>
      <c r="G89">
        <f ca="1">RAND()</f>
        <v>0.9958077765432255</v>
      </c>
      <c r="H89">
        <f ca="1">RAND()</f>
        <v>0.43024775751322331</v>
      </c>
      <c r="I89">
        <f ca="1">RAND()</f>
        <v>0.38614188153801876</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Equip4301</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7400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260</v>
      </c>
      <c r="W89">
        <v>1</v>
      </c>
      <c r="X89" t="s">
        <v>125</v>
      </c>
      <c r="Z89">
        <v>7900</v>
      </c>
      <c r="AA89" t="str">
        <f ca="1">IF(ISBLANK(AB89),"",
VLOOKUP(AB89,OFFSET(INDIRECT("$A:$B"),0,MATCH(AB$1&amp;"_Verify",INDIRECT("$1:$1"),0)-1),2,0)
)</f>
        <v>uph</v>
      </c>
      <c r="AB89" t="s">
        <v>91</v>
      </c>
      <c r="AC89">
        <v>90489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4.7335443932834509E-2</v>
      </c>
      <c r="E90">
        <f ca="1">RAND()</f>
        <v>0.22717459309691468</v>
      </c>
      <c r="F90">
        <f ca="1">RAND()</f>
        <v>0.66483085793167396</v>
      </c>
      <c r="G90">
        <f ca="1">RAND()</f>
        <v>0.54571812812890164</v>
      </c>
      <c r="H90">
        <f ca="1">RAND()</f>
        <v>0.49982075931465708</v>
      </c>
      <c r="I90">
        <f ca="1">RAND()</f>
        <v>0.57285952563759612</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0.48570371272916057</v>
      </c>
      <c r="E91">
        <f ca="1">RAND()</f>
        <v>6.9342280783809884E-2</v>
      </c>
      <c r="F91">
        <f ca="1">RAND()</f>
        <v>0.34039323574783953</v>
      </c>
      <c r="G91">
        <f ca="1">RAND()</f>
        <v>0.42955356331726546</v>
      </c>
      <c r="H91">
        <f ca="1">RAND()</f>
        <v>0.45745022178077177</v>
      </c>
      <c r="I91">
        <f ca="1">RAND()</f>
        <v>9.9911032107393383E-2</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0.51822915416706805</v>
      </c>
      <c r="E92">
        <f ca="1">RAND()</f>
        <v>0.37037283734997317</v>
      </c>
      <c r="F92">
        <f ca="1">RAND()</f>
        <v>0.20303437916103995</v>
      </c>
      <c r="G92">
        <f ca="1">RAND()</f>
        <v>0.23174928332629807</v>
      </c>
      <c r="H92">
        <f ca="1">RAND()</f>
        <v>0.90265770824737246</v>
      </c>
      <c r="I92">
        <f ca="1">RAND()</f>
        <v>0.57615177118948846</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Equip3101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1300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194</v>
      </c>
      <c r="W92">
        <v>1</v>
      </c>
      <c r="X92" t="s">
        <v>125</v>
      </c>
      <c r="Z92">
        <v>900</v>
      </c>
      <c r="AA92" t="str">
        <f ca="1">IF(ISBLANK(AB92),"",
VLOOKUP(AB92,OFFSET(INDIRECT("$A:$B"),0,MATCH(AB$1&amp;"_Verify",INDIRECT("$1:$1"),0)-1),2,0)
)</f>
        <v>fe</v>
      </c>
      <c r="AB92" t="s">
        <v>82</v>
      </c>
      <c r="AC92" t="s">
        <v>467</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ca="1">IF(ROW()=2,AN92,OFFSET(AM92,-1,0)&amp;IF(LEN(AN92)=0,"",","&amp;AN92))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{"dy":10,"sl":0,"tp":"fe","vl":"Equip2001","cn":1,"pt":"GO","pr":900}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0.37664618689685936</v>
      </c>
      <c r="E93">
        <f ca="1">RAND()</f>
        <v>0.44217767683105613</v>
      </c>
      <c r="F93">
        <f ca="1">RAND()</f>
        <v>0.6540119700896696</v>
      </c>
      <c r="G93">
        <f ca="1">RAND()</f>
        <v>0.32395967005179482</v>
      </c>
      <c r="H93">
        <f ca="1">RAND()</f>
        <v>0.70051886866636925</v>
      </c>
      <c r="I93">
        <f ca="1">RAND()</f>
        <v>0.65781122068351361</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Equip3401</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28</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19</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전설</v>
      </c>
      <c r="U93" t="s">
        <v>82</v>
      </c>
      <c r="V93" t="s">
        <v>277</v>
      </c>
      <c r="W93">
        <v>1</v>
      </c>
      <c r="X93" t="s">
        <v>125</v>
      </c>
      <c r="Z93">
        <v>1200</v>
      </c>
      <c r="AA93" t="str">
        <f ca="1">IF(ISBLANK(AB93),"",
VLOOKUP(AB93,OFFSET(INDIRECT("$A:$B"),0,MATCH(AB$1&amp;"_Verify",INDIRECT("$1:$1"),0)-1),2,0)
)</f>
        <v>fe</v>
      </c>
      <c r="AB93" t="s">
        <v>82</v>
      </c>
      <c r="AC93" t="s">
        <v>468</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ca="1">IF(ROW()=2,AN93,OFFSET(AM93,-1,0)&amp;IF(LEN(AN93)=0,"",","&amp;AN93))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6.8962633029663767E-2</v>
      </c>
      <c r="E94">
        <f ca="1">RAND()</f>
        <v>0.34395857558849197</v>
      </c>
      <c r="F94">
        <f ca="1">RAND()</f>
        <v>0.42154024406109969</v>
      </c>
      <c r="G94">
        <f ca="1">RAND()</f>
        <v>0.9136662275109958</v>
      </c>
      <c r="H94">
        <f ca="1">RAND()</f>
        <v>0.28566039272466182</v>
      </c>
      <c r="I94">
        <f ca="1">RAND()</f>
        <v>0.86834379060012801</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34395</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7</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2100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5</v>
      </c>
      <c r="AE94" t="s">
        <v>125</v>
      </c>
      <c r="AG94">
        <v>1500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{"dy":10,"sl":2,"tp":"upn","vl":"25208","cn":5,"pt":"GO","pr":1500}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0.338569529271874</v>
      </c>
      <c r="E95">
        <f ca="1">RAND()</f>
        <v>0.11492700183846893</v>
      </c>
      <c r="F95">
        <f ca="1">RAND()</f>
        <v>0.67068465211772044</v>
      </c>
      <c r="G95">
        <f ca="1">RAND()</f>
        <v>0.58184868369526677</v>
      </c>
      <c r="H95">
        <f ca="1">RAND()</f>
        <v>0.76062613730186868</v>
      </c>
      <c r="I95">
        <f ca="1">RAND()</f>
        <v>0.13019038319230225</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11492</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bh</v>
      </c>
      <c r="AB95" t="s">
        <v>84</v>
      </c>
      <c r="AD95">
        <v>1</v>
      </c>
      <c r="AE95" t="s">
        <v>129</v>
      </c>
      <c r="AG95">
        <v>149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ca="1">IF(ROW()=2,AN95,OFFSET(AM95,-1,0)&amp;IF(LEN(AN95)=0,"",","&amp;AN95))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v>
      </c>
      <c r="AN95" t="str">
        <f ca="1">IF(AL95&lt;&gt;1,"",
"{"""&amp;A$1&amp;""":"&amp;A95
&amp;","""&amp;B$1&amp;""":"&amp;B95
&amp;IF(LEN(AA95)=0,"",","""&amp;AA$1&amp;""":"""&amp;AA95&amp;"""")
&amp;IF(LEN(AC95)=0,"",","""&amp;AC$1&amp;""":"""&amp;AC95&amp;"""")
&amp;IF(LEN(AD95)=0,"",","""&amp;AD$1&amp;""":"&amp;AD95)
&amp;IF(LEN(AE95)=0,"",","""&amp;AE$1&amp;""":"""&amp;AE95&amp;"""")
&amp;IF(LEN(AF95)=0,"",","""&amp;AF$1&amp;""":"&amp;AF95)
&amp;IF(LEN(AG95)=0,"",","""&amp;AG$1&amp;""":"&amp;AG95)&amp;"}")</f>
        <v>{"dy":10,"sl":3,"tp":"bh","cn":1,"pt":"DI","pr":149}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0.36290088209677007</v>
      </c>
      <c r="E96">
        <f ca="1">RAND()</f>
        <v>1.1748782770145683E-2</v>
      </c>
      <c r="F96">
        <f ca="1">RAND()</f>
        <v>0.20919620418077378</v>
      </c>
      <c r="G96">
        <f ca="1">RAND()</f>
        <v>0.15658296676764616</v>
      </c>
      <c r="H96">
        <f ca="1">RAND()</f>
        <v>0.91839304329750748</v>
      </c>
      <c r="I96">
        <f ca="1">RAND()</f>
        <v>0.82823027691862661</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1174</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900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12</v>
      </c>
      <c r="AE96" t="s">
        <v>125</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0.79013646923547021</v>
      </c>
      <c r="E97">
        <f ca="1">RAND()</f>
        <v>0.72857206332607372</v>
      </c>
      <c r="F97">
        <f ca="1">RAND()</f>
        <v>0.56958409195078397</v>
      </c>
      <c r="G97">
        <f ca="1">RAND()</f>
        <v>0.84440215728391033</v>
      </c>
      <c r="H97">
        <f ca="1">RAND()</f>
        <v>7.6305978549512488E-2</v>
      </c>
      <c r="I97">
        <f ca="1">RAND()</f>
        <v>0.32495451101704531</v>
      </c>
      <c r="M97" t="str">
        <f ca="1">IF(LEN(J97)&lt;&gt;0,J97,VLOOKUP(D97+$B97,$BJ:$BK,MATCH($BK$1,$BJ$1:$BK$1,0),1))</f>
        <v>안 지정 캐릭터 PP 일반등급</v>
      </c>
      <c r="N97">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72857</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3300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198</v>
      </c>
      <c r="W97">
        <v>1</v>
      </c>
      <c r="X97" t="s">
        <v>125</v>
      </c>
      <c r="Z97">
        <v>3300</v>
      </c>
      <c r="AA97" t="str">
        <f ca="1">IF(ISBLANK(AB97),"",
VLOOKUP(AB97,OFFSET(INDIRECT("$A:$B"),0,MATCH(AB$1&amp;"_Verify",INDIRECT("$1:$1"),0)-1),2,0)
)</f>
        <v>fe</v>
      </c>
      <c r="AB97" t="s">
        <v>82</v>
      </c>
      <c r="AC97" t="s">
        <v>470</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0.96009761242883696</v>
      </c>
      <c r="E98">
        <f ca="1">RAND()</f>
        <v>0.69179553732063037</v>
      </c>
      <c r="F98">
        <f ca="1">RAND()</f>
        <v>0.33512433668452235</v>
      </c>
      <c r="G98">
        <f ca="1">RAND()</f>
        <v>0.5426921405828613</v>
      </c>
      <c r="H98">
        <f ca="1">RAND()</f>
        <v>0.58888876696746673</v>
      </c>
      <c r="I98">
        <f ca="1">RAND()</f>
        <v>0.5226552496181146</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Equip6302</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22500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249</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0.33582735841841715</v>
      </c>
      <c r="E99">
        <f ca="1">RAND()</f>
        <v>0.25735431894839345</v>
      </c>
      <c r="F99">
        <f ca="1">RAND()</f>
        <v>0.44408878288147979</v>
      </c>
      <c r="G99">
        <f ca="1">RAND()</f>
        <v>0.80101904302517102</v>
      </c>
      <c r="H99">
        <f ca="1">RAND()</f>
        <v>0.25427746875183144</v>
      </c>
      <c r="I99">
        <f ca="1">RAND()</f>
        <v>0.36514988908364854</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Equip3001</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700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196</v>
      </c>
      <c r="W99">
        <v>1</v>
      </c>
      <c r="X99" t="s">
        <v>125</v>
      </c>
      <c r="Z99">
        <v>22300</v>
      </c>
      <c r="AA99" t="str">
        <f ca="1">IF(ISBLANK(AB99),"",
VLOOKUP(AB99,OFFSET(INDIRECT("$A:$B"),0,MATCH(AB$1&amp;"_Verify",INDIRECT("$1:$1"),0)-1),2,0)
)</f>
        <v>fe</v>
      </c>
      <c r="AB99" t="s">
        <v>82</v>
      </c>
      <c r="AC99" t="s">
        <v>469</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ca="1">IF(ROW()=2,AN99,OFFSET(AM99,-1,0)&amp;IF(LEN(AN99)=0,"",","&amp;AN99))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{"dy":10,"sl":7,"tp":"fe","vl":"Equip6301","cn":1,"pt":"GO","pr":22300}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0.13002102999508769</v>
      </c>
      <c r="E100">
        <f ca="1">RAND()</f>
        <v>0.89159653119373372</v>
      </c>
      <c r="F100">
        <f ca="1">RAND()</f>
        <v>0.14553691154064685</v>
      </c>
      <c r="G100">
        <f ca="1">RAND()</f>
        <v>0.86664666038494331</v>
      </c>
      <c r="H100">
        <f ca="1">RAND()</f>
        <v>0.44324510756423385</v>
      </c>
      <c r="I100">
        <f ca="1">RAND()</f>
        <v>0.90904355446446927</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0.60295492953492713</v>
      </c>
      <c r="E101">
        <f ca="1">RAND()</f>
        <v>0.36967195454706103</v>
      </c>
      <c r="F101">
        <f ca="1">RAND()</f>
        <v>0.69050936413822606</v>
      </c>
      <c r="G101">
        <f ca="1">RAND()</f>
        <v>0.3404598261412235</v>
      </c>
      <c r="H101">
        <f ca="1">RAND()</f>
        <v>0.51912124328745268</v>
      </c>
      <c r="I101">
        <f ca="1">RAND()</f>
        <v>0.21821362670388156</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0.12096239173680678</v>
      </c>
      <c r="E102">
        <f ca="1">RAND()</f>
        <v>0.36480519123902833</v>
      </c>
      <c r="F102">
        <f ca="1">RAND()</f>
        <v>0.98735533159206135</v>
      </c>
      <c r="G102">
        <f ca="1">RAND()</f>
        <v>0.17626087438598181</v>
      </c>
      <c r="H102">
        <f ca="1">RAND()</f>
        <v>0.90357355986184307</v>
      </c>
      <c r="I102">
        <f ca="1">RAND()</f>
        <v>0.75826434194553227</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Equip3101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1400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129</v>
      </c>
      <c r="Z102">
        <v>29</v>
      </c>
      <c r="AA102" t="str">
        <f ca="1">IF(ISBLANK(AB102),"",
VLOOKUP(AB102,OFFSET(INDIRECT("$A:$B"),0,MATCH(AB$1&amp;"_Verify",INDIRECT("$1:$1"),0)-1),2,0)
)</f>
        <v>fe</v>
      </c>
      <c r="AB102" t="s">
        <v>82</v>
      </c>
      <c r="AC102" t="s">
        <v>471</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이국의 무기</v>
      </c>
      <c r="AL102">
        <v>1</v>
      </c>
      <c r="AM102" t="str">
        <f ca="1">IF(ROW()=2,AN102,OFFSET(AM102,-1,0)&amp;IF(LEN(AN102)=0,"",","&amp;AN102))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{"dy":11,"sl":0,"tp":"fe","vl":"Equip0102","cn":1,"pt":"GO","pr":1500}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9.9231145272826726E-2</v>
      </c>
      <c r="E103">
        <f ca="1">RAND()</f>
        <v>0.10076470051609299</v>
      </c>
      <c r="F103">
        <f ca="1">RAND()</f>
        <v>0.78695605078795561</v>
      </c>
      <c r="G103">
        <f ca="1">RAND()</f>
        <v>0.29100329809822023</v>
      </c>
      <c r="H103">
        <f ca="1">RAND()</f>
        <v>0.36339567940946338</v>
      </c>
      <c r="I103">
        <f ca="1">RAND()</f>
        <v>0.42018739333371968</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Equip0302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11</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203</v>
      </c>
      <c r="W103">
        <v>1</v>
      </c>
      <c r="X103" t="s">
        <v>129</v>
      </c>
      <c r="Z103">
        <v>16</v>
      </c>
      <c r="AA103" t="str">
        <f ca="1">IF(ISBLANK(AB103),"",
VLOOKUP(AB103,OFFSET(INDIRECT("$A:$B"),0,MATCH(AB$1&amp;"_Verify",INDIRECT("$1:$1"),0)-1),2,0)
)</f>
        <v>uph</v>
      </c>
      <c r="AB103" t="s">
        <v>91</v>
      </c>
      <c r="AC103">
        <v>18914</v>
      </c>
      <c r="AD103">
        <v>11</v>
      </c>
      <c r="AE103" t="s">
        <v>303</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{"dy":11,"sl":1,"tp":"uph","vl":"18914","cn":11,"pt":"DI","pr":3}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0.52279801882571997</v>
      </c>
      <c r="E104">
        <f ca="1">RAND()</f>
        <v>0.19704703912494548</v>
      </c>
      <c r="F104">
        <f ca="1">RAND()</f>
        <v>0.67850825225150824</v>
      </c>
      <c r="G104">
        <f ca="1">RAND()</f>
        <v>0.74588037740163049</v>
      </c>
      <c r="H104">
        <f ca="1">RAND()</f>
        <v>0.59862974709497951</v>
      </c>
      <c r="I104">
        <f ca="1">RAND()</f>
        <v>0.94090881558965989</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19704</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5</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1500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472</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ca="1">IF(ROW()=2,AN104,OFFSET(AM104,-1,0)&amp;IF(LEN(AN104)=0,"",","&amp;AN104))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{"dy":11,"sl":2,"tp":"fe","vl":"Equip1002","cn":1,"pt":"GO","pr":700}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0.93141609744745435</v>
      </c>
      <c r="E105">
        <f ca="1">RAND()</f>
        <v>9.0309649116890989E-2</v>
      </c>
      <c r="F105">
        <f ca="1">RAND()</f>
        <v>0.70274079213773466</v>
      </c>
      <c r="G105">
        <f ca="1">RAND()</f>
        <v>0.69412937654363505</v>
      </c>
      <c r="H105">
        <f ca="1">RAND()</f>
        <v>0.29105183504074594</v>
      </c>
      <c r="I105">
        <f ca="1">RAND()</f>
        <v>0.22395813642514528</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9030</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4</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1200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388</v>
      </c>
      <c r="AD105">
        <v>1</v>
      </c>
      <c r="AE105" t="s">
        <v>129</v>
      </c>
      <c r="AF105">
        <v>179</v>
      </c>
      <c r="AG105">
        <v>119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ca="1">IF(ROW()=2,AN105,OFFSET(AM105,-1,0)&amp;IF(LEN(AN105)=0,"",","&amp;AN105))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{"dy":11,"sl":3,"tp":"fe","vl":"Equip3401","cn":1,"pt":"DI","pp":179,"pr":119}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0.26228232764385639</v>
      </c>
      <c r="E106">
        <f ca="1">RAND()</f>
        <v>9.1896173998320063E-2</v>
      </c>
      <c r="F106">
        <f ca="1">RAND()</f>
        <v>0.23631625068186157</v>
      </c>
      <c r="G106">
        <f ca="1">RAND()</f>
        <v>0.84177921902844022</v>
      </c>
      <c r="H106">
        <f ca="1">RAND()</f>
        <v>0.78266174575031422</v>
      </c>
      <c r="I106">
        <f ca="1">RAND()</f>
        <v>0.84509161250384335</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9189</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4</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81752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{"dy":11,"sl":4,"tp":"upn","vl":"81752","cn":6,"pt":"GO","pr":1800}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0.91613808739869362</v>
      </c>
      <c r="E107">
        <f ca="1">RAND()</f>
        <v>0.46558581070791549</v>
      </c>
      <c r="F107">
        <f ca="1">RAND()</f>
        <v>0.57267990517993561</v>
      </c>
      <c r="G107">
        <f ca="1">RAND()</f>
        <v>9.7854460986216418E-3</v>
      </c>
      <c r="H107">
        <f ca="1">RAND()</f>
        <v>0.81642485552345134</v>
      </c>
      <c r="I107">
        <f ca="1">RAND()</f>
        <v>0.55425055846206339</v>
      </c>
      <c r="M107" t="str">
        <f ca="1">IF(LEN(J107)&lt;&gt;0,J107,VLOOKUP(D107+$B107,$BJ:$BK,MATCH($BK$1,$BJ$1:$BK$1,0),1))</f>
        <v>안 지정 캐릭터 PP 일반등급</v>
      </c>
      <c r="N107">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46558</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8</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2400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125</v>
      </c>
      <c r="Z107">
        <v>1200</v>
      </c>
      <c r="AA107" t="str">
        <f ca="1">IF(ISBLANK(AB107),"",
VLOOKUP(AB107,OFFSET(INDIRECT("$A:$B"),0,MATCH(AB$1&amp;"_Verify",INDIRECT("$1:$1"),0)-1),2,0)
)</f>
        <v>fe</v>
      </c>
      <c r="AB107" t="s">
        <v>82</v>
      </c>
      <c r="AC107" t="s">
        <v>192</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0.23400145920936022</v>
      </c>
      <c r="E108">
        <f ca="1">RAND()</f>
        <v>0.21837084810413887</v>
      </c>
      <c r="F108">
        <f ca="1">RAND()</f>
        <v>0.33741435344363047</v>
      </c>
      <c r="G108">
        <f ca="1">RAND()</f>
        <v>6.2532238523533623E-2</v>
      </c>
      <c r="H108">
        <f ca="1">RAND()</f>
        <v>0.79950007985835569</v>
      </c>
      <c r="I108">
        <f ca="1">RAND()</f>
        <v>0.10864179007011676</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Equip2301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DI</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10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110</v>
      </c>
      <c r="W108">
        <v>1</v>
      </c>
      <c r="X108" t="s">
        <v>125</v>
      </c>
      <c r="Z108">
        <v>3200</v>
      </c>
      <c r="AA108" t="str">
        <f ca="1">IF(ISBLANK(AB108),"",
VLOOKUP(AB108,OFFSET(INDIRECT("$A:$B"),0,MATCH(AB$1&amp;"_Verify",INDIRECT("$1:$1"),0)-1),2,0)
)</f>
        <v>fe</v>
      </c>
      <c r="AB108" t="s">
        <v>82</v>
      </c>
      <c r="AC108" t="s">
        <v>392</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ca="1">IF(ROW()=2,AN108,OFFSET(AM108,-1,0)&amp;IF(LEN(AN108)=0,"",","&amp;AN108))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{"dy":11,"sl":6,"tp":"fe","vl":"Equip7102","cn":1,"pt":"GO","pr":3200}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0.64374944998750117</v>
      </c>
      <c r="E109">
        <f ca="1">RAND()</f>
        <v>0.7072415484431086</v>
      </c>
      <c r="F109">
        <f ca="1">RAND()</f>
        <v>0.43777676378467256</v>
      </c>
      <c r="G109">
        <f ca="1">RAND()</f>
        <v>0.9162669784539722</v>
      </c>
      <c r="H109">
        <f ca="1">RAND()</f>
        <v>0.88122071981634198</v>
      </c>
      <c r="I109">
        <f ca="1">RAND()</f>
        <v>0.14414944120597795</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Equip8001</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4600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201</v>
      </c>
      <c r="W109">
        <v>1</v>
      </c>
      <c r="X109" t="s">
        <v>125</v>
      </c>
      <c r="Z109">
        <v>700</v>
      </c>
      <c r="AA109" t="str">
        <f ca="1">IF(ISBLANK(AB109),"",
VLOOKUP(AB109,OFFSET(INDIRECT("$A:$B"),0,MATCH(AB$1&amp;"_Verify",INDIRECT("$1:$1"),0)-1),2,0)
)</f>
        <v>uph</v>
      </c>
      <c r="AB109" t="s">
        <v>91</v>
      </c>
      <c r="AC109">
        <v>60496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{"dy":11,"sl":7,"tp":"uph","vl":"60496","cn":9,"pt":"GO","pr":2700}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0.4504192115408906</v>
      </c>
      <c r="E110">
        <f ca="1">RAND()</f>
        <v>0.67530110107912233</v>
      </c>
      <c r="F110">
        <f ca="1">RAND()</f>
        <v>0.87988389528213518</v>
      </c>
      <c r="G110">
        <f ca="1">RAND()</f>
        <v>6.2115758239761676E-2</v>
      </c>
      <c r="H110">
        <f ca="1">RAND()</f>
        <v>0.80624869500186835</v>
      </c>
      <c r="I110">
        <f ca="1">RAND()</f>
        <v>8.1118671036223833E-2</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0.22638427254815685</v>
      </c>
      <c r="E111">
        <f ca="1">RAND()</f>
        <v>0.87787463426306533</v>
      </c>
      <c r="F111">
        <f ca="1">RAND()</f>
        <v>0.29516285450537572</v>
      </c>
      <c r="G111">
        <f ca="1">RAND()</f>
        <v>0.13978332815597494</v>
      </c>
      <c r="H111">
        <f ca="1">RAND()</f>
        <v>0.92017459909451282</v>
      </c>
      <c r="I111">
        <f ca="1">RAND()</f>
        <v>0.39739842564185102</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0.3060851956816385</v>
      </c>
      <c r="E112">
        <f ca="1">RAND()</f>
        <v>0.37044043674303995</v>
      </c>
      <c r="F112">
        <f ca="1">RAND()</f>
        <v>0.64756925363713358</v>
      </c>
      <c r="G112">
        <f ca="1">RAND()</f>
        <v>0.54187325222548322</v>
      </c>
      <c r="H112">
        <f ca="1">RAND()</f>
        <v>0.21793322143246741</v>
      </c>
      <c r="I112">
        <f ca="1">RAND()</f>
        <v>0.19319251607901533</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Equip3101</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1100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52969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{"dy":12,"sl":0,"tp":"upn","vl":"52969","cn":5,"pt":"GO","pr":1500}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0.75167724981476058</v>
      </c>
      <c r="E113">
        <f ca="1">RAND()</f>
        <v>0.99850305685768026</v>
      </c>
      <c r="F113">
        <f ca="1">RAND()</f>
        <v>0.55799482931447764</v>
      </c>
      <c r="G113">
        <f ca="1">RAND()</f>
        <v>0.25382474565873436</v>
      </c>
      <c r="H113">
        <f ca="1">RAND()</f>
        <v>0.9145472271560755</v>
      </c>
      <c r="I113">
        <f ca="1">RAND()</f>
        <v>0.10508489800256671</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Equip8401</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250</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108</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전설</v>
      </c>
      <c r="U113" t="s">
        <v>82</v>
      </c>
      <c r="V113" t="s">
        <v>191</v>
      </c>
      <c r="W113">
        <v>1</v>
      </c>
      <c r="X113" t="s">
        <v>125</v>
      </c>
      <c r="Z113">
        <v>1200</v>
      </c>
      <c r="AA113" t="str">
        <f ca="1">IF(ISBLANK(AB113),"",
VLOOKUP(AB113,OFFSET(INDIRECT("$A:$B"),0,MATCH(AB$1&amp;"_Verify",INDIRECT("$1:$1"),0)-1),2,0)
)</f>
        <v>fe</v>
      </c>
      <c r="AB113" t="s">
        <v>82</v>
      </c>
      <c r="AC113" t="s">
        <v>474</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별의 계시</v>
      </c>
      <c r="AL113">
        <v>1</v>
      </c>
      <c r="AM113" t="str">
        <f ca="1">IF(ROW()=2,AN113,OFFSET(AM113,-1,0)&amp;IF(LEN(AN113)=0,"",","&amp;AN113))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{"dy":12,"sl":1,"tp":"fe","vl":"Equip4101","cn":1,"pt":"GO","pr":1200}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0.93375167867492437</v>
      </c>
      <c r="E114">
        <f ca="1">RAND()</f>
        <v>0.24776884228322593</v>
      </c>
      <c r="F114">
        <f ca="1">RAND()</f>
        <v>0.98861081182524124</v>
      </c>
      <c r="G114">
        <f ca="1">RAND()</f>
        <v>0.42902902096193085</v>
      </c>
      <c r="H114">
        <f ca="1">RAND()</f>
        <v>0.51520573506127665</v>
      </c>
      <c r="I114">
        <f ca="1">RAND()</f>
        <v>0.82745836702107434</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24776</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5</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1500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19697</v>
      </c>
      <c r="AD114">
        <v>12</v>
      </c>
      <c r="AE114" t="s">
        <v>125</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0.8403736345193864</v>
      </c>
      <c r="E115">
        <f ca="1">RAND()</f>
        <v>0.21025896262322497</v>
      </c>
      <c r="F115">
        <f ca="1">RAND()</f>
        <v>0.40959636116832443</v>
      </c>
      <c r="G115">
        <f ca="1">RAND()</f>
        <v>0.50473308761882063</v>
      </c>
      <c r="H115">
        <f ca="1">RAND()</f>
        <v>0.86259887933041079</v>
      </c>
      <c r="I115">
        <f ca="1">RAND()</f>
        <v>0.32024578556194672</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21025</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5</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1500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393</v>
      </c>
      <c r="AD115">
        <v>1</v>
      </c>
      <c r="AE115" t="s">
        <v>125</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몬스터 세포</v>
      </c>
      <c r="AL115">
        <v>1</v>
      </c>
      <c r="AM115" t="str">
        <f ca="1">IF(ROW()=2,AN115,OFFSET(AM115,-1,0)&amp;IF(LEN(AN115)=0,"",","&amp;AN115))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{"dy":12,"sl":3,"tp":"fe","vl":"Equip2102","cn":1,"pt":"GO","pr":1000}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0.1286789788352205</v>
      </c>
      <c r="E116">
        <f ca="1">RAND()</f>
        <v>0.90712762802242841</v>
      </c>
      <c r="F116">
        <f ca="1">RAND()</f>
        <v>0.65849507670345686</v>
      </c>
      <c r="G116">
        <f ca="1">RAND()</f>
        <v>0.55932439143493184</v>
      </c>
      <c r="H116">
        <f ca="1">RAND()</f>
        <v>0.27845178086088784</v>
      </c>
      <c r="I116">
        <f ca="1">RAND()</f>
        <v>0.99146954039790303</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90712</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13</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3900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69726</v>
      </c>
      <c r="AD116">
        <v>13</v>
      </c>
      <c r="AE116" t="s">
        <v>361</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{"dy":12,"sl":4,"tp":"uph","vl":"69726","cn":13,"pt":"DI","pr":3}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0.69970629329798462</v>
      </c>
      <c r="E117">
        <f ca="1">RAND()</f>
        <v>0.62202641527531211</v>
      </c>
      <c r="F117">
        <f ca="1">RAND()</f>
        <v>0.66070314036360089</v>
      </c>
      <c r="G117">
        <f ca="1">RAND()</f>
        <v>0.13366092669101826</v>
      </c>
      <c r="H117">
        <f ca="1">RAND()</f>
        <v>0.59855327855256235</v>
      </c>
      <c r="I117">
        <f ca="1">RAND()</f>
        <v>0.34278933666311762</v>
      </c>
      <c r="M117" t="str">
        <f ca="1">IF(LEN(J117)&lt;&gt;0,J117,VLOOKUP(D117+$B117,$BJ:$BK,MATCH($BK$1,$BJ$1:$BK$1,0),1))</f>
        <v>안 지정 캐릭터 PP 영웅등급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62202</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10</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3000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475</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0.92058353227271583</v>
      </c>
      <c r="E118">
        <f ca="1">RAND()</f>
        <v>0.72730540459079518</v>
      </c>
      <c r="F118">
        <f ca="1">RAND()</f>
        <v>0.3765409538768173</v>
      </c>
      <c r="G118">
        <f ca="1">RAND()</f>
        <v>2.3500799190425692E-2</v>
      </c>
      <c r="H118">
        <f ca="1">RAND()</f>
        <v>4.4444387358016924E-3</v>
      </c>
      <c r="I118">
        <f ca="1">RAND()</f>
        <v>0.33737586086023752</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Equip7002</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1900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247</v>
      </c>
      <c r="W118">
        <v>1</v>
      </c>
      <c r="X118" t="s">
        <v>125</v>
      </c>
      <c r="Z118">
        <v>9600</v>
      </c>
      <c r="AA118" t="str">
        <f ca="1">IF(ISBLANK(AB118),"",
VLOOKUP(AB118,OFFSET(INDIRECT("$A:$B"),0,MATCH(AB$1&amp;"_Verify",INDIRECT("$1:$1"),0)-1),2,0)
)</f>
        <v>fe</v>
      </c>
      <c r="AB118" t="s">
        <v>82</v>
      </c>
      <c r="AC118" t="s">
        <v>476</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0.88124323119445502</v>
      </c>
      <c r="E119">
        <f ca="1">RAND()</f>
        <v>0.54687559329214674</v>
      </c>
      <c r="F119">
        <f ca="1">RAND()</f>
        <v>0.7931836494488973</v>
      </c>
      <c r="G119">
        <f ca="1">RAND()</f>
        <v>0.70464540743047699</v>
      </c>
      <c r="H119">
        <f ca="1">RAND()</f>
        <v>0.34880115994373417</v>
      </c>
      <c r="I119">
        <f ca="1">RAND()</f>
        <v>0.29241813962385288</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Equip6201</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9200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295</v>
      </c>
      <c r="W119">
        <v>1</v>
      </c>
      <c r="X119" t="s">
        <v>125</v>
      </c>
      <c r="Z119">
        <v>5300</v>
      </c>
      <c r="AA119" t="str">
        <f ca="1">IF(ISBLANK(AB119),"",
VLOOKUP(AB119,OFFSET(INDIRECT("$A:$B"),0,MATCH(AB$1&amp;"_Verify",INDIRECT("$1:$1"),0)-1),2,0)
)</f>
        <v>fe</v>
      </c>
      <c r="AB119" t="s">
        <v>82</v>
      </c>
      <c r="AC119" t="s">
        <v>367</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0.16750107962855898</v>
      </c>
      <c r="E120">
        <f ca="1">RAND()</f>
        <v>0.46792111264384639</v>
      </c>
      <c r="F120">
        <f ca="1">RAND()</f>
        <v>0.80843755909418691</v>
      </c>
      <c r="G120">
        <f ca="1">RAND()</f>
        <v>0.78546700456613794</v>
      </c>
      <c r="H120">
        <f ca="1">RAND()</f>
        <v>0.74287017517438769</v>
      </c>
      <c r="I120">
        <f ca="1">RAND()</f>
        <v>0.51577874532053525</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fc</v>
      </c>
      <c r="AB120" t="s">
        <v>85</v>
      </c>
      <c r="AC120" t="s">
        <v>473</v>
      </c>
      <c r="AD120">
        <v>1</v>
      </c>
      <c r="AE120" t="s">
        <v>129</v>
      </c>
      <c r="AF120">
        <v>219</v>
      </c>
      <c r="AG120">
        <v>149</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카츄진</v>
      </c>
      <c r="AL120">
        <v>1</v>
      </c>
      <c r="AM120" t="str">
        <f ca="1">IF(ROW()=2,AN120,OFFSET(AM120,-1,0)&amp;IF(LEN(AN120)=0,"",","&amp;AN120))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{"dy":12,"sl":8,"tp":"fc","vl":"Actor3117","cn":1,"pt":"DI","pp":219,"pr":149}</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0.76037604088928312</v>
      </c>
      <c r="E121">
        <f ca="1">RAND()</f>
        <v>0.851824709723083</v>
      </c>
      <c r="F121">
        <f ca="1">RAND()</f>
        <v>3.5461488832984278E-2</v>
      </c>
      <c r="G121">
        <f ca="1">RAND()</f>
        <v>0.32670548638422181</v>
      </c>
      <c r="H121">
        <f ca="1">RAND()</f>
        <v>0.22122207175081854</v>
      </c>
      <c r="I121">
        <f ca="1">RAND()</f>
        <v>0.7808303617010669</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fp</v>
      </c>
      <c r="AB121" t="s">
        <v>86</v>
      </c>
      <c r="AC121" t="s">
        <v>473</v>
      </c>
      <c r="AD121">
        <v>75</v>
      </c>
      <c r="AE121" t="s">
        <v>129</v>
      </c>
      <c r="AF121">
        <v>172</v>
      </c>
      <c r="AG121">
        <v>69</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카츄진</v>
      </c>
      <c r="AL121">
        <v>1</v>
      </c>
      <c r="AM121" t="str">
        <f ca="1">IF(ROW()=2,AN121,OFFSET(AM121,-1,0)&amp;IF(LEN(AN121)=0,"",","&amp;AN121))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{"dy":12,"sl":9,"tp":"fp","vl":"Actor3117","cn":75,"pt":"DI","pp":172,"pr":69}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0.43632094331286442</v>
      </c>
      <c r="E122">
        <f ca="1">RAND()</f>
        <v>0.46820458227923956</v>
      </c>
      <c r="F122">
        <f ca="1">RAND()</f>
        <v>0.77066696756971576</v>
      </c>
      <c r="G122">
        <f ca="1">RAND()</f>
        <v>0.20255247573635771</v>
      </c>
      <c r="H122">
        <f ca="1">RAND()</f>
        <v>0.69569396260155358</v>
      </c>
      <c r="I122">
        <f ca="1">RAND()</f>
        <v>2.0644670835629708E-2</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Equip4002</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600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251</v>
      </c>
      <c r="W122">
        <v>1</v>
      </c>
      <c r="X122" t="s">
        <v>125</v>
      </c>
      <c r="Z122">
        <v>900</v>
      </c>
      <c r="AA122" t="str">
        <f ca="1">IF(ISBLANK(AB122),"",
VLOOKUP(AB122,OFFSET(INDIRECT("$A:$B"),0,MATCH(AB$1&amp;"_Verify",INDIRECT("$1:$1"),0)-1),2,0)
)</f>
        <v>fe</v>
      </c>
      <c r="AB122" t="s">
        <v>82</v>
      </c>
      <c r="AC122" t="s">
        <v>477</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0.79328904740701944</v>
      </c>
      <c r="E123">
        <f ca="1">RAND()</f>
        <v>0.57460894416200103</v>
      </c>
      <c r="F123">
        <f ca="1">RAND()</f>
        <v>4.8707911332893317E-2</v>
      </c>
      <c r="G123">
        <f ca="1">RAND()</f>
        <v>0.16863003335757565</v>
      </c>
      <c r="H123">
        <f ca="1">RAND()</f>
        <v>0.76398749935179733</v>
      </c>
      <c r="I123">
        <f ca="1">RAND()</f>
        <v>0.12402922850925946</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Equip5002</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600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252</v>
      </c>
      <c r="W123">
        <v>1</v>
      </c>
      <c r="X123" t="s">
        <v>125</v>
      </c>
      <c r="Z123">
        <v>900</v>
      </c>
      <c r="AA123" t="str">
        <f ca="1">IF(ISBLANK(AB123),"",
VLOOKUP(AB123,OFFSET(INDIRECT("$A:$B"),0,MATCH(AB$1&amp;"_Verify",INDIRECT("$1:$1"),0)-1),2,0)
)</f>
        <v>fe</v>
      </c>
      <c r="AB123" t="s">
        <v>82</v>
      </c>
      <c r="AC123" t="s">
        <v>478</v>
      </c>
      <c r="AD123">
        <v>1</v>
      </c>
      <c r="AE123" t="s">
        <v>125</v>
      </c>
      <c r="AG123">
        <v>1100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ca="1">IF(ROW()=2,AN123,OFFSET(AM123,-1,0)&amp;IF(LEN(AN123)=0,"",","&amp;AN123))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{"dy":13,"sl":1,"tp":"fe","vl":"Equip5101","cn":1,"pt":"GO","pr":1100}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0.49968682088705629</v>
      </c>
      <c r="E124">
        <f ca="1">RAND()</f>
        <v>0.38711273097713905</v>
      </c>
      <c r="F124">
        <f ca="1">RAND()</f>
        <v>1.1642106373321859E-4</v>
      </c>
      <c r="G124">
        <f ca="1">RAND()</f>
        <v>0.75622850713222067</v>
      </c>
      <c r="H124">
        <f ca="1">RAND()</f>
        <v>0.60980500632791179</v>
      </c>
      <c r="I124">
        <f ca="1">RAND()</f>
        <v>0.18906600802203266</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38711</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7</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2100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479</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자작나무 도끼</v>
      </c>
      <c r="AL124">
        <v>1</v>
      </c>
      <c r="AM124" t="str">
        <f ca="1">IF(ROW()=2,AN124,OFFSET(AM124,-1,0)&amp;IF(LEN(AN124)=0,"",","&amp;AN124))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0.29693180354450888</v>
      </c>
      <c r="E125">
        <f ca="1">RAND()</f>
        <v>0.33371214641799618</v>
      </c>
      <c r="F125">
        <f ca="1">RAND()</f>
        <v>0.40696249863669676</v>
      </c>
      <c r="G125">
        <f ca="1">RAND()</f>
        <v>0.39274799651228298</v>
      </c>
      <c r="H125">
        <f ca="1">RAND()</f>
        <v>0.97269245029624807</v>
      </c>
      <c r="I125">
        <f ca="1">RAND()</f>
        <v>0.23739579141187028</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33371</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7</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2100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uph</v>
      </c>
      <c r="AB125" t="s">
        <v>91</v>
      </c>
      <c r="AC125">
        <v>29794</v>
      </c>
      <c r="AD125">
        <v>6</v>
      </c>
      <c r="AE125" t="s">
        <v>125</v>
      </c>
      <c r="AG125">
        <v>1800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{"dy":13,"sl":3,"tp":"uph","vl":"29794","cn":6,"pt":"GO","pr":1800}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0.90651839096756504</v>
      </c>
      <c r="E126">
        <f ca="1">RAND()</f>
        <v>0.83005965286910111</v>
      </c>
      <c r="F126">
        <f ca="1">RAND()</f>
        <v>0.91302031950103479</v>
      </c>
      <c r="G126">
        <f ca="1">RAND()</f>
        <v>0.2327592865584025</v>
      </c>
      <c r="H126">
        <f ca="1">RAND()</f>
        <v>0.61665464085928567</v>
      </c>
      <c r="I126">
        <f ca="1">RAND()</f>
        <v>0.28279978491986713</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83005</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12</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3600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206</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8.9870073983742471E-2</v>
      </c>
      <c r="E127">
        <f ca="1">RAND()</f>
        <v>0.37548008124274523</v>
      </c>
      <c r="F127">
        <f ca="1">RAND()</f>
        <v>8.5616374580689492E-2</v>
      </c>
      <c r="G127">
        <f ca="1">RAND()</f>
        <v>0.70503025857357149</v>
      </c>
      <c r="H127">
        <f ca="1">RAND()</f>
        <v>1.2650085316739168E-2</v>
      </c>
      <c r="I127">
        <f ca="1">RAND()</f>
        <v>0.23735185812089932</v>
      </c>
      <c r="M127" t="str">
        <f ca="1">IF(LEN(J127)&lt;&gt;0,J127,VLOOKUP(D127+$B127,$BJ:$BK,MATCH($BK$1,$BJ$1:$BK$1,0),1))</f>
        <v>지정 장비</v>
      </c>
      <c r="N127" t="str">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Equip3102</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1100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197</v>
      </c>
      <c r="W127">
        <v>1</v>
      </c>
      <c r="X127" t="s">
        <v>125</v>
      </c>
      <c r="Z127">
        <v>7100</v>
      </c>
      <c r="AA127" t="str">
        <f ca="1">IF(ISBLANK(AB127),"",
VLOOKUP(AB127,OFFSET(INDIRECT("$A:$B"),0,MATCH(AB$1&amp;"_Verify",INDIRECT("$1:$1"),0)-1),2,0)
)</f>
        <v>upn</v>
      </c>
      <c r="AB127" t="s">
        <v>92</v>
      </c>
      <c r="AC127">
        <v>12663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{"dy":13,"sl":5,"tp":"upn","vl":"12663","cn":7,"pt":"GO","pr":2100}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0.16091388964888664</v>
      </c>
      <c r="E128">
        <f ca="1">RAND()</f>
        <v>0.98305132989662025</v>
      </c>
      <c r="F128">
        <f ca="1">RAND()</f>
        <v>0.51612167499898731</v>
      </c>
      <c r="G128">
        <f ca="1">RAND()</f>
        <v>0.60764406447738994</v>
      </c>
      <c r="H128">
        <f ca="1">RAND()</f>
        <v>0.94679525203081749</v>
      </c>
      <c r="I128">
        <f ca="1">RAND()</f>
        <v>0.52503789192295958</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Equip8301</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74400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206</v>
      </c>
      <c r="W128">
        <v>1</v>
      </c>
      <c r="X128" t="s">
        <v>125</v>
      </c>
      <c r="Z128">
        <v>3300</v>
      </c>
      <c r="AA128" t="str">
        <f ca="1">IF(ISBLANK(AB128),"",
VLOOKUP(AB128,OFFSET(INDIRECT("$A:$B"),0,MATCH(AB$1&amp;"_Verify",INDIRECT("$1:$1"),0)-1),2,0)
)</f>
        <v>uph</v>
      </c>
      <c r="AB128" t="s">
        <v>91</v>
      </c>
      <c r="AC128">
        <v>29794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0.64361567379132867</v>
      </c>
      <c r="E129">
        <f ca="1">RAND()</f>
        <v>0.3074063905735569</v>
      </c>
      <c r="F129">
        <f ca="1">RAND()</f>
        <v>0.61837606227736941</v>
      </c>
      <c r="G129">
        <f ca="1">RAND()</f>
        <v>0.79471888750752107</v>
      </c>
      <c r="H129">
        <f ca="1">RAND()</f>
        <v>0.18875807796635669</v>
      </c>
      <c r="I129">
        <f ca="1">RAND()</f>
        <v>4.0006206019080337E-2</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Equip3202</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2500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242</v>
      </c>
      <c r="W129">
        <v>1</v>
      </c>
      <c r="X129" t="s">
        <v>129</v>
      </c>
      <c r="Z129">
        <v>10</v>
      </c>
      <c r="AA129" t="str">
        <f ca="1">IF(ISBLANK(AB129),"",
VLOOKUP(AB129,OFFSET(INDIRECT("$A:$B"),0,MATCH(AB$1&amp;"_Verify",INDIRECT("$1:$1"),0)-1),2,0)
)</f>
        <v>upn</v>
      </c>
      <c r="AB129" t="s">
        <v>92</v>
      </c>
      <c r="AC129">
        <v>75071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{"dy":13,"sl":7,"tp":"upn","vl":"75071","cn":12,"pt":"GO","pr":3600}</v>
      </c>
    </row>
    <row r="130" spans="1:40">
      <c r="A130">
        <v>13</v>
      </c>
      <c r="B130">
        <v>8</v>
      </c>
      <c r="C130">
        <f>IF(B130&lt;=9,0,
IF(B130=10,1,2))</f>
        <v>0</v>
      </c>
      <c r="D130">
        <f ca="1">RAND()</f>
        <v>0.14125602465563825</v>
      </c>
      <c r="E130">
        <f ca="1">RAND()</f>
        <v>5.3191454073045041E-2</v>
      </c>
      <c r="F130">
        <f ca="1">RAND()</f>
        <v>0.82733543446417346</v>
      </c>
      <c r="G130">
        <f ca="1">RAND()</f>
        <v>0.4616673430735595</v>
      </c>
      <c r="H130">
        <f ca="1">RAND()</f>
        <v>0.78457758983910919</v>
      </c>
      <c r="I130">
        <f ca="1">RAND()</f>
        <v>0.8898837018259248</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7.3147357108959477E-2</v>
      </c>
      <c r="E131">
        <f ca="1">RAND()</f>
        <v>0.87579947445337969</v>
      </c>
      <c r="F131">
        <f ca="1">RAND()</f>
        <v>0.36208805322724336</v>
      </c>
      <c r="G131">
        <f ca="1">RAND()</f>
        <v>0.28478596867491368</v>
      </c>
      <c r="H131">
        <f ca="1">RAND()</f>
        <v>0.68967671026817601</v>
      </c>
      <c r="I131">
        <f ca="1">RAND()</f>
        <v>0.46040276823352</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0.58989002602829965</v>
      </c>
      <c r="E132">
        <f ca="1">RAND()</f>
        <v>0.53468116867942184</v>
      </c>
      <c r="F132">
        <f ca="1">RAND()</f>
        <v>0.29196899911057905</v>
      </c>
      <c r="G132">
        <f ca="1">RAND()</f>
        <v>0.14164516139083561</v>
      </c>
      <c r="H132">
        <f ca="1">RAND()</f>
        <v>0.71482362448733339</v>
      </c>
      <c r="I132">
        <f ca="1">RAND()</f>
        <v>0.13693278307916446</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Equip4301</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481</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0.89337670408067682</v>
      </c>
      <c r="E133">
        <f ca="1">RAND()</f>
        <v>0.3231378479795588</v>
      </c>
      <c r="F133">
        <f ca="1">RAND()</f>
        <v>5.2489904922597641E-2</v>
      </c>
      <c r="G133">
        <f ca="1">RAND()</f>
        <v>0.95836084767674379</v>
      </c>
      <c r="H133">
        <f ca="1">RAND()</f>
        <v>0.7040118170408266</v>
      </c>
      <c r="I133">
        <f ca="1">RAND()</f>
        <v>0.1252547388379075</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Equip2302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7100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253</v>
      </c>
      <c r="W133">
        <v>1</v>
      </c>
      <c r="X133" t="s">
        <v>129</v>
      </c>
      <c r="Z133">
        <v>11</v>
      </c>
      <c r="AA133" t="str">
        <f ca="1">IF(ISBLANK(AB133),"",
VLOOKUP(AB133,OFFSET(INDIRECT("$A:$B"),0,MATCH(AB$1&amp;"_Verify",INDIRECT("$1:$1"),0)-1),2,0)
)</f>
        <v>fe</v>
      </c>
      <c r="AB133" t="s">
        <v>82</v>
      </c>
      <c r="AC133" t="s">
        <v>482</v>
      </c>
      <c r="AD133">
        <v>1</v>
      </c>
      <c r="AE133" t="s">
        <v>125</v>
      </c>
      <c r="AG133">
        <v>800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ca="1">IF(ROW()=2,AN133,OFFSET(AM133,-1,0)&amp;IF(LEN(AN133)=0,"",","&amp;AN133))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{"dy":14,"sl":1,"tp":"fe","vl":"Equip1001","cn":1,"pt":"GO","pr":800}</v>
      </c>
    </row>
    <row r="134" spans="1:40">
      <c r="A134">
        <v>14</v>
      </c>
      <c r="B134">
        <v>2</v>
      </c>
      <c r="C134">
        <f>IF(B134&lt;=9,0,
IF(B134=10,1,2))</f>
        <v>0</v>
      </c>
      <c r="D134">
        <f ca="1">RAND()</f>
        <v>0.42276045598782175</v>
      </c>
      <c r="E134">
        <f ca="1">RAND()</f>
        <v>0.37740035512450665</v>
      </c>
      <c r="F134">
        <f ca="1">RAND()</f>
        <v>0.96489185367725316</v>
      </c>
      <c r="G134">
        <f ca="1">RAND()</f>
        <v>0.97493554051307507</v>
      </c>
      <c r="H134">
        <f ca="1">RAND()</f>
        <v>0.49445380622235047</v>
      </c>
      <c r="I134">
        <f ca="1">RAND()</f>
        <v>0.98343524189484455</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37740</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7</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2100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0.19222155970499843</v>
      </c>
      <c r="E135">
        <f ca="1">RAND()</f>
        <v>4.7647894669845203E-2</v>
      </c>
      <c r="F135">
        <f ca="1">RAND()</f>
        <v>2.0875858654650581E-2</v>
      </c>
      <c r="G135">
        <f ca="1">RAND()</f>
        <v>0.1039443691851365</v>
      </c>
      <c r="H135">
        <f ca="1">RAND()</f>
        <v>0.84013859316812178</v>
      </c>
      <c r="I135">
        <f ca="1">RAND()</f>
        <v>0.9081240933239263</v>
      </c>
      <c r="M135" t="str">
        <f ca="1">IF(LEN(J135)&lt;&gt;0,J135,VLOOKUP(D135+$B135,$BJ:$BK,MATCH($BK$1,$BJ$1:$BK$1,0),1))</f>
        <v>안 지정 캐릭터 PP 영웅등급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4764</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362</v>
      </c>
      <c r="AD135">
        <v>1</v>
      </c>
      <c r="AE135" t="s">
        <v>125</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ca="1">IF(ROW()=2,AN135,OFFSET(AM135,-1,0)&amp;IF(LEN(AN135)=0,"",","&amp;AN135))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{"dy":14,"sl":3,"tp":"fe","vl":"Equip2302","cn":1,"pt":"GO","pr":7600}</v>
      </c>
    </row>
    <row r="136" spans="1:40">
      <c r="A136">
        <v>14</v>
      </c>
      <c r="B136">
        <v>4</v>
      </c>
      <c r="C136">
        <f>IF(B136&lt;=9,0,
IF(B136=10,1,2))</f>
        <v>0</v>
      </c>
      <c r="D136">
        <f ca="1">RAND()</f>
        <v>0.34195070933177629</v>
      </c>
      <c r="E136">
        <f ca="1">RAND()</f>
        <v>0.93255889138969861</v>
      </c>
      <c r="F136">
        <f ca="1">RAND()</f>
        <v>0.32928210943230996</v>
      </c>
      <c r="G136">
        <f ca="1">RAND()</f>
        <v>0.40813940153331807</v>
      </c>
      <c r="H136">
        <f ca="1">RAND()</f>
        <v>0.29785875567011066</v>
      </c>
      <c r="I136">
        <f ca="1">RAND()</f>
        <v>0.18385381450246163</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93255</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14</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4200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448</v>
      </c>
      <c r="AD136">
        <v>1</v>
      </c>
      <c r="AE136" t="s">
        <v>129</v>
      </c>
      <c r="AF136">
        <v>191</v>
      </c>
      <c r="AG136">
        <v>69</v>
      </c>
      <c r="AH136" t="str">
        <f ca="1">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전설</v>
      </c>
      <c r="AJ136" t="str">
        <f>IF(ISBLANK($AB136),"",
IF(AND($B136&gt;=VLOOKUP($AB136,$AP:$AS,3,0),$B136&lt;=VLOOKUP($AB136,$AP:$AS,4,0)),"","슬롯타입이상"))</f>
        <v/>
      </c>
      <c r="AK136" t="str">
        <f ca="1">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유물 약탈자</v>
      </c>
      <c r="AL136">
        <v>1</v>
      </c>
      <c r="AM136" t="str">
        <f ca="1">IF(ROW()=2,AN136,OFFSET(AM136,-1,0)&amp;IF(LEN(AN136)=0,"",","&amp;AN136))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{"dy":14,"sl":4,"tp":"fe","vl":"Equip0402","cn":1,"pt":"DI","pp":191,"pr":69}</v>
      </c>
    </row>
    <row r="137" spans="1:40">
      <c r="A137">
        <v>14</v>
      </c>
      <c r="B137">
        <v>5</v>
      </c>
      <c r="C137">
        <f>IF(B137&lt;=9,0,
IF(B137=10,1,2))</f>
        <v>0</v>
      </c>
      <c r="D137">
        <f ca="1">RAND()</f>
        <v>0.43113621347985231</v>
      </c>
      <c r="E137">
        <f ca="1">RAND()</f>
        <v>0.37652367082061111</v>
      </c>
      <c r="F137">
        <f ca="1">RAND()</f>
        <v>0.43294477081587412</v>
      </c>
      <c r="G137">
        <f ca="1">RAND()</f>
        <v>0.85335336889672153</v>
      </c>
      <c r="H137">
        <f ca="1">RAND()</f>
        <v>9.1152596907426831E-2</v>
      </c>
      <c r="I137">
        <f ca="1">RAND()</f>
        <v>0.89230833934044818</v>
      </c>
      <c r="M137" t="str">
        <f ca="1">IF(LEN(J137)&lt;&gt;0,J137,VLOOKUP(D137+$B137,$BJ:$BK,MATCH($BK$1,$BJ$1:$BK$1,0),1))</f>
        <v>지정 장비</v>
      </c>
      <c r="N137" t="str">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Equip3102</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1500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200</v>
      </c>
      <c r="W137">
        <v>1</v>
      </c>
      <c r="X137" t="s">
        <v>125</v>
      </c>
      <c r="Z137">
        <v>3100</v>
      </c>
      <c r="AA137" t="str">
        <f ca="1">IF(ISBLANK(AB137),"",
VLOOKUP(AB137,OFFSET(INDIRECT("$A:$B"),0,MATCH(AB$1&amp;"_Verify",INDIRECT("$1:$1"),0)-1),2,0)
)</f>
        <v>fe</v>
      </c>
      <c r="AB137" t="s">
        <v>82</v>
      </c>
      <c r="AC137" t="s">
        <v>466</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미스틱 해머</v>
      </c>
      <c r="AL137">
        <v>1</v>
      </c>
      <c r="AM137" t="str">
        <f ca="1">IF(ROW()=2,AN137,OFFSET(AM137,-1,0)&amp;IF(LEN(AN137)=0,"",","&amp;AN137))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{"dy":14,"sl":5,"tp":"fe","vl":"Equip4202","cn":1,"pt":"GO","pr":3300}</v>
      </c>
    </row>
    <row r="138" spans="1:40">
      <c r="A138">
        <v>14</v>
      </c>
      <c r="B138">
        <v>6</v>
      </c>
      <c r="C138">
        <f>IF(B138&lt;=9,0,
IF(B138=10,1,2))</f>
        <v>0</v>
      </c>
      <c r="D138">
        <f ca="1">RAND()</f>
        <v>0.77482788874936792</v>
      </c>
      <c r="E138">
        <f ca="1">RAND()</f>
        <v>0.19993013148632233</v>
      </c>
      <c r="F138">
        <f ca="1">RAND()</f>
        <v>0.29911931034284511</v>
      </c>
      <c r="G138">
        <f ca="1">RAND()</f>
        <v>0.78757488441653911</v>
      </c>
      <c r="H138">
        <f ca="1">RAND()</f>
        <v>0.76925853383848786</v>
      </c>
      <c r="I138">
        <f ca="1">RAND()</f>
        <v>0.1355662258427146</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Equip2201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2600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196</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3.9582393991364651E-2</v>
      </c>
      <c r="E139">
        <f ca="1">RAND()</f>
        <v>0.39081830420697083</v>
      </c>
      <c r="F139">
        <f ca="1">RAND()</f>
        <v>0.64266784004061361</v>
      </c>
      <c r="G139">
        <f ca="1">RAND()</f>
        <v>0.31837991588607839</v>
      </c>
      <c r="H139">
        <f ca="1">RAND()</f>
        <v>0.47992682846362678</v>
      </c>
      <c r="I139">
        <f ca="1">RAND()</f>
        <v>4.9367374212257231E-2</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Equip4202</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2500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188</v>
      </c>
      <c r="W139">
        <v>1</v>
      </c>
      <c r="X139" t="s">
        <v>125</v>
      </c>
      <c r="Z139">
        <v>7800</v>
      </c>
      <c r="AA139" t="str">
        <f ca="1">IF(ISBLANK(AB139),"",
VLOOKUP(AB139,OFFSET(INDIRECT("$A:$B"),0,MATCH(AB$1&amp;"_Verify",INDIRECT("$1:$1"),0)-1),2,0)
)</f>
        <v>fe</v>
      </c>
      <c r="AB139" t="s">
        <v>82</v>
      </c>
      <c r="AC139" t="s">
        <v>483</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0.8705735341589228</v>
      </c>
      <c r="E140">
        <f ca="1">RAND()</f>
        <v>0.16293662591363545</v>
      </c>
      <c r="F140">
        <f ca="1">RAND()</f>
        <v>1.6311579483693661E-2</v>
      </c>
      <c r="G140">
        <f ca="1">RAND()</f>
        <v>0.83666442812611197</v>
      </c>
      <c r="H140">
        <f ca="1">RAND()</f>
        <v>0.31781405586742817</v>
      </c>
      <c r="I140">
        <f ca="1">RAND()</f>
        <v>3.3655253177686917E-2</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fc</v>
      </c>
      <c r="AB140" t="s">
        <v>85</v>
      </c>
      <c r="AC140" t="s">
        <v>484</v>
      </c>
      <c r="AD140">
        <v>1</v>
      </c>
      <c r="AE140" t="s">
        <v>129</v>
      </c>
      <c r="AF140">
        <v>229</v>
      </c>
      <c r="AG140">
        <v>169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슬로니카</v>
      </c>
      <c r="AL140">
        <v>1</v>
      </c>
      <c r="AM140" t="str">
        <f ca="1">IF(ROW()=2,AN140,OFFSET(AM140,-1,0)&amp;IF(LEN(AN140)=0,"",","&amp;AN140))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{"dy":14,"sl":8,"tp":"fc","vl":"Actor3114","cn":1,"pt":"DI","pp":229,"pr":169}</v>
      </c>
    </row>
    <row r="141" spans="1:40">
      <c r="A141">
        <v>14</v>
      </c>
      <c r="B141">
        <v>9</v>
      </c>
      <c r="C141">
        <f>IF(B141&lt;=9,0,
IF(B141=10,1,2))</f>
        <v>0</v>
      </c>
      <c r="D141">
        <f ca="1">RAND()</f>
        <v>1.4587037400848879E-2</v>
      </c>
      <c r="E141">
        <f ca="1">RAND()</f>
        <v>0.32319084764972217</v>
      </c>
      <c r="F141">
        <f ca="1">RAND()</f>
        <v>0.34029435368250704</v>
      </c>
      <c r="G141">
        <f ca="1">RAND()</f>
        <v>0.87213843031388982</v>
      </c>
      <c r="H141">
        <f ca="1">RAND()</f>
        <v>0.52753825318467784</v>
      </c>
      <c r="I141">
        <f ca="1">RAND()</f>
        <v>0.26357249043966213</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fp</v>
      </c>
      <c r="AB141" t="s">
        <v>86</v>
      </c>
      <c r="AC141" t="s">
        <v>484</v>
      </c>
      <c r="AD141">
        <v>75</v>
      </c>
      <c r="AE141" t="s">
        <v>129</v>
      </c>
      <c r="AF141">
        <v>172</v>
      </c>
      <c r="AG141">
        <v>59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슬로니카</v>
      </c>
      <c r="AL141">
        <v>1</v>
      </c>
      <c r="AM141" t="str">
        <f ca="1">IF(ROW()=2,AN141,OFFSET(AM141,-1,0)&amp;IF(LEN(AN141)=0,"",","&amp;AN141))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{"dy":14,"sl":9,"tp":"fp","vl":"Actor3114","cn":75,"pt":"DI","pp":172,"pr":59}</v>
      </c>
    </row>
    <row r="142" spans="1:40">
      <c r="A142">
        <v>15</v>
      </c>
      <c r="B142">
        <v>0</v>
      </c>
      <c r="C142">
        <f>IF(B142&lt;=9,0,
IF(B142=10,1,2))</f>
        <v>0</v>
      </c>
      <c r="D142">
        <f ca="1">RAND()</f>
        <v>0.90669056515912339</v>
      </c>
      <c r="E142">
        <f ca="1">RAND()</f>
        <v>0.75216929155062628</v>
      </c>
      <c r="F142">
        <f ca="1">RAND()</f>
        <v>0.87794451420182407</v>
      </c>
      <c r="G142">
        <f ca="1">RAND()</f>
        <v>0.12982902982206834</v>
      </c>
      <c r="H142">
        <f ca="1">RAND()</f>
        <v>0.76282312626078219</v>
      </c>
      <c r="I142">
        <f ca="1">RAND()</f>
        <v>0.12378923011802367</v>
      </c>
      <c r="M142" t="str">
        <f ca="1">IF(LEN(J142)&lt;&gt;0,J142,VLOOKUP(D142+$B142,$BJ:$BK,MATCH($BK$1,$BJ$1:$BK$1,0),1))</f>
        <v>캐릭터 상자 일반등급</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삭제</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29</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238</v>
      </c>
      <c r="W142">
        <v>1</v>
      </c>
      <c r="X142" t="s">
        <v>125</v>
      </c>
      <c r="Z142">
        <v>7700</v>
      </c>
      <c r="AA142" t="str">
        <f ca="1">IF(ISBLANK(AB142),"",
VLOOKUP(AB142,OFFSET(INDIRECT("$A:$B"),0,MATCH(AB$1&amp;"_Verify",INDIRECT("$1:$1"),0)-1),2,0)
)</f>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0.13906947043955398</v>
      </c>
      <c r="E143">
        <f ca="1">RAND()</f>
        <v>0.66849767470974142</v>
      </c>
      <c r="F143">
        <f ca="1">RAND()</f>
        <v>0.8478360858098003</v>
      </c>
      <c r="G143">
        <f ca="1">RAND()</f>
        <v>0.8185479216846977</v>
      </c>
      <c r="H143">
        <f ca="1">RAND()</f>
        <v>0.68006979394511879</v>
      </c>
      <c r="I143">
        <f ca="1">RAND()</f>
        <v>0.70242696102520485</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Equip6001</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2100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243</v>
      </c>
      <c r="W143">
        <v>1</v>
      </c>
      <c r="X143" t="s">
        <v>125</v>
      </c>
      <c r="Z143">
        <v>7400</v>
      </c>
      <c r="AA143" t="str">
        <f ca="1">IF(ISBLANK(AB143),"",
VLOOKUP(AB143,OFFSET(INDIRECT("$A:$B"),0,MATCH(AB$1&amp;"_Verify",INDIRECT("$1:$1"),0)-1),2,0)
)</f>
        <v>upn</v>
      </c>
      <c r="AB143" t="s">
        <v>92</v>
      </c>
      <c r="AC143">
        <v>79684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{"dy":15,"sl":1,"tp":"upn","vl":"79684","cn":12,"pt":"GO","pr":3600}</v>
      </c>
    </row>
    <row r="144" spans="1:40">
      <c r="A144">
        <v>15</v>
      </c>
      <c r="B144">
        <v>2</v>
      </c>
      <c r="C144">
        <f>IF(B144&lt;=9,0,
IF(B144=10,1,2))</f>
        <v>0</v>
      </c>
      <c r="D144">
        <f ca="1">RAND()</f>
        <v>0.80509906006429399</v>
      </c>
      <c r="E144">
        <f ca="1">RAND()</f>
        <v>0.82975180755567446</v>
      </c>
      <c r="F144">
        <f ca="1">RAND()</f>
        <v>0.85901862921674099</v>
      </c>
      <c r="G144">
        <f ca="1">RAND()</f>
        <v>0.98697370375508675</v>
      </c>
      <c r="H144">
        <f ca="1">RAND()</f>
        <v>0.5880117141040152</v>
      </c>
      <c r="I144">
        <f ca="1">RAND()</f>
        <v>0.57840135665599235</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82975</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12</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3600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491</v>
      </c>
      <c r="AD144">
        <v>1</v>
      </c>
      <c r="AE144" t="s">
        <v>129</v>
      </c>
      <c r="AF144">
        <v>189</v>
      </c>
      <c r="AG144">
        <v>129</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전설</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단단한 칼날 메이스</v>
      </c>
      <c r="AL144">
        <v>1</v>
      </c>
      <c r="AM144" t="str">
        <f ca="1">IF(ROW()=2,AN144,OFFSET(AM144,-1,0)&amp;IF(LEN(AN144)=0,"",","&amp;AN144))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{"dy":15,"sl":2,"tp":"fe","vl":"Equip4401","cn":1,"pt":"DI","pp":189,"pr":129}</v>
      </c>
    </row>
    <row r="145" spans="1:40">
      <c r="A145">
        <v>15</v>
      </c>
      <c r="B145">
        <v>3</v>
      </c>
      <c r="C145">
        <f>IF(B145&lt;=9,0,
IF(B145=10,1,2))</f>
        <v>0</v>
      </c>
      <c r="D145">
        <f ca="1">RAND()</f>
        <v>0.39467944567383562</v>
      </c>
      <c r="E145">
        <f ca="1">RAND()</f>
        <v>0.73890696298310965</v>
      </c>
      <c r="F145">
        <f ca="1">RAND()</f>
        <v>0.1754417514479446</v>
      </c>
      <c r="G145">
        <f ca="1">RAND()</f>
        <v>0.35020147464594609</v>
      </c>
      <c r="H145">
        <f ca="1">RAND()</f>
        <v>0.26570821657852983</v>
      </c>
      <c r="I145">
        <f ca="1">RAND()</f>
        <v>0.67172476147600002</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73890</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11</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3300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38810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{"dy":15,"sl":3,"tp":"upn","vl":"38810","cn":3,"pt":"GO","pr":900}</v>
      </c>
    </row>
    <row r="146" spans="1:40">
      <c r="A146">
        <v>15</v>
      </c>
      <c r="B146">
        <v>4</v>
      </c>
      <c r="C146">
        <f>IF(B146&lt;=9,0,
IF(B146=10,1,2))</f>
        <v>0</v>
      </c>
      <c r="D146">
        <f ca="1">RAND()</f>
        <v>0.46950356971186213</v>
      </c>
      <c r="E146">
        <f ca="1">RAND()</f>
        <v>0.97165131898872603</v>
      </c>
      <c r="F146">
        <f ca="1">RAND()</f>
        <v>3.8661650654618795E-2</v>
      </c>
      <c r="G146">
        <f ca="1">RAND()</f>
        <v>0.56993265543438421</v>
      </c>
      <c r="H146">
        <f ca="1">RAND()</f>
        <v>0.68543592217804339</v>
      </c>
      <c r="I146">
        <f ca="1">RAND()</f>
        <v>0.26709425610605919</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97165</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14</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4200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493</v>
      </c>
      <c r="AD146">
        <v>1</v>
      </c>
      <c r="AE146" t="s">
        <v>481</v>
      </c>
      <c r="AG146">
        <v>7400</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흑진주 칼날</v>
      </c>
      <c r="AL146">
        <v>1</v>
      </c>
      <c r="AM146" t="str">
        <f ca="1">IF(ROW()=2,AN146,OFFSET(AM146,-1,0)&amp;IF(LEN(AN146)=0,"",","&amp;AN146))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{"dy":15,"sl":4,"tp":"fe","vl":"Equip1302","cn":1,"pt":"GO","pr":7400}</v>
      </c>
    </row>
    <row r="147" spans="1:40">
      <c r="A147">
        <v>15</v>
      </c>
      <c r="B147">
        <v>5</v>
      </c>
      <c r="C147">
        <f>IF(B147&lt;=9,0,
IF(B147=10,1,2))</f>
        <v>0</v>
      </c>
      <c r="D147">
        <f ca="1">RAND()</f>
        <v>0.36284583421207861</v>
      </c>
      <c r="E147">
        <f ca="1">RAND()</f>
        <v>0.9430612065459224</v>
      </c>
      <c r="F147">
        <f ca="1">RAND()</f>
        <v>0.7229492685207991</v>
      </c>
      <c r="G147">
        <f ca="1">RAND()</f>
        <v>0.20526355177851285</v>
      </c>
      <c r="H147">
        <f ca="1">RAND()</f>
        <v>0.47034587664062533</v>
      </c>
      <c r="I147">
        <f ca="1">RAND()</f>
        <v>0.21518516696598489</v>
      </c>
      <c r="M147" t="str">
        <f ca="1">IF(LEN(J147)&lt;&gt;0,J147,VLOOKUP(D147+$B147,$BJ:$BK,MATCH($BK$1,$BJ$1:$BK$1,0),1))</f>
        <v>지정 장비</v>
      </c>
      <c r="N147" t="str">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Equip8102</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7700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278</v>
      </c>
      <c r="W147">
        <v>1</v>
      </c>
      <c r="X147" t="s">
        <v>125</v>
      </c>
      <c r="Z147">
        <v>3300</v>
      </c>
      <c r="AA147" t="str">
        <f ca="1">IF(ISBLANK(AB147),"",
VLOOKUP(AB147,OFFSET(INDIRECT("$A:$B"),0,MATCH(AB$1&amp;"_Verify",INDIRECT("$1:$1"),0)-1),2,0)
)</f>
        <v>uph</v>
      </c>
      <c r="AB147" t="s">
        <v>91</v>
      </c>
      <c r="AC147">
        <v>80085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{"dy":15,"sl":5,"tp":"uph","vl":"80085","cn":10,"pt":"GO","pr":3000}</v>
      </c>
    </row>
    <row r="148" spans="1:40">
      <c r="A148">
        <v>15</v>
      </c>
      <c r="B148">
        <v>6</v>
      </c>
      <c r="C148">
        <f>IF(B148&lt;=9,0,
IF(B148=10,1,2))</f>
        <v>0</v>
      </c>
      <c r="D148">
        <f ca="1">RAND()</f>
        <v>0.84397054702481944</v>
      </c>
      <c r="E148">
        <f ca="1">RAND()</f>
        <v>4.7710665321910484E-2</v>
      </c>
      <c r="F148">
        <f ca="1">RAND()</f>
        <v>0.30550076259469994</v>
      </c>
      <c r="G148">
        <f ca="1">RAND()</f>
        <v>0.57398185007630587</v>
      </c>
      <c r="H148">
        <f ca="1">RAND()</f>
        <v>0.74653775163990477</v>
      </c>
      <c r="I148">
        <f ca="1">RAND()</f>
        <v>0.2499758972840499</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Equip0202</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2700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184</v>
      </c>
      <c r="W148">
        <v>1</v>
      </c>
      <c r="X148" t="s">
        <v>125</v>
      </c>
      <c r="Z148">
        <v>7600</v>
      </c>
      <c r="AA148" t="str">
        <f ca="1">IF(ISBLANK(AB148),"",
VLOOKUP(AB148,OFFSET(INDIRECT("$A:$B"),0,MATCH(AB$1&amp;"_Verify",INDIRECT("$1:$1"),0)-1),2,0)
)</f>
        <v>fe</v>
      </c>
      <c r="AB148" t="s">
        <v>82</v>
      </c>
      <c r="AC148" t="s">
        <v>196</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0.64430343893602471</v>
      </c>
      <c r="E149">
        <f ca="1">RAND()</f>
        <v>0.52177501080986033</v>
      </c>
      <c r="F149">
        <f ca="1">RAND()</f>
        <v>0.25321537851779152</v>
      </c>
      <c r="G149">
        <f ca="1">RAND()</f>
        <v>0.74721383590696677</v>
      </c>
      <c r="H149">
        <f ca="1">RAND()</f>
        <v>0.60600072269975103</v>
      </c>
      <c r="I149">
        <f ca="1">RAND()</f>
        <v>9.1005738335559805E-2</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Equip6002</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1700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180</v>
      </c>
      <c r="W149">
        <v>1</v>
      </c>
      <c r="X149" t="s">
        <v>125</v>
      </c>
      <c r="Z149">
        <v>5100</v>
      </c>
      <c r="AA149" t="str">
        <f ca="1">IF(ISBLANK(AB149),"",
VLOOKUP(AB149,OFFSET(INDIRECT("$A:$B"),0,MATCH(AB$1&amp;"_Verify",INDIRECT("$1:$1"),0)-1),2,0)
)</f>
        <v>fe</v>
      </c>
      <c r="AB149" t="s">
        <v>82</v>
      </c>
      <c r="AC149" t="s">
        <v>188</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0.70860559155864788</v>
      </c>
      <c r="E150">
        <f ca="1">RAND()</f>
        <v>0.85988173122422806</v>
      </c>
      <c r="F150">
        <f ca="1">RAND()</f>
        <v>0.89346557885353295</v>
      </c>
      <c r="G150">
        <f ca="1">RAND()</f>
        <v>0.35065678978604586</v>
      </c>
      <c r="H150">
        <f ca="1">RAND()</f>
        <v>0.98896560457515459</v>
      </c>
      <c r="I150">
        <f ca="1">RAND()</f>
        <v>0.73781319796908362</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7.2033624509623029E-2</v>
      </c>
      <c r="E151">
        <f ca="1">RAND()</f>
        <v>7.264548469372456E-2</v>
      </c>
      <c r="F151">
        <f ca="1">RAND()</f>
        <v>0.57705215555552403</v>
      </c>
      <c r="G151">
        <f ca="1">RAND()</f>
        <v>0.87872744732631891</v>
      </c>
      <c r="H151">
        <f ca="1">RAND()</f>
        <v>0.59229206338964269</v>
      </c>
      <c r="I151">
        <f ca="1">RAND()</f>
        <v>0.63144151667275938</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0.92184840762005904</v>
      </c>
      <c r="E152">
        <f ca="1">RAND()</f>
        <v>8.7885967983069802E-2</v>
      </c>
      <c r="F152">
        <f ca="1">RAND()</f>
        <v>0.87236804368112397</v>
      </c>
      <c r="G152">
        <f ca="1">RAND()</f>
        <v>0.36535403449943094</v>
      </c>
      <c r="H152">
        <f ca="1">RAND()</f>
        <v>0.49147698049636357</v>
      </c>
      <c r="I152">
        <f ca="1">RAND()</f>
        <v>0.49603437363465308</v>
      </c>
      <c r="M152" t="str">
        <f ca="1">IF(LEN(J152)&lt;&gt;0,J152,VLOOKUP(D152+$B152,$BJ:$BK,MATCH($BK$1,$BJ$1:$BK$1,0),1))</f>
        <v>캐릭터 상자 일반등급</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삭제</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29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205</v>
      </c>
      <c r="W152">
        <v>1</v>
      </c>
      <c r="X152" t="s">
        <v>125</v>
      </c>
      <c r="Z152">
        <v>3400</v>
      </c>
      <c r="AA152" t="str">
        <f ca="1">IF(ISBLANK(AB152),"",
VLOOKUP(AB152,OFFSET(INDIRECT("$A:$B"),0,MATCH(AB$1&amp;"_Verify",INDIRECT("$1:$1"),0)-1),2,0)
)</f>
        <v>fe</v>
      </c>
      <c r="AB152" t="s">
        <v>82</v>
      </c>
      <c r="AC152" t="s">
        <v>386</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파수꾼의 숏보우</v>
      </c>
      <c r="AL152">
        <v>1</v>
      </c>
      <c r="AM152" t="str">
        <f ca="1">IF(ROW()=2,AN152,OFFSET(AM152,-1,0)&amp;IF(LEN(AN152)=0,"",","&amp;AN152))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{"dy":16,"sl":0,"tp":"fe","vl":"Equip2202","cn":1,"pt":"GO","pr":3400}</v>
      </c>
    </row>
    <row r="153" spans="1:40">
      <c r="A153">
        <v>16</v>
      </c>
      <c r="B153">
        <v>1</v>
      </c>
      <c r="C153">
        <f>IF(B153&lt;=9,0,
IF(B153=10,1,2))</f>
        <v>0</v>
      </c>
      <c r="D153">
        <f ca="1">RAND()</f>
        <v>0.21897535719126704</v>
      </c>
      <c r="E153">
        <f ca="1">RAND()</f>
        <v>0.90178960470118397</v>
      </c>
      <c r="F153">
        <f ca="1">RAND()</f>
        <v>0.46924695186053622</v>
      </c>
      <c r="G153">
        <f ca="1">RAND()</f>
        <v>0.68203025801125916</v>
      </c>
      <c r="H153">
        <f ca="1">RAND()</f>
        <v>0.92738166189260807</v>
      </c>
      <c r="I153">
        <f ca="1">RAND()</f>
        <v>0.79207565864115681</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Equip8001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5300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178</v>
      </c>
      <c r="W153">
        <v>1</v>
      </c>
      <c r="X153" t="s">
        <v>125</v>
      </c>
      <c r="Z153">
        <v>1200</v>
      </c>
      <c r="AA153" t="str">
        <f ca="1">IF(ISBLANK(AB153),"",
VLOOKUP(AB153,OFFSET(INDIRECT("$A:$B"),0,MATCH(AB$1&amp;"_Verify",INDIRECT("$1:$1"),0)-1),2,0)
)</f>
        <v>fe</v>
      </c>
      <c r="AB153" t="s">
        <v>82</v>
      </c>
      <c r="AC153" t="s">
        <v>178</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ca="1">IF(ROW()=2,AN153,OFFSET(AM153,-1,0)&amp;IF(LEN(AN153)=0,"",","&amp;AN153))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{"dy":16,"sl":1,"tp":"fe","vl":"Equip3102","cn":1,"pt":"GO","pr":1200}</v>
      </c>
    </row>
    <row r="154" spans="1:40">
      <c r="A154">
        <v>16</v>
      </c>
      <c r="B154">
        <v>2</v>
      </c>
      <c r="C154">
        <f>IF(B154&lt;=9,0,
IF(B154=10,1,2))</f>
        <v>0</v>
      </c>
      <c r="D154">
        <f ca="1">RAND()</f>
        <v>0.47800405400013513</v>
      </c>
      <c r="E154">
        <f ca="1">RAND()</f>
        <v>0.66910276441796057</v>
      </c>
      <c r="F154">
        <f ca="1">RAND()</f>
        <v>0.55365280712559262</v>
      </c>
      <c r="G154">
        <f ca="1">RAND()</f>
        <v>8.0637139703790051E-2</v>
      </c>
      <c r="H154">
        <f ca="1">RAND()</f>
        <v>0.95880629406022155</v>
      </c>
      <c r="I154">
        <f ca="1">RAND()</f>
        <v>0.92265985615012269</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66910</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3300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uph</v>
      </c>
      <c r="AB154" t="s">
        <v>91</v>
      </c>
      <c r="AC154">
        <v>11315</v>
      </c>
      <c r="AD154">
        <v>11</v>
      </c>
      <c r="AE154" t="s">
        <v>361</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{"dy":16,"sl":2,"tp":"uph","vl":"11315","cn":11,"pt":"DI","pr":3}</v>
      </c>
    </row>
    <row r="155" spans="1:40">
      <c r="A155">
        <v>16</v>
      </c>
      <c r="B155">
        <v>3</v>
      </c>
      <c r="C155">
        <f>IF(B155&lt;=9,0,
IF(B155=10,1,2))</f>
        <v>0</v>
      </c>
      <c r="D155">
        <f ca="1">RAND()</f>
        <v>0.26867361120267574</v>
      </c>
      <c r="E155">
        <f ca="1">RAND()</f>
        <v>0.223861436196645</v>
      </c>
      <c r="F155">
        <f ca="1">RAND()</f>
        <v>0.78112060768680169</v>
      </c>
      <c r="G155">
        <f ca="1">RAND()</f>
        <v>0.66774474261807171</v>
      </c>
      <c r="H155">
        <f ca="1">RAND()</f>
        <v>0.71429866506835205</v>
      </c>
      <c r="I155">
        <f ca="1">RAND()</f>
        <v>0.72225177351964398</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22386</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5</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1500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486</v>
      </c>
      <c r="AD155">
        <v>1</v>
      </c>
      <c r="AE155" t="s">
        <v>125</v>
      </c>
      <c r="AG155">
        <v>1100</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칼날 손잡이</v>
      </c>
      <c r="AL155">
        <v>1</v>
      </c>
      <c r="AM155" t="str">
        <f ca="1">IF(ROW()=2,AN155,OFFSET(AM155,-1,0)&amp;IF(LEN(AN155)=0,"",","&amp;AN155))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{"dy":16,"sl":3,"tp":"fe","vl":"Equip1101","cn":1,"pt":"GO","pr":1100}</v>
      </c>
    </row>
    <row r="156" spans="1:40">
      <c r="A156">
        <v>16</v>
      </c>
      <c r="B156">
        <v>4</v>
      </c>
      <c r="C156">
        <f>IF(B156&lt;=9,0,
IF(B156=10,1,2))</f>
        <v>0</v>
      </c>
      <c r="D156">
        <f ca="1">RAND()</f>
        <v>0.8637665049474148</v>
      </c>
      <c r="E156">
        <f ca="1">RAND()</f>
        <v>0.23645216484452569</v>
      </c>
      <c r="F156">
        <f ca="1">RAND()</f>
        <v>0.11823714245787853</v>
      </c>
      <c r="G156">
        <f ca="1">RAND()</f>
        <v>0.95465965009073983</v>
      </c>
      <c r="H156">
        <f ca="1">RAND()</f>
        <v>0.37145514275156799</v>
      </c>
      <c r="I156">
        <f ca="1">RAND()</f>
        <v>0.83524567518564874</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23645</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5</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1500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0.98502963386347253</v>
      </c>
      <c r="E157">
        <f ca="1">RAND()</f>
        <v>0.99274904151603638</v>
      </c>
      <c r="F157">
        <f ca="1">RAND()</f>
        <v>0.51870175932327622</v>
      </c>
      <c r="G157">
        <f ca="1">RAND()</f>
        <v>0.62832910153134858</v>
      </c>
      <c r="H157">
        <f ca="1">RAND()</f>
        <v>0.90518887049674313</v>
      </c>
      <c r="I157">
        <f ca="1">RAND()</f>
        <v>0.19691100500994407</v>
      </c>
      <c r="M157" t="str">
        <f ca="1">IF(LEN(J157)&lt;&gt;0,J157,VLOOKUP(D157+$B157,$BJ:$BK,MATCH($BK$1,$BJ$1:$BK$1,0),1))</f>
        <v>안 지정 캐릭터 PP 일반등급</v>
      </c>
      <c r="N157">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99274</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14</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4200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188</v>
      </c>
      <c r="W157">
        <v>1</v>
      </c>
      <c r="X157" t="s">
        <v>125</v>
      </c>
      <c r="Z157">
        <v>7900</v>
      </c>
      <c r="AA157" t="str">
        <f ca="1">IF(ISBLANK(AB157),"",
VLOOKUP(AB157,OFFSET(INDIRECT("$A:$B"),0,MATCH(AB$1&amp;"_Verify",INDIRECT("$1:$1"),0)-1),2,0)
)</f>
        <v>fe</v>
      </c>
      <c r="AB157" t="s">
        <v>82</v>
      </c>
      <c r="AC157" t="s">
        <v>487</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0.6869568617413675</v>
      </c>
      <c r="E158">
        <f ca="1">RAND()</f>
        <v>0.85935065166913249</v>
      </c>
      <c r="F158">
        <f ca="1">RAND()</f>
        <v>5.4977553279506708E-2</v>
      </c>
      <c r="G158">
        <f ca="1">RAND()</f>
        <v>0.52900970235013145</v>
      </c>
      <c r="H158">
        <f ca="1">RAND()</f>
        <v>0.21713285382137282</v>
      </c>
      <c r="I158">
        <f ca="1">RAND()</f>
        <v>0.95554487094887774</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Equip7202</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9900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192</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0.61337483250954228</v>
      </c>
      <c r="E159">
        <f ca="1">RAND()</f>
        <v>0.77512320805781054</v>
      </c>
      <c r="F159">
        <f ca="1">RAND()</f>
        <v>2.7059690614800846E-2</v>
      </c>
      <c r="G159">
        <f ca="1">RAND()</f>
        <v>0.26781244838400409</v>
      </c>
      <c r="H159">
        <f ca="1">RAND()</f>
        <v>0.72951280938785357</v>
      </c>
      <c r="I159">
        <f ca="1">RAND()</f>
        <v>0.26330790309858387</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Equip8101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7700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240</v>
      </c>
      <c r="W159">
        <v>1</v>
      </c>
      <c r="X159" t="s">
        <v>125</v>
      </c>
      <c r="Z159">
        <v>29300</v>
      </c>
      <c r="AA159" t="str">
        <f ca="1">IF(ISBLANK(AB159),"",
VLOOKUP(AB159,OFFSET(INDIRECT("$A:$B"),0,MATCH(AB$1&amp;"_Verify",INDIRECT("$1:$1"),0)-1),2,0)
)</f>
        <v>fe</v>
      </c>
      <c r="AB159" t="s">
        <v>82</v>
      </c>
      <c r="AC159" t="s">
        <v>485</v>
      </c>
      <c r="AD159">
        <v>1</v>
      </c>
      <c r="AE159" t="s">
        <v>125</v>
      </c>
      <c r="AG159">
        <v>9600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0.15203654797275745</v>
      </c>
      <c r="E160">
        <f ca="1">RAND()</f>
        <v>0.27932766505435513</v>
      </c>
      <c r="F160">
        <f ca="1">RAND()</f>
        <v>0.97971596966011543</v>
      </c>
      <c r="G160">
        <f ca="1">RAND()</f>
        <v>0.46851427092718012</v>
      </c>
      <c r="H160">
        <f ca="1">RAND()</f>
        <v>0.53559891896450751</v>
      </c>
      <c r="I160">
        <f ca="1">RAND()</f>
        <v>0.72353983114919185</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0.92648360787897144</v>
      </c>
      <c r="E161">
        <f ca="1">RAND()</f>
        <v>0.67634771913793901</v>
      </c>
      <c r="F161">
        <f ca="1">RAND()</f>
        <v>0.50211035409640203</v>
      </c>
      <c r="G161">
        <f ca="1">RAND()</f>
        <v>0.46557947591069915</v>
      </c>
      <c r="H161">
        <f ca="1">RAND()</f>
        <v>0.90087316992363153</v>
      </c>
      <c r="I161">
        <f ca="1">RAND()</f>
        <v>8.8286982295960992E-2</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0.90911148615038972</v>
      </c>
      <c r="E162">
        <f ca="1">RAND()</f>
        <v>0.29271467541966101</v>
      </c>
      <c r="F162">
        <f ca="1">RAND()</f>
        <v>0.11004879532825307</v>
      </c>
      <c r="G162">
        <f ca="1">RAND()</f>
        <v>0.99033695933273158</v>
      </c>
      <c r="H162">
        <f ca="1">RAND()</f>
        <v>0.60922308385874169</v>
      </c>
      <c r="I162">
        <f ca="1">RAND()</f>
        <v>0.40850427279971657</v>
      </c>
      <c r="M162" t="str">
        <f ca="1">IF(LEN(J162)&lt;&gt;0,J162,VLOOKUP(D162+$B162,$BJ:$BK,MATCH($BK$1,$BJ$1:$BK$1,0),1))</f>
        <v>캐릭터 상자 일반등급</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삭제</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29</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188</v>
      </c>
      <c r="W162">
        <v>1</v>
      </c>
      <c r="X162" t="s">
        <v>125</v>
      </c>
      <c r="Z162">
        <v>8300</v>
      </c>
      <c r="AA162" t="str">
        <f ca="1">IF(ISBLANK(AB162),"",
VLOOKUP(AB162,OFFSET(INDIRECT("$A:$B"),0,MATCH(AB$1&amp;"_Verify",INDIRECT("$1:$1"),0)-1),2,0)
)</f>
        <v>fe</v>
      </c>
      <c r="AB162" t="s">
        <v>82</v>
      </c>
      <c r="AC162" t="s">
        <v>113</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ca="1">IF(ROW()=2,AN162,OFFSET(AM162,-1,0)&amp;IF(LEN(AN162)=0,"",","&amp;AN162))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{"dy":17,"sl":0,"tp":"fe","vl":"Equip0102","cn":1,"pt":"GO","pr":1000}</v>
      </c>
    </row>
    <row r="163" spans="1:40">
      <c r="A163">
        <v>17</v>
      </c>
      <c r="B163">
        <v>1</v>
      </c>
      <c r="C163">
        <f>IF(B163&lt;=9,0,
IF(B163=10,1,2))</f>
        <v>0</v>
      </c>
      <c r="D163">
        <f ca="1">RAND()</f>
        <v>0.53841451941871021</v>
      </c>
      <c r="E163">
        <f ca="1">RAND()</f>
        <v>0.14034637590256216</v>
      </c>
      <c r="F163">
        <f ca="1">RAND()</f>
        <v>0.25928774195651949</v>
      </c>
      <c r="G163">
        <f ca="1">RAND()</f>
        <v>0.61197428464048076</v>
      </c>
      <c r="H163">
        <f ca="1">RAND()</f>
        <v>0.50697884146128547</v>
      </c>
      <c r="I163">
        <f ca="1">RAND()</f>
        <v>0.52184459589242194</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Equip1101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1300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0.36392316465502528</v>
      </c>
      <c r="E164">
        <f ca="1">RAND()</f>
        <v>0.20314550775036788</v>
      </c>
      <c r="F164">
        <f ca="1">RAND()</f>
        <v>0.39175529021476652</v>
      </c>
      <c r="G164">
        <f ca="1">RAND()</f>
        <v>3.384140599102281E-2</v>
      </c>
      <c r="H164">
        <f ca="1">RAND()</f>
        <v>0.4557945287349221</v>
      </c>
      <c r="I164">
        <f ca="1">RAND()</f>
        <v>0.2643385922404442</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20314</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5</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1500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364</v>
      </c>
      <c r="AD164">
        <v>1</v>
      </c>
      <c r="AE164" t="s">
        <v>391</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아주르 스트라이프</v>
      </c>
      <c r="AL164">
        <v>1</v>
      </c>
      <c r="AM164" t="str">
        <f ca="1">IF(ROW()=2,AN164,OFFSET(AM164,-1,0)&amp;IF(LEN(AN164)=0,"",","&amp;AN164))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{"dy":17,"sl":2,"tp":"fe","vl":"Equip1202","cn":1,"pt":"GO","pr":3300}</v>
      </c>
    </row>
    <row r="165" spans="1:40">
      <c r="A165">
        <v>17</v>
      </c>
      <c r="B165">
        <v>3</v>
      </c>
      <c r="C165">
        <f>IF(B165&lt;=9,0,
IF(B165=10,1,2))</f>
        <v>0</v>
      </c>
      <c r="D165">
        <f ca="1">RAND()</f>
        <v>0.4555954206078372</v>
      </c>
      <c r="E165">
        <f ca="1">RAND()</f>
        <v>0.32520221397331717</v>
      </c>
      <c r="F165">
        <f ca="1">RAND()</f>
        <v>0.55676009342154997</v>
      </c>
      <c r="G165">
        <f ca="1">RAND()</f>
        <v>0.50092293497285856</v>
      </c>
      <c r="H165">
        <f ca="1">RAND()</f>
        <v>0.36672182578728396</v>
      </c>
      <c r="I165">
        <f ca="1">RAND()</f>
        <v>0.30153852324018193</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32520</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6</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1800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387</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0.12733212179934017</v>
      </c>
      <c r="E166">
        <f ca="1">RAND()</f>
        <v>5.8854845531419286E-2</v>
      </c>
      <c r="F166">
        <f ca="1">RAND()</f>
        <v>0.89524401234988715</v>
      </c>
      <c r="G166">
        <f ca="1">RAND()</f>
        <v>0.83926178290002784</v>
      </c>
      <c r="H166">
        <f ca="1">RAND()</f>
        <v>0.60335875636098513</v>
      </c>
      <c r="I166">
        <f ca="1">RAND()</f>
        <v>4.5769312808202622E-3</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5885</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385</v>
      </c>
      <c r="AD166">
        <v>1</v>
      </c>
      <c r="AE166" t="s">
        <v>125</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ca="1">IF(ROW()=2,AN166,OFFSET(AM166,-1,0)&amp;IF(LEN(AN166)=0,"",","&amp;AN166))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{"dy":17,"sl":4,"tp":"fe","vl":"Equip6101","cn":1,"pt":"GO","pr":3100}</v>
      </c>
    </row>
    <row r="167" spans="1:40">
      <c r="A167">
        <v>17</v>
      </c>
      <c r="B167">
        <v>5</v>
      </c>
      <c r="C167">
        <f>IF(B167&lt;=9,0,
IF(B167=10,1,2))</f>
        <v>0</v>
      </c>
      <c r="D167">
        <f ca="1">RAND()</f>
        <v>0.58057313349993644</v>
      </c>
      <c r="E167">
        <f ca="1">RAND()</f>
        <v>0.73027865253843083</v>
      </c>
      <c r="F167">
        <f ca="1">RAND()</f>
        <v>0.62718996337974364</v>
      </c>
      <c r="G167">
        <f ca="1">RAND()</f>
        <v>0.97316699379238303</v>
      </c>
      <c r="H167">
        <f ca="1">RAND()</f>
        <v>0.83847212468858645</v>
      </c>
      <c r="I167">
        <f ca="1">RAND()</f>
        <v>0.25063199167870198</v>
      </c>
      <c r="M167" t="str">
        <f ca="1">IF(LEN(J167)&lt;&gt;0,J167,VLOOKUP(D167+$B167,$BJ:$BK,MATCH($BK$1,$BJ$1:$BK$1,0),1))</f>
        <v>안 지정 캐릭터 PP 영웅등급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73027</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3300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206</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0.76087010149147638</v>
      </c>
      <c r="E168">
        <f ca="1">RAND()</f>
        <v>0.6158645678314133</v>
      </c>
      <c r="F168">
        <f ca="1">RAND()</f>
        <v>0.40748554555962546</v>
      </c>
      <c r="G168">
        <f ca="1">RAND()</f>
        <v>0.3047804391933252</v>
      </c>
      <c r="H168">
        <f ca="1">RAND()</f>
        <v>0.76607732841200604</v>
      </c>
      <c r="I168">
        <f ca="1">RAND()</f>
        <v>0.36793202913521172</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Equip6202</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9300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181</v>
      </c>
      <c r="W168">
        <v>1</v>
      </c>
      <c r="X168" t="s">
        <v>129</v>
      </c>
      <c r="Z168">
        <v>14</v>
      </c>
      <c r="AA168" t="str">
        <f ca="1">IF(ISBLANK(AB168),"",
VLOOKUP(AB168,OFFSET(INDIRECT("$A:$B"),0,MATCH(AB$1&amp;"_Verify",INDIRECT("$1:$1"),0)-1),2,0)
)</f>
        <v>fe</v>
      </c>
      <c r="AB168" t="s">
        <v>82</v>
      </c>
      <c r="AC168" t="s">
        <v>181</v>
      </c>
      <c r="AD168">
        <v>1</v>
      </c>
      <c r="AE168" t="s">
        <v>129</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ca="1">IF(ROW()=2,AN168,OFFSET(AM168,-1,0)&amp;IF(LEN(AN168)=0,"",","&amp;AN168))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{"dy":17,"sl":6,"tp":"fe","vl":"Equip7201","cn":1,"pt":"DI","pr":14}</v>
      </c>
    </row>
    <row r="169" spans="1:40">
      <c r="A169">
        <v>17</v>
      </c>
      <c r="B169">
        <v>7</v>
      </c>
      <c r="C169">
        <f>IF(B169&lt;=9,0,
IF(B169=10,1,2))</f>
        <v>0</v>
      </c>
      <c r="D169">
        <f ca="1">RAND()</f>
        <v>0.99151476432688745</v>
      </c>
      <c r="E169">
        <f ca="1">RAND()</f>
        <v>0.50905129021394857</v>
      </c>
      <c r="F169">
        <f ca="1">RAND()</f>
        <v>2.8892009422286757E-2</v>
      </c>
      <c r="G169">
        <f ca="1">RAND()</f>
        <v>5.8818379207038696E-2</v>
      </c>
      <c r="H169">
        <f ca="1">RAND()</f>
        <v>0.67741184760958395</v>
      </c>
      <c r="I169">
        <f ca="1">RAND()</f>
        <v>0.51063139138159463</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Equip6001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2000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113</v>
      </c>
      <c r="W169">
        <v>1</v>
      </c>
      <c r="X169" t="s">
        <v>125</v>
      </c>
      <c r="Z169">
        <v>1000</v>
      </c>
      <c r="AA169" t="str">
        <f ca="1">IF(ISBLANK(AB169),"",
VLOOKUP(AB169,OFFSET(INDIRECT("$A:$B"),0,MATCH(AB$1&amp;"_Verify",INDIRECT("$1:$1"),0)-1),2,0)
)</f>
        <v>fe</v>
      </c>
      <c r="AB169" t="s">
        <v>82</v>
      </c>
      <c r="AC169" t="s">
        <v>188</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ca="1">IF(ROW()=2,AN169,OFFSET(AM169,-1,0)&amp;IF(LEN(AN169)=0,"",","&amp;AN169))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{"dy":17,"sl":7,"tp":"fe","vl":"Equip8101","cn":1,"pt":"GO","pr":8300}</v>
      </c>
    </row>
    <row r="170" spans="1:40">
      <c r="A170">
        <v>17</v>
      </c>
      <c r="B170">
        <v>8</v>
      </c>
      <c r="C170">
        <f>IF(B170&lt;=9,0,
IF(B170=10,1,2))</f>
        <v>0</v>
      </c>
      <c r="D170">
        <f ca="1">RAND()</f>
        <v>0.32408077951217229</v>
      </c>
      <c r="E170">
        <f ca="1">RAND()</f>
        <v>0.36215474149153526</v>
      </c>
      <c r="F170">
        <f ca="1">RAND()</f>
        <v>0.81462794886506051</v>
      </c>
      <c r="G170">
        <f ca="1">RAND()</f>
        <v>0.4517196888834506</v>
      </c>
      <c r="H170">
        <f ca="1">RAND()</f>
        <v>0.19104564062211837</v>
      </c>
      <c r="I170">
        <f ca="1">RAND()</f>
        <v>0.30054157022732197</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fc</v>
      </c>
      <c r="AB170" t="s">
        <v>85</v>
      </c>
      <c r="AC170" t="s">
        <v>488</v>
      </c>
      <c r="AD170">
        <v>1</v>
      </c>
      <c r="AE170" t="s">
        <v>129</v>
      </c>
      <c r="AF170">
        <v>219</v>
      </c>
      <c r="AG170">
        <v>159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닉스</v>
      </c>
      <c r="AL170">
        <v>1</v>
      </c>
      <c r="AM170" t="str">
        <f ca="1">IF(ROW()=2,AN170,OFFSET(AM170,-1,0)&amp;IF(LEN(AN170)=0,"",","&amp;AN170))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{"dy":17,"sl":8,"tp":"fc","vl":"Actor1109","cn":1,"pt":"DI","pp":219,"pr":159}</v>
      </c>
    </row>
    <row r="171" spans="1:40">
      <c r="A171">
        <v>17</v>
      </c>
      <c r="B171">
        <v>9</v>
      </c>
      <c r="C171">
        <f>IF(B171&lt;=9,0,
IF(B171=10,1,2))</f>
        <v>0</v>
      </c>
      <c r="D171">
        <f ca="1">RAND()</f>
        <v>0.35882406073932316</v>
      </c>
      <c r="E171">
        <f ca="1">RAND()</f>
        <v>0.71011427421053885</v>
      </c>
      <c r="F171">
        <f ca="1">RAND()</f>
        <v>0.75014324674838617</v>
      </c>
      <c r="G171">
        <f ca="1">RAND()</f>
        <v>0.14558095952912553</v>
      </c>
      <c r="H171">
        <f ca="1">RAND()</f>
        <v>3.5874733309968376E-2</v>
      </c>
      <c r="I171">
        <f ca="1">RAND()</f>
        <v>0.64239680122507281</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fp</v>
      </c>
      <c r="AB171" t="s">
        <v>86</v>
      </c>
      <c r="AC171" t="s">
        <v>488</v>
      </c>
      <c r="AD171">
        <v>72</v>
      </c>
      <c r="AE171" t="s">
        <v>129</v>
      </c>
      <c r="AF171">
        <v>164</v>
      </c>
      <c r="AG171">
        <v>59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닉스</v>
      </c>
      <c r="AL171">
        <v>1</v>
      </c>
      <c r="AM171" t="str">
        <f ca="1">IF(ROW()=2,AN171,OFFSET(AM171,-1,0)&amp;IF(LEN(AN171)=0,"",","&amp;AN171))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{"dy":17,"sl":9,"tp":"fp","vl":"Actor1109","cn":72,"pt":"DI","pp":164,"pr":59}</v>
      </c>
    </row>
    <row r="172" spans="1:40">
      <c r="A172">
        <v>18</v>
      </c>
      <c r="B172">
        <v>0</v>
      </c>
      <c r="C172">
        <f>IF(B172&lt;=9,0,
IF(B172=10,1,2))</f>
        <v>0</v>
      </c>
      <c r="D172">
        <f ca="1">RAND()</f>
        <v>0.39589510568528674</v>
      </c>
      <c r="E172">
        <f ca="1">RAND()</f>
        <v>5.1140247868459388E-2</v>
      </c>
      <c r="F172">
        <f ca="1">RAND()</f>
        <v>0.82368127492485921</v>
      </c>
      <c r="G172">
        <f ca="1">RAND()</f>
        <v>9.190039448110443E-2</v>
      </c>
      <c r="H172">
        <f ca="1">RAND()</f>
        <v>3.4372120689284968E-2</v>
      </c>
      <c r="I172">
        <f ca="1">RAND()</f>
        <v>0.66310380360587851</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Equip0102</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1300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184</v>
      </c>
      <c r="W172">
        <v>1</v>
      </c>
      <c r="X172" t="s">
        <v>125</v>
      </c>
      <c r="Z172">
        <v>7300</v>
      </c>
      <c r="AA172" t="str">
        <f ca="1">IF(ISBLANK(AB172),"",
VLOOKUP(AB172,OFFSET(INDIRECT("$A:$B"),0,MATCH(AB$1&amp;"_Verify",INDIRECT("$1:$1"),0)-1),2,0)
)</f>
        <v>upn</v>
      </c>
      <c r="AB172" t="s">
        <v>92</v>
      </c>
      <c r="AC172">
        <v>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{"dy":18,"sl":0,"tp":"upn","vl":"3427","cn":9,"pt":"GO","pr":2700}</v>
      </c>
    </row>
    <row r="173" spans="1:40">
      <c r="A173">
        <v>18</v>
      </c>
      <c r="B173">
        <v>1</v>
      </c>
      <c r="C173">
        <f>IF(B173&lt;=9,0,
IF(B173=10,1,2))</f>
        <v>0</v>
      </c>
      <c r="D173">
        <f ca="1">RAND()</f>
        <v>2.0669692573973109E-2</v>
      </c>
      <c r="E173">
        <f ca="1">RAND()</f>
        <v>6.7827495465878962E-2</v>
      </c>
      <c r="F173">
        <f ca="1">RAND()</f>
        <v>0.289252293876467</v>
      </c>
      <c r="G173">
        <f ca="1">RAND()</f>
        <v>0.7766180148102324</v>
      </c>
      <c r="H173">
        <f ca="1">RAND()</f>
        <v>0.45761403493837849</v>
      </c>
      <c r="I173">
        <f ca="1">RAND()</f>
        <v>0.22385569859004517</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Equip0202</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2700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256</v>
      </c>
      <c r="W173">
        <v>1</v>
      </c>
      <c r="X173" t="s">
        <v>125</v>
      </c>
      <c r="Z173">
        <v>2000</v>
      </c>
      <c r="AA173" t="str">
        <f ca="1">IF(ISBLANK(AB173),"",
VLOOKUP(AB173,OFFSET(INDIRECT("$A:$B"),0,MATCH(AB$1&amp;"_Verify",INDIRECT("$1:$1"),0)-1),2,0)
)</f>
        <v>fe</v>
      </c>
      <c r="AB173" t="s">
        <v>82</v>
      </c>
      <c r="AC173" t="s">
        <v>494</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뿔과 뼈</v>
      </c>
      <c r="AL173">
        <v>1</v>
      </c>
      <c r="AM173" t="str">
        <f ca="1">IF(ROW()=2,AN173,OFFSET(AM173,-1,0)&amp;IF(LEN(AN173)=0,"",","&amp;AN173))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{"dy":18,"sl":1,"tp":"fe","vl":"Equip2301","cn":1,"pt":"GO","pr":7300}</v>
      </c>
    </row>
    <row r="174" spans="1:40">
      <c r="A174">
        <v>18</v>
      </c>
      <c r="B174">
        <v>2</v>
      </c>
      <c r="C174">
        <f>IF(B174&lt;=9,0,
IF(B174=10,1,2))</f>
        <v>0</v>
      </c>
      <c r="D174">
        <f ca="1">RAND()</f>
        <v>0.87502122905296431</v>
      </c>
      <c r="E174">
        <f ca="1">RAND()</f>
        <v>0.75551666825342201</v>
      </c>
      <c r="F174">
        <f ca="1">RAND()</f>
        <v>0.85669742409496841</v>
      </c>
      <c r="G174">
        <f ca="1">RAND()</f>
        <v>0.47327715904388834</v>
      </c>
      <c r="H174">
        <f ca="1">RAND()</f>
        <v>0.63653556715125459</v>
      </c>
      <c r="I174">
        <f ca="1">RAND()</f>
        <v>0.95162352956906282</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75551</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12</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3600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489</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ca="1">IF(ROW()=2,AN174,OFFSET(AM174,-1,0)&amp;IF(LEN(AN174)=0,"",","&amp;AN174))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{"dy":18,"sl":2,"tp":"fe","vl":"Equip5102","cn":1,"pt":"GO","pr":1500}</v>
      </c>
    </row>
    <row r="175" spans="1:40">
      <c r="A175">
        <v>18</v>
      </c>
      <c r="B175">
        <v>3</v>
      </c>
      <c r="C175">
        <f>IF(B175&lt;=9,0,
IF(B175=10,1,2))</f>
        <v>0</v>
      </c>
      <c r="D175">
        <f ca="1">RAND()</f>
        <v>0.36967022884531431</v>
      </c>
      <c r="E175">
        <f ca="1">RAND()</f>
        <v>0.36274936885163567</v>
      </c>
      <c r="F175">
        <f ca="1">RAND()</f>
        <v>0.31441488876311008</v>
      </c>
      <c r="G175">
        <f ca="1">RAND()</f>
        <v>5.5034020925660565E-2</v>
      </c>
      <c r="H175">
        <f ca="1">RAND()</f>
        <v>0.29903463268852348</v>
      </c>
      <c r="I175">
        <f ca="1">RAND()</f>
        <v>0.7051311029527001</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36274</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7</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2100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85725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{"dy":18,"sl":3,"tp":"upn","vl":"85725","cn":6,"pt":"GO","pr":1800}</v>
      </c>
    </row>
    <row r="176" spans="1:40">
      <c r="A176">
        <v>18</v>
      </c>
      <c r="B176">
        <v>4</v>
      </c>
      <c r="C176">
        <f>IF(B176&lt;=9,0,
IF(B176=10,1,2))</f>
        <v>0</v>
      </c>
      <c r="D176">
        <f ca="1">RAND()</f>
        <v>0.78591316918599807</v>
      </c>
      <c r="E176">
        <f ca="1">RAND()</f>
        <v>0.45286157071206512</v>
      </c>
      <c r="F176">
        <f ca="1">RAND()</f>
        <v>6.6753151233391317E-2</v>
      </c>
      <c r="G176">
        <f ca="1">RAND()</f>
        <v>0.87563817590969095</v>
      </c>
      <c r="H176">
        <f ca="1">RAND()</f>
        <v>3.3680080183474792E-2</v>
      </c>
      <c r="I176">
        <f ca="1">RAND()</f>
        <v>0.57978987186339004</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45286</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8</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2400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492</v>
      </c>
      <c r="AD176">
        <v>1</v>
      </c>
      <c r="AE176" t="s">
        <v>129</v>
      </c>
      <c r="AF176">
        <v>199</v>
      </c>
      <c r="AG176">
        <v>99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전설</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나선형 단검</v>
      </c>
      <c r="AL176">
        <v>1</v>
      </c>
      <c r="AM176" t="str">
        <f ca="1">IF(ROW()=2,AN176,OFFSET(AM176,-1,0)&amp;IF(LEN(AN176)=0,"",","&amp;AN176))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{"dy":18,"sl":4,"tp":"fe","vl":"Equip1402","cn":1,"pt":"DI","pp":199,"pr":99}</v>
      </c>
    </row>
    <row r="177" spans="1:40">
      <c r="A177">
        <v>18</v>
      </c>
      <c r="B177">
        <v>5</v>
      </c>
      <c r="C177">
        <f>IF(B177&lt;=9,0,
IF(B177=10,1,2))</f>
        <v>0</v>
      </c>
      <c r="D177">
        <f ca="1">RAND()</f>
        <v>0.98147918355310138</v>
      </c>
      <c r="E177">
        <f ca="1">RAND()</f>
        <v>5.2125076406595028E-3</v>
      </c>
      <c r="F177">
        <f ca="1">RAND()</f>
        <v>0.29022232371872481</v>
      </c>
      <c r="G177">
        <f ca="1">RAND()</f>
        <v>0.682468840735169</v>
      </c>
      <c r="H177">
        <f ca="1">RAND()</f>
        <v>0.9928993956521821</v>
      </c>
      <c r="I177">
        <f ca="1">RAND()</f>
        <v>4.6345789086769673E-2</v>
      </c>
      <c r="M177" t="str">
        <f ca="1">IF(LEN(J177)&lt;&gt;0,J177,VLOOKUP(D177+$B177,$BJ:$BK,MATCH($BK$1,$BJ$1:$BK$1,0),1))</f>
        <v>안 지정 캐릭터 PP 일반등급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521</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3</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900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250</v>
      </c>
      <c r="W177">
        <v>1</v>
      </c>
      <c r="X177" t="s">
        <v>125</v>
      </c>
      <c r="Z177">
        <v>1500</v>
      </c>
      <c r="AA177" t="str">
        <f ca="1">IF(ISBLANK(AB177),"",
VLOOKUP(AB177,OFFSET(INDIRECT("$A:$B"),0,MATCH(AB$1&amp;"_Verify",INDIRECT("$1:$1"),0)-1),2,0)
)</f>
        <v>fe</v>
      </c>
      <c r="AB177" t="s">
        <v>82</v>
      </c>
      <c r="AC177" t="s">
        <v>490</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0.2699448343872054</v>
      </c>
      <c r="E178">
        <f ca="1">RAND()</f>
        <v>0.44986327132925341</v>
      </c>
      <c r="F178">
        <f ca="1">RAND()</f>
        <v>8.7442239549421541E-2</v>
      </c>
      <c r="G178">
        <f ca="1">RAND()</f>
        <v>0.67625389850927176</v>
      </c>
      <c r="H178">
        <f ca="1">RAND()</f>
        <v>0.84896381047405545</v>
      </c>
      <c r="I178">
        <f ca="1">RAND()</f>
        <v>0.25900007812522996</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Equip5301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7200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0.45168886121840923</v>
      </c>
      <c r="E179">
        <f ca="1">RAND()</f>
        <v>0.3097658050549208</v>
      </c>
      <c r="F179">
        <f ca="1">RAND()</f>
        <v>0.37378684895259451</v>
      </c>
      <c r="G179">
        <f ca="1">RAND()</f>
        <v>0.9099716468422937</v>
      </c>
      <c r="H179">
        <f ca="1">RAND()</f>
        <v>0.31786277565262067</v>
      </c>
      <c r="I179">
        <f ca="1">RAND()</f>
        <v>0.88487682576695603</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Equip3202</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3400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295</v>
      </c>
      <c r="W179">
        <v>1</v>
      </c>
      <c r="X179" t="s">
        <v>125</v>
      </c>
      <c r="Z179">
        <v>4500</v>
      </c>
      <c r="AA179" t="str">
        <f ca="1">IF(ISBLANK(AB179),"",
VLOOKUP(AB179,OFFSET(INDIRECT("$A:$B"),0,MATCH(AB$1&amp;"_Verify",INDIRECT("$1:$1"),0)-1),2,0)
)</f>
        <v>fe</v>
      </c>
      <c r="AB179" t="s">
        <v>82</v>
      </c>
      <c r="AC179" t="s">
        <v>295</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ca="1">IF(ROW()=2,AN179,OFFSET(AM179,-1,0)&amp;IF(LEN(AN179)=0,"",","&amp;AN179))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{"dy":18,"sl":7,"tp":"fe","vl":"Equip8001","cn":1,"pt":"GO","pr":4500}</v>
      </c>
    </row>
    <row r="180" spans="1:40">
      <c r="A180">
        <v>18</v>
      </c>
      <c r="B180">
        <v>8</v>
      </c>
      <c r="C180">
        <f>IF(B180&lt;=9,0,
IF(B180=10,1,2))</f>
        <v>0</v>
      </c>
      <c r="D180">
        <f ca="1">RAND()</f>
        <v>0.37615080101948173</v>
      </c>
      <c r="E180">
        <f ca="1">RAND()</f>
        <v>0.52254031535214429</v>
      </c>
      <c r="F180">
        <f ca="1">RAND()</f>
        <v>0.67120626595608657</v>
      </c>
      <c r="G180">
        <f ca="1">RAND()</f>
        <v>0.88839517518499256</v>
      </c>
      <c r="H180">
        <f ca="1">RAND()</f>
        <v>6.8901372180382614E-2</v>
      </c>
      <c r="I180">
        <f ca="1">RAND()</f>
        <v>0.58558792169458473</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0.60788739835403671</v>
      </c>
      <c r="E181">
        <f ca="1">RAND()</f>
        <v>0.14795636811705593</v>
      </c>
      <c r="F181">
        <f ca="1">RAND()</f>
        <v>0.89463014417255393</v>
      </c>
      <c r="G181">
        <f ca="1">RAND()</f>
        <v>0.78539011024595318</v>
      </c>
      <c r="H181">
        <f ca="1">RAND()</f>
        <v>0.93116566300760484</v>
      </c>
      <c r="I181">
        <f ca="1">RAND()</f>
        <v>0.75131533724379274</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0.33001316996756358</v>
      </c>
      <c r="E182">
        <f ca="1">RAND()</f>
        <v>0.50079594377388925</v>
      </c>
      <c r="F182">
        <f ca="1">RAND()</f>
        <v>0.36286713428196149</v>
      </c>
      <c r="G182">
        <f ca="1">RAND()</f>
        <v>0.64575262750183249</v>
      </c>
      <c r="H182">
        <f ca="1">RAND()</f>
        <v>0.41931026641213431</v>
      </c>
      <c r="I182">
        <f ca="1">RAND()</f>
        <v>0.4243478680659053</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Equip4201</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2900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293</v>
      </c>
      <c r="W182">
        <v>1</v>
      </c>
      <c r="X182" t="s">
        <v>125</v>
      </c>
      <c r="Z182">
        <v>1300</v>
      </c>
      <c r="AA182" t="str">
        <f ca="1">IF(ISBLANK(AB182),"",
VLOOKUP(AB182,OFFSET(INDIRECT("$A:$B"),0,MATCH(AB$1&amp;"_Verify",INDIRECT("$1:$1"),0)-1),2,0)
)</f>
        <v>fe</v>
      </c>
      <c r="AB182" t="s">
        <v>82</v>
      </c>
      <c r="AC182" t="s">
        <v>293</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ca="1">IF(ROW()=2,AN182,OFFSET(AM182,-1,0)&amp;IF(LEN(AN182)=0,"",","&amp;AN182))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{"dy":19,"sl":0,"tp":"fe","vl":"Equip2101","cn":1,"pt":"GO","pr":1300}</v>
      </c>
    </row>
    <row r="183" spans="1:40">
      <c r="A183">
        <v>19</v>
      </c>
      <c r="B183">
        <v>1</v>
      </c>
      <c r="C183">
        <f>IF(B183&lt;=9,0,
IF(B183=10,1,2))</f>
        <v>0</v>
      </c>
      <c r="D183">
        <f ca="1">RAND()</f>
        <v>0.15263854842014157</v>
      </c>
      <c r="E183">
        <f ca="1">RAND()</f>
        <v>0.67361315143462519</v>
      </c>
      <c r="F183">
        <f ca="1">RAND()</f>
        <v>0.5510949343058843</v>
      </c>
      <c r="G183">
        <f ca="1">RAND()</f>
        <v>0.8671211939954826</v>
      </c>
      <c r="H183">
        <f ca="1">RAND()</f>
        <v>0.11977940511747998</v>
      </c>
      <c r="I183">
        <f ca="1">RAND()</f>
        <v>0.6130385320140167</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Equip6001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2100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247</v>
      </c>
      <c r="W183">
        <v>1</v>
      </c>
      <c r="X183" t="s">
        <v>129</v>
      </c>
      <c r="Z183">
        <v>15</v>
      </c>
      <c r="AA183" t="str">
        <f ca="1">IF(ISBLANK(AB183),"",
VLOOKUP(AB183,OFFSET(INDIRECT("$A:$B"),0,MATCH(AB$1&amp;"_Verify",INDIRECT("$1:$1"),0)-1),2,0)
)</f>
        <v>fe</v>
      </c>
      <c r="AB183" t="s">
        <v>82</v>
      </c>
      <c r="AC183" t="s">
        <v>247</v>
      </c>
      <c r="AD183">
        <v>1</v>
      </c>
      <c r="AE183" t="s">
        <v>129</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ca="1">IF(ROW()=2,AN183,OFFSET(AM183,-1,0)&amp;IF(LEN(AN183)=0,"",","&amp;AN183))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{"dy":19,"sl":1,"tp":"fe","vl":"Equip7202","cn":1,"pt":"DI","pr":15}</v>
      </c>
    </row>
    <row r="184" spans="1:40">
      <c r="A184">
        <v>19</v>
      </c>
      <c r="B184">
        <v>2</v>
      </c>
      <c r="C184">
        <f>IF(B184&lt;=9,0,
IF(B184=10,1,2))</f>
        <v>0</v>
      </c>
      <c r="D184">
        <f ca="1">RAND()</f>
        <v>0.50132106362545692</v>
      </c>
      <c r="E184">
        <f ca="1">RAND()</f>
        <v>0.58058272024071189</v>
      </c>
      <c r="F184">
        <f ca="1">RAND()</f>
        <v>0.83584745098902602</v>
      </c>
      <c r="G184">
        <f ca="1">RAND()</f>
        <v>0.73396104054130107</v>
      </c>
      <c r="H184">
        <f ca="1">RAND()</f>
        <v>0.15607232368718738</v>
      </c>
      <c r="I184">
        <f ca="1">RAND()</f>
        <v>0.8970402274866377</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58058</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9</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2700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242</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9.3246420791574525E-2</v>
      </c>
      <c r="E185">
        <f ca="1">RAND()</f>
        <v>0.27392285501496338</v>
      </c>
      <c r="F185">
        <f ca="1">RAND()</f>
        <v>0.50567814072428185</v>
      </c>
      <c r="G185">
        <f ca="1">RAND()</f>
        <v>0.80024368457529171</v>
      </c>
      <c r="H185">
        <f ca="1">RAND()</f>
        <v>0.88123125148189774</v>
      </c>
      <c r="I185">
        <f ca="1">RAND()</f>
        <v>0.96401998291441904</v>
      </c>
      <c r="M185" t="str">
        <f ca="1">IF(LEN(J185)&lt;&gt;0,J185,VLOOKUP(D185+$B185,$BJ:$BK,MATCH($BK$1,$BJ$1:$BK$1,0),1))</f>
        <v>안 지정 캐릭터 PP 영웅등급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27392</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6</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1800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0.48733395719529704</v>
      </c>
      <c r="E186">
        <f ca="1">RAND()</f>
        <v>0.55641370355898556</v>
      </c>
      <c r="F186">
        <f ca="1">RAND()</f>
        <v>0.23463268368792756</v>
      </c>
      <c r="G186">
        <f ca="1">RAND()</f>
        <v>0.81823322431067802</v>
      </c>
      <c r="H186">
        <f ca="1">RAND()</f>
        <v>0.74976642166616925</v>
      </c>
      <c r="I186">
        <f ca="1">RAND()</f>
        <v>4.0192421298550385E-2</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55641</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9</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2700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180</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0.70306546844856155</v>
      </c>
      <c r="E187">
        <f ca="1">RAND()</f>
        <v>0.68840004800450505</v>
      </c>
      <c r="F187">
        <f ca="1">RAND()</f>
        <v>0.4926943435281913</v>
      </c>
      <c r="G187">
        <f ca="1">RAND()</f>
        <v>0.6342524721800995</v>
      </c>
      <c r="H187">
        <f ca="1">RAND()</f>
        <v>0.1279117616799762</v>
      </c>
      <c r="I187">
        <f ca="1">RAND()</f>
        <v>0.76478896219314785</v>
      </c>
      <c r="M187" t="str">
        <f ca="1">IF(LEN(J187)&lt;&gt;0,J187,VLOOKUP(D187+$B187,$BJ:$BK,MATCH($BK$1,$BJ$1:$BK$1,0),1))</f>
        <v>안 지정 캐릭터 PP 영웅등급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68840</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3300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242</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0.74587863913678332</v>
      </c>
      <c r="E188">
        <f ca="1">RAND()</f>
        <v>0.71561192139784735</v>
      </c>
      <c r="F188">
        <f ca="1">RAND()</f>
        <v>0.20829625925438133</v>
      </c>
      <c r="G188">
        <f ca="1">RAND()</f>
        <v>0.28774184099289746</v>
      </c>
      <c r="H188">
        <f ca="1">RAND()</f>
        <v>0.94697932219350411</v>
      </c>
      <c r="I188">
        <f ca="1">RAND()</f>
        <v>0.34663743273601155</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Equip7001</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1900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110</v>
      </c>
      <c r="W188">
        <v>1</v>
      </c>
      <c r="X188" t="s">
        <v>125</v>
      </c>
      <c r="Z188">
        <v>3300</v>
      </c>
      <c r="AA188" t="str">
        <f ca="1">IF(ISBLANK(AB188),"",
VLOOKUP(AB188,OFFSET(INDIRECT("$A:$B"),0,MATCH(AB$1&amp;"_Verify",INDIRECT("$1:$1"),0)-1),2,0)
)</f>
        <v>fe</v>
      </c>
      <c r="AB188" t="s">
        <v>82</v>
      </c>
      <c r="AC188" t="s">
        <v>202</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ca="1">IF(ROW()=2,AN188,OFFSET(AM188,-1,0)&amp;IF(LEN(AN188)=0,"",","&amp;AN188))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{"dy":19,"sl":6,"tp":"fe","vl":"Equip7001","cn":1,"pt":"GO","pr":1800}</v>
      </c>
    </row>
    <row r="189" spans="1:40">
      <c r="A189">
        <v>19</v>
      </c>
      <c r="B189">
        <v>7</v>
      </c>
      <c r="C189">
        <f>IF(B189&lt;=9,0,
IF(B189=10,1,2))</f>
        <v>0</v>
      </c>
      <c r="D189">
        <f ca="1">RAND()</f>
        <v>0.638546492086282</v>
      </c>
      <c r="E189">
        <f ca="1">RAND()</f>
        <v>0.15268269543009905</v>
      </c>
      <c r="F189">
        <f ca="1">RAND()</f>
        <v>0.68857210679490655</v>
      </c>
      <c r="G189">
        <f ca="1">RAND()</f>
        <v>0.28389331651653349</v>
      </c>
      <c r="H189">
        <f ca="1">RAND()</f>
        <v>0.2543132985744575</v>
      </c>
      <c r="I189">
        <f ca="1">RAND()</f>
        <v>9.0355644436647564E-2</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Equip1301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7000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7.798256318217589E-2</v>
      </c>
      <c r="E190">
        <f ca="1">RAND()</f>
        <v>0.11146463892974956</v>
      </c>
      <c r="F190">
        <f ca="1">RAND()</f>
        <v>0.86737587685083817</v>
      </c>
      <c r="G190">
        <f ca="1">RAND()</f>
        <v>0.3978006259476895</v>
      </c>
      <c r="H190">
        <f ca="1">RAND()</f>
        <v>0.47810999965450085</v>
      </c>
      <c r="I190">
        <f ca="1">RAND()</f>
        <v>8.284974293620373E-2</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fl1</v>
      </c>
      <c r="AB190" t="s">
        <v>87</v>
      </c>
      <c r="AC190" t="s">
        <v>389</v>
      </c>
      <c r="AD190">
        <v>1</v>
      </c>
      <c r="AE190" t="s">
        <v>129</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ca="1">IF(ROW()=2,AN190,OFFSET(AM190,-1,0)&amp;IF(LEN(AN190)=0,"",","&amp;AN190))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{"dy":19,"sl":8,"tp":"fl1","vl":"Actor1002","cn":1,"pt":"DI","pp":64,"pr":49}</v>
      </c>
    </row>
    <row r="191" spans="1:40">
      <c r="A191">
        <v>19</v>
      </c>
      <c r="B191">
        <v>9</v>
      </c>
      <c r="C191">
        <f>IF(B191&lt;=9,0,
IF(B191=10,1,2))</f>
        <v>0</v>
      </c>
      <c r="D191">
        <f ca="1">RAND()</f>
        <v>0.41005170202552332</v>
      </c>
      <c r="E191">
        <f ca="1">RAND()</f>
        <v>2.5804085965515311E-2</v>
      </c>
      <c r="F191">
        <f ca="1">RAND()</f>
        <v>0.60357993710610214</v>
      </c>
      <c r="G191">
        <f ca="1">RAND()</f>
        <v>0.23333136564439427</v>
      </c>
      <c r="H191">
        <f ca="1">RAND()</f>
        <v>0.54151592860303588</v>
      </c>
      <c r="I191">
        <f ca="1">RAND()</f>
        <v>0.54280343141850362</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0.73728973748843596</v>
      </c>
      <c r="E192">
        <f ca="1">RAND()</f>
        <v>0.4956898643626293</v>
      </c>
      <c r="F192">
        <f ca="1">RAND()</f>
        <v>0.90361719559222942</v>
      </c>
      <c r="G192">
        <f ca="1">RAND()</f>
        <v>0.82372865291113539</v>
      </c>
      <c r="H192">
        <f ca="1">RAND()</f>
        <v>0.64792679706780698</v>
      </c>
      <c r="I192">
        <f ca="1">RAND()</f>
        <v>0.44089088815247179</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Equip4102</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1200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191</v>
      </c>
      <c r="W192">
        <v>1</v>
      </c>
      <c r="X192" t="s">
        <v>125</v>
      </c>
      <c r="Z192">
        <v>1200</v>
      </c>
      <c r="AA192" t="str">
        <f ca="1">IF(ISBLANK(AB192),"",
VLOOKUP(AB192,OFFSET(INDIRECT("$A:$B"),0,MATCH(AB$1&amp;"_Verify",INDIRECT("$1:$1"),0)-1),2,0)
)</f>
        <v>upn</v>
      </c>
      <c r="AB192" t="s">
        <v>92</v>
      </c>
      <c r="AC192">
        <v>69160</v>
      </c>
      <c r="AD192">
        <v>10</v>
      </c>
      <c r="AE192" t="s">
        <v>403</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0.37312469013040717</v>
      </c>
      <c r="E193">
        <f ca="1">RAND()</f>
        <v>0.73918310574029866</v>
      </c>
      <c r="F193">
        <f ca="1">RAND()</f>
        <v>0.8958575935166383</v>
      </c>
      <c r="G193">
        <f ca="1">RAND()</f>
        <v>0.52358535004220319</v>
      </c>
      <c r="H193">
        <f ca="1">RAND()</f>
        <v>9.3700628345723125E-2</v>
      </c>
      <c r="I193">
        <f ca="1">RAND()</f>
        <v>0.68262153670388692</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Equip6202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9600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278</v>
      </c>
      <c r="W193">
        <v>1</v>
      </c>
      <c r="X193" t="s">
        <v>129</v>
      </c>
      <c r="Z193">
        <v>5</v>
      </c>
      <c r="AA193" t="str">
        <f ca="1">IF(ISBLANK(AB193),"",
VLOOKUP(AB193,OFFSET(INDIRECT("$A:$B"),0,MATCH(AB$1&amp;"_Verify",INDIRECT("$1:$1"),0)-1),2,0)
)</f>
        <v>fe</v>
      </c>
      <c r="AB193" t="s">
        <v>82</v>
      </c>
      <c r="AC193" t="s">
        <v>498</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은빛 유산</v>
      </c>
      <c r="AL193">
        <v>1</v>
      </c>
      <c r="AM193" t="str">
        <f ca="1">IF(ROW()=2,AN193,OFFSET(AM193,-1,0)&amp;IF(LEN(AN193)=0,"",","&amp;AN193))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{"dy":20,"sl":1,"tp":"fe","vl":"Equip0202","cn":1,"pt":"DI","pr":5}</v>
      </c>
    </row>
    <row r="194" spans="1:40">
      <c r="A194">
        <v>20</v>
      </c>
      <c r="B194">
        <v>2</v>
      </c>
      <c r="C194">
        <f>IF(B194&lt;=9,0,
IF(B194=10,1,2))</f>
        <v>0</v>
      </c>
      <c r="D194">
        <f ca="1">RAND()</f>
        <v>0.59265272508248135</v>
      </c>
      <c r="E194">
        <f ca="1">RAND()</f>
        <v>0.81049877774273371</v>
      </c>
      <c r="F194">
        <f ca="1">RAND()</f>
        <v>0.39468327424888816</v>
      </c>
      <c r="G194">
        <f ca="1">RAND()</f>
        <v>0.36170465065010127</v>
      </c>
      <c r="H194">
        <f ca="1">RAND()</f>
        <v>0.62090247093856765</v>
      </c>
      <c r="I194">
        <f ca="1">RAND()</f>
        <v>0.53603894323714751</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81049</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12</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3600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0.34608177918588101</v>
      </c>
      <c r="E195">
        <f ca="1">RAND()</f>
        <v>0.4709812423908617</v>
      </c>
      <c r="F195">
        <f ca="1">RAND()</f>
        <v>0.79521668726095207</v>
      </c>
      <c r="G195">
        <f ca="1">RAND()</f>
        <v>0.40699440072220827</v>
      </c>
      <c r="H195">
        <f ca="1">RAND()</f>
        <v>6.6094193855932848E-2</v>
      </c>
      <c r="I195">
        <f ca="1">RAND()</f>
        <v>0.70077769164040871</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47098</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8</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2400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499</v>
      </c>
      <c r="AD195">
        <v>1</v>
      </c>
      <c r="AE195" t="s">
        <v>125</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그림자 단검</v>
      </c>
      <c r="AL195">
        <v>1</v>
      </c>
      <c r="AM195" t="str">
        <f ca="1">IF(ROW()=2,AN195,OFFSET(AM195,-1,0)&amp;IF(LEN(AN195)=0,"",","&amp;AN195))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{"dy":20,"sl":3,"tp":"fe","vl":"Equip1102","cn":1,"pt":"GO","pr":1200}</v>
      </c>
    </row>
    <row r="196" spans="1:40">
      <c r="A196">
        <v>20</v>
      </c>
      <c r="B196">
        <v>4</v>
      </c>
      <c r="C196">
        <f>IF(B196&lt;=9,0,
IF(B196=10,1,2))</f>
        <v>0</v>
      </c>
      <c r="D196">
        <f ca="1">RAND()</f>
        <v>0.28458478865316894</v>
      </c>
      <c r="E196">
        <f ca="1">RAND()</f>
        <v>0.49729548560682313</v>
      </c>
      <c r="F196">
        <f ca="1">RAND()</f>
        <v>0.45049764824903138</v>
      </c>
      <c r="G196">
        <f ca="1">RAND()</f>
        <v>0.17941449664532438</v>
      </c>
      <c r="H196">
        <f ca="1">RAND()</f>
        <v>0.41297578462102502</v>
      </c>
      <c r="I196">
        <f ca="1">RAND()</f>
        <v>0.51439763031997598</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49729</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8</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2400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500</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푸른 보석 지팡이</v>
      </c>
      <c r="AL196">
        <v>1</v>
      </c>
      <c r="AM196" t="str">
        <f ca="1">IF(ROW()=2,AN196,OFFSET(AM196,-1,0)&amp;IF(LEN(AN196)=0,"",","&amp;AN196))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{"dy":20,"sl":4,"tp":"fe","vl":"Equip3001","cn":1,"pt":"GO","pr":800}</v>
      </c>
    </row>
    <row r="197" spans="1:40">
      <c r="A197">
        <v>20</v>
      </c>
      <c r="B197">
        <v>5</v>
      </c>
      <c r="C197">
        <f>IF(B197&lt;=9,0,
IF(B197=10,1,2))</f>
        <v>0</v>
      </c>
      <c r="D197">
        <f ca="1">RAND()</f>
        <v>0.71488179563241372</v>
      </c>
      <c r="E197">
        <f ca="1">RAND()</f>
        <v>0.72210202579206484</v>
      </c>
      <c r="F197">
        <f ca="1">RAND()</f>
        <v>0.39637911092341893</v>
      </c>
      <c r="G197">
        <f ca="1">RAND()</f>
        <v>0.74276557862793913</v>
      </c>
      <c r="H197">
        <f ca="1">RAND()</f>
        <v>0.70760414609363331</v>
      </c>
      <c r="I197">
        <f ca="1">RAND()</f>
        <v>0.50814206004572227</v>
      </c>
      <c r="M197" t="str">
        <f ca="1">IF(LEN(J197)&lt;&gt;0,J197,VLOOKUP(D197+$B197,$BJ:$BK,MATCH($BK$1,$BJ$1:$BK$1,0),1))</f>
        <v>안 지정 캐릭터 PP 영웅등급</v>
      </c>
      <c r="N197">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72210</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3300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251</v>
      </c>
      <c r="W197">
        <v>1</v>
      </c>
      <c r="X197" t="s">
        <v>125</v>
      </c>
      <c r="Z197">
        <v>800</v>
      </c>
      <c r="AA197" t="str">
        <f ca="1">IF(ISBLANK(AB197),"",
VLOOKUP(AB197,OFFSET(INDIRECT("$A:$B"),0,MATCH(AB$1&amp;"_Verify",INDIRECT("$1:$1"),0)-1),2,0)
)</f>
        <v>fe</v>
      </c>
      <c r="AB197" t="s">
        <v>82</v>
      </c>
      <c r="AC197" t="s">
        <v>501</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빅 바디</v>
      </c>
      <c r="AL197">
        <v>1</v>
      </c>
      <c r="AM197" t="str">
        <f ca="1">IF(ROW()=2,AN197,OFFSET(AM197,-1,0)&amp;IF(LEN(AN197)=0,"",","&amp;AN197))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{"dy":20,"sl":5,"tp":"fe","vl":"Equip6101","cn":1,"pt":"GO","pr":3800}</v>
      </c>
    </row>
    <row r="198" spans="1:40">
      <c r="A198">
        <v>20</v>
      </c>
      <c r="B198">
        <v>6</v>
      </c>
      <c r="C198">
        <f>IF(B198&lt;=9,0,
IF(B198=10,1,2))</f>
        <v>0</v>
      </c>
      <c r="D198">
        <f ca="1">RAND()</f>
        <v>0.87957277259706146</v>
      </c>
      <c r="E198">
        <f ca="1">RAND()</f>
        <v>0.10476791791531692</v>
      </c>
      <c r="F198">
        <f ca="1">RAND()</f>
        <v>0.3297453370087251</v>
      </c>
      <c r="G198">
        <f ca="1">RAND()</f>
        <v>0.18381719243421457</v>
      </c>
      <c r="H198">
        <f ca="1">RAND()</f>
        <v>9.9247549015080261E-2</v>
      </c>
      <c r="I198">
        <f ca="1">RAND()</f>
        <v>0.37630936088034272</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Equip1101</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1200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206</v>
      </c>
      <c r="W198">
        <v>1</v>
      </c>
      <c r="X198" t="s">
        <v>125</v>
      </c>
      <c r="Z198">
        <v>3800</v>
      </c>
      <c r="AA198" t="str">
        <f ca="1">IF(ISBLANK(AB198),"",
VLOOKUP(AB198,OFFSET(INDIRECT("$A:$B"),0,MATCH(AB$1&amp;"_Verify",INDIRECT("$1:$1"),0)-1),2,0)
)</f>
        <v>fe</v>
      </c>
      <c r="AB198" t="s">
        <v>82</v>
      </c>
      <c r="AC198" t="s">
        <v>502</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0.93258025072060946</v>
      </c>
      <c r="E199">
        <f ca="1">RAND()</f>
        <v>0.89933969314961026</v>
      </c>
      <c r="F199">
        <f ca="1">RAND()</f>
        <v>0.91653609894842358</v>
      </c>
      <c r="G199">
        <f ca="1">RAND()</f>
        <v>0.17285086331835231</v>
      </c>
      <c r="H199">
        <f ca="1">RAND()</f>
        <v>0.12855760133598482</v>
      </c>
      <c r="I199">
        <f ca="1">RAND()</f>
        <v>0.28926171677491297</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Equip8202</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DI</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38</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295</v>
      </c>
      <c r="W199">
        <v>1</v>
      </c>
      <c r="X199" t="s">
        <v>125</v>
      </c>
      <c r="Z199">
        <v>4600</v>
      </c>
      <c r="AA199" t="str">
        <f ca="1">IF(ISBLANK(AB199),"",
VLOOKUP(AB199,OFFSET(INDIRECT("$A:$B"),0,MATCH(AB$1&amp;"_Verify",INDIRECT("$1:$1"),0)-1),2,0)
)</f>
        <v>uph</v>
      </c>
      <c r="AB199" t="s">
        <v>91</v>
      </c>
      <c r="AC199">
        <v>88102</v>
      </c>
      <c r="AD199">
        <v>14</v>
      </c>
      <c r="AE199" t="s">
        <v>503</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0.63855565425763283</v>
      </c>
      <c r="E200">
        <f ca="1">RAND()</f>
        <v>0.79806823270429594</v>
      </c>
      <c r="F200">
        <f ca="1">RAND()</f>
        <v>0.41451159925541148</v>
      </c>
      <c r="G200">
        <f ca="1">RAND()</f>
        <v>0.78486725401277702</v>
      </c>
      <c r="H200">
        <f ca="1">RAND()</f>
        <v>0.57243176074174851</v>
      </c>
      <c r="I200">
        <f ca="1">RAND()</f>
        <v>0.32468928563398103</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0.14140905986389884</v>
      </c>
      <c r="E201">
        <f ca="1">RAND()</f>
        <v>0.78554773656314292</v>
      </c>
      <c r="F201">
        <f ca="1">RAND()</f>
        <v>0.29938352740509322</v>
      </c>
      <c r="G201">
        <f ca="1">RAND()</f>
        <v>0.85790652771025444</v>
      </c>
      <c r="H201">
        <f ca="1">RAND()</f>
        <v>0.4737194280017426</v>
      </c>
      <c r="I201">
        <f ca="1">RAND()</f>
        <v>0.31204575386364486</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0.17190618775905764</v>
      </c>
      <c r="E202">
        <f ca="1">RAND()</f>
        <v>0.79886907847432775</v>
      </c>
      <c r="F202">
        <f ca="1">RAND()</f>
        <v>7.2675999454351992E-2</v>
      </c>
      <c r="G202">
        <f ca="1">RAND()</f>
        <v>0.40380689307518536</v>
      </c>
      <c r="H202">
        <f ca="1">RAND()</f>
        <v>0.81806596355261663</v>
      </c>
      <c r="I202">
        <f ca="1">RAND()</f>
        <v>0.82889559818997383</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Equip7002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2200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197</v>
      </c>
      <c r="W202">
        <v>1</v>
      </c>
      <c r="X202" t="s">
        <v>129</v>
      </c>
      <c r="Z202">
        <v>11</v>
      </c>
      <c r="AA202" t="str">
        <f ca="1">IF(ISBLANK(AB202),"",
VLOOKUP(AB202,OFFSET(INDIRECT("$A:$B"),0,MATCH(AB$1&amp;"_Verify",INDIRECT("$1:$1"),0)-1),2,0)
)</f>
        <v>upn</v>
      </c>
      <c r="AB202" t="s">
        <v>398</v>
      </c>
      <c r="AC202">
        <v>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{"dy":21,"sl":0,"tp":"upn","vl":"6467","cn":4,"pt":"GO","pr":1200}</v>
      </c>
    </row>
    <row r="203" spans="1:40">
      <c r="A203">
        <v>21</v>
      </c>
      <c r="B203">
        <v>1</v>
      </c>
      <c r="C203">
        <f>IF(B203&lt;=9,0,
IF(B203=10,1,2))</f>
        <v>0</v>
      </c>
      <c r="D203">
        <f ca="1">RAND()</f>
        <v>0.83560850523195374</v>
      </c>
      <c r="E203">
        <f ca="1">RAND()</f>
        <v>0.87662152043161201</v>
      </c>
      <c r="F203">
        <f ca="1">RAND()</f>
        <v>0.92298504675505766</v>
      </c>
      <c r="G203">
        <f ca="1">RAND()</f>
        <v>0.29465991034900663</v>
      </c>
      <c r="H203">
        <f ca="1">RAND()</f>
        <v>0.67157609094259219</v>
      </c>
      <c r="I203">
        <f ca="1">RAND()</f>
        <v>0.55825171293672904</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Equip7302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35</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259</v>
      </c>
      <c r="W203">
        <v>1</v>
      </c>
      <c r="X203" t="s">
        <v>125</v>
      </c>
      <c r="Z203">
        <v>1200</v>
      </c>
      <c r="AA203" t="str">
        <f ca="1">IF(ISBLANK(AB203),"",
VLOOKUP(AB203,OFFSET(INDIRECT("$A:$B"),0,MATCH(AB$1&amp;"_Verify",INDIRECT("$1:$1"),0)-1),2,0)
)</f>
        <v>uph</v>
      </c>
      <c r="AB203" t="s">
        <v>397</v>
      </c>
      <c r="AC203">
        <v>94861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{"dy":21,"sl":1,"tp":"uph","vl":"94861","cn":14,"pt":"DI","pr":4}</v>
      </c>
    </row>
    <row r="204" spans="1:40">
      <c r="A204">
        <v>21</v>
      </c>
      <c r="B204">
        <v>2</v>
      </c>
      <c r="C204">
        <f>IF(B204&lt;=9,0,
IF(B204=10,1,2))</f>
        <v>0</v>
      </c>
      <c r="D204">
        <f ca="1">RAND()</f>
        <v>0.27086167256095672</v>
      </c>
      <c r="E204">
        <f ca="1">RAND()</f>
        <v>0.85668746776692284</v>
      </c>
      <c r="F204">
        <f ca="1">RAND()</f>
        <v>0.78557987796606321</v>
      </c>
      <c r="G204">
        <f ca="1">RAND()</f>
        <v>0.44500390827313896</v>
      </c>
      <c r="H204">
        <f ca="1">RAND()</f>
        <v>0.94677148265802313</v>
      </c>
      <c r="I204">
        <f ca="1">RAND()</f>
        <v>0.17948959532661291</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85668</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13</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3900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302</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오디세이 픽액스</v>
      </c>
      <c r="AL204">
        <v>1</v>
      </c>
      <c r="AM204" t="str">
        <f ca="1">IF(ROW()=2,AN204,OFFSET(AM204,-1,0)&amp;IF(LEN(AN204)=0,"",","&amp;AN204))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{"dy":21,"sl":2,"tp":"fe","vl":"Equip0302","cn":1,"pt":"DI","pr":11}</v>
      </c>
    </row>
    <row r="205" spans="1:40">
      <c r="A205">
        <v>21</v>
      </c>
      <c r="B205">
        <v>3</v>
      </c>
      <c r="C205">
        <f>IF(B205&lt;=9,0,
IF(B205=10,1,2))</f>
        <v>0</v>
      </c>
      <c r="D205">
        <f ca="1">RAND()</f>
        <v>0.84178073462239156</v>
      </c>
      <c r="E205">
        <f ca="1">RAND()</f>
        <v>0.29656055315619512</v>
      </c>
      <c r="F205">
        <f ca="1">RAND()</f>
        <v>0.78815578023883193</v>
      </c>
      <c r="G205">
        <f ca="1">RAND()</f>
        <v>0.49104557153343409</v>
      </c>
      <c r="H205">
        <f ca="1">RAND()</f>
        <v>0.71019674007786748</v>
      </c>
      <c r="I205">
        <f ca="1">RAND()</f>
        <v>0.75839505489527448</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29656</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6</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1800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504</v>
      </c>
      <c r="AD205">
        <v>1</v>
      </c>
      <c r="AE205" t="s">
        <v>125</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결사대의 활</v>
      </c>
      <c r="AL205">
        <v>1</v>
      </c>
      <c r="AM205" t="str">
        <f ca="1">IF(ROW()=2,AN205,OFFSET(AM205,-1,0)&amp;IF(LEN(AN205)=0,"",","&amp;AN205))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{"dy":21,"sl":3,"tp":"fe","vl":"Equip2101","cn":1,"pt":"GO","pr":1200}</v>
      </c>
    </row>
    <row r="206" spans="1:40">
      <c r="A206">
        <v>21</v>
      </c>
      <c r="B206">
        <v>4</v>
      </c>
      <c r="C206">
        <f>IF(B206&lt;=9,0,
IF(B206=10,1,2))</f>
        <v>0</v>
      </c>
      <c r="D206">
        <f ca="1">RAND()</f>
        <v>0.56765529583060004</v>
      </c>
      <c r="E206">
        <f ca="1">RAND()</f>
        <v>2.6059152212791536E-2</v>
      </c>
      <c r="F206">
        <f ca="1">RAND()</f>
        <v>0.10514666111059134</v>
      </c>
      <c r="G206">
        <f ca="1">RAND()</f>
        <v>0.38888764851309032</v>
      </c>
      <c r="H206">
        <f ca="1">RAND()</f>
        <v>0.20418682570310809</v>
      </c>
      <c r="I206">
        <f ca="1">RAND()</f>
        <v>0.48788858836454929</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2605</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3</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900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111</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ca="1">IF(ROW()=2,AN206,OFFSET(AM206,-1,0)&amp;IF(LEN(AN206)=0,"",","&amp;AN206))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{"dy":21,"sl":4,"tp":"fe","vl":"Equip4001","cn":1,"pt":"GO","pr":700}</v>
      </c>
    </row>
    <row r="207" spans="1:40">
      <c r="A207">
        <v>21</v>
      </c>
      <c r="B207">
        <v>5</v>
      </c>
      <c r="C207">
        <f>IF(B207&lt;=9,0,
IF(B207=10,1,2))</f>
        <v>0</v>
      </c>
      <c r="D207">
        <f ca="1">RAND()</f>
        <v>0.1739067843401102</v>
      </c>
      <c r="E207">
        <f ca="1">RAND()</f>
        <v>4.5646731387316897E-2</v>
      </c>
      <c r="F207">
        <f ca="1">RAND()</f>
        <v>0.68460629163813802</v>
      </c>
      <c r="G207">
        <f ca="1">RAND()</f>
        <v>0.82123182998002731</v>
      </c>
      <c r="H207">
        <f ca="1">RAND()</f>
        <v>0.50908701519395283</v>
      </c>
      <c r="I207">
        <f ca="1">RAND()</f>
        <v>0.70945015630030805</v>
      </c>
      <c r="M207" t="str">
        <f ca="1">IF(LEN(J207)&lt;&gt;0,J207,VLOOKUP(D207+$B207,$BJ:$BK,MATCH($BK$1,$BJ$1:$BK$1,0),1))</f>
        <v>지정 장비</v>
      </c>
      <c r="N207" t="str">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Equip0102</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1400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111</v>
      </c>
      <c r="W207">
        <v>1</v>
      </c>
      <c r="X207" t="s">
        <v>125</v>
      </c>
      <c r="Z207">
        <v>700</v>
      </c>
      <c r="AA207" t="str">
        <f ca="1">IF(ISBLANK(AB207),"",
VLOOKUP(AB207,OFFSET(INDIRECT("$A:$B"),0,MATCH(AB$1&amp;"_Verify",INDIRECT("$1:$1"),0)-1),2,0)
)</f>
        <v>upn</v>
      </c>
      <c r="AB207" t="s">
        <v>92</v>
      </c>
      <c r="AC207">
        <v>43155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{"dy":21,"sl":5,"tp":"upn","vl":"43155","cn":11,"pt":"GO","pr":3300}</v>
      </c>
    </row>
    <row r="208" spans="1:40">
      <c r="A208">
        <v>21</v>
      </c>
      <c r="B208">
        <v>6</v>
      </c>
      <c r="C208">
        <f>IF(B208&lt;=9,0,
IF(B208=10,1,2))</f>
        <v>0</v>
      </c>
      <c r="D208">
        <f ca="1">RAND()</f>
        <v>0.55338724614355084</v>
      </c>
      <c r="E208">
        <f ca="1">RAND()</f>
        <v>6.2951712556943207E-2</v>
      </c>
      <c r="F208">
        <f ca="1">RAND()</f>
        <v>0.60607504280535596</v>
      </c>
      <c r="G208">
        <f ca="1">RAND()</f>
        <v>0.25767976901780776</v>
      </c>
      <c r="H208">
        <f ca="1">RAND()</f>
        <v>0.4139316301974677</v>
      </c>
      <c r="I208">
        <f ca="1">RAND()</f>
        <v>0.62922426746758953</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Equip0301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7600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187</v>
      </c>
      <c r="W208">
        <v>1</v>
      </c>
      <c r="X208" t="s">
        <v>125</v>
      </c>
      <c r="Z208">
        <v>900</v>
      </c>
      <c r="AA208" t="str">
        <f ca="1">IF(ISBLANK(AB208),"",
VLOOKUP(AB208,OFFSET(INDIRECT("$A:$B"),0,MATCH(AB$1&amp;"_Verify",INDIRECT("$1:$1"),0)-1),2,0)
)</f>
        <v>fe</v>
      </c>
      <c r="AB208" t="s">
        <v>82</v>
      </c>
      <c r="AC208" t="s">
        <v>254</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0.56370453399744158</v>
      </c>
      <c r="E209">
        <f ca="1">RAND()</f>
        <v>0.37356792005807604</v>
      </c>
      <c r="F209">
        <f ca="1">RAND()</f>
        <v>0.17743199971192369</v>
      </c>
      <c r="G209">
        <f ca="1">RAND()</f>
        <v>0.57945089035939135</v>
      </c>
      <c r="H209">
        <f ca="1">RAND()</f>
        <v>0.19832986981172618</v>
      </c>
      <c r="I209">
        <f ca="1">RAND()</f>
        <v>0.13015359984020269</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Equip4102</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1000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195</v>
      </c>
      <c r="W209">
        <v>1</v>
      </c>
      <c r="X209" t="s">
        <v>125</v>
      </c>
      <c r="Z209">
        <v>7800</v>
      </c>
      <c r="AA209" t="str">
        <f ca="1">IF(ISBLANK(AB209),"",
VLOOKUP(AB209,OFFSET(INDIRECT("$A:$B"),0,MATCH(AB$1&amp;"_Verify",INDIRECT("$1:$1"),0)-1),2,0)
)</f>
        <v>fe</v>
      </c>
      <c r="AB209" t="s">
        <v>82</v>
      </c>
      <c r="AC209" t="s">
        <v>195</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ca="1">IF(ROW()=2,AN209,OFFSET(AM209,-1,0)&amp;IF(LEN(AN209)=0,"",","&amp;AN209))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{"dy":21,"sl":7,"tp":"fe","vl":"Equip3301","cn":1,"pt":"GO","pr":7800}</v>
      </c>
    </row>
    <row r="210" spans="1:40">
      <c r="A210">
        <v>21</v>
      </c>
      <c r="B210">
        <v>8</v>
      </c>
      <c r="C210">
        <f>IF(B210&lt;=9,0,
IF(B210=10,1,2))</f>
        <v>0</v>
      </c>
      <c r="D210">
        <f ca="1">RAND()</f>
        <v>0.81816918048346454</v>
      </c>
      <c r="E210">
        <f ca="1">RAND()</f>
        <v>0.69435904257712477</v>
      </c>
      <c r="F210">
        <f ca="1">RAND()</f>
        <v>0.62804541312009443</v>
      </c>
      <c r="G210">
        <f ca="1">RAND()</f>
        <v>0.88651209892609817</v>
      </c>
      <c r="H210">
        <f ca="1">RAND()</f>
        <v>0.13712530064639739</v>
      </c>
      <c r="I210">
        <f ca="1">RAND()</f>
        <v>0.88497162287312181</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0.3627521214901207</v>
      </c>
      <c r="E211">
        <f ca="1">RAND()</f>
        <v>0.29374580488700264</v>
      </c>
      <c r="F211">
        <f ca="1">RAND()</f>
        <v>0.62031324412830502</v>
      </c>
      <c r="G211">
        <f ca="1">RAND()</f>
        <v>0.68750853961783454</v>
      </c>
      <c r="H211">
        <f ca="1">RAND()</f>
        <v>0.35425501678946492</v>
      </c>
      <c r="I211">
        <f ca="1">RAND()</f>
        <v>2.9408727016974834E-2</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0.58365281072636921</v>
      </c>
      <c r="E212">
        <f ca="1">RAND()</f>
        <v>0.6297346294121603</v>
      </c>
      <c r="F212">
        <f ca="1">RAND()</f>
        <v>0.70591093220995171</v>
      </c>
      <c r="G212">
        <f ca="1">RAND()</f>
        <v>0.53067313417974415</v>
      </c>
      <c r="H212">
        <f ca="1">RAND()</f>
        <v>0.3736309097295144</v>
      </c>
      <c r="I212">
        <f ca="1">RAND()</f>
        <v>0.98700838794430634</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Equip5202</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3500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178</v>
      </c>
      <c r="W212">
        <v>1</v>
      </c>
      <c r="X212" t="s">
        <v>125</v>
      </c>
      <c r="Z212">
        <v>1400</v>
      </c>
      <c r="AA212" t="str">
        <f ca="1">IF(ISBLANK(AB212),"",
VLOOKUP(AB212,OFFSET(INDIRECT("$A:$B"),0,MATCH(AB$1&amp;"_Verify",INDIRECT("$1:$1"),0)-1),2,0)
)</f>
        <v>upn</v>
      </c>
      <c r="AB212" t="s">
        <v>92</v>
      </c>
      <c r="AC212">
        <v>92746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{"dy":22,"sl":0,"tp":"upn","vl":"92746","cn":12,"pt":"GO","pr":3600}</v>
      </c>
    </row>
    <row r="213" spans="1:40">
      <c r="A213">
        <v>22</v>
      </c>
      <c r="B213">
        <v>1</v>
      </c>
      <c r="C213">
        <f>IF(B213&lt;=9,0,
IF(B213=10,1,2))</f>
        <v>0</v>
      </c>
      <c r="D213">
        <f ca="1">RAND()</f>
        <v>0.38131377030454761</v>
      </c>
      <c r="E213">
        <f ca="1">RAND()</f>
        <v>0.93774083794935148</v>
      </c>
      <c r="F213">
        <f ca="1">RAND()</f>
        <v>0.7359090071805674</v>
      </c>
      <c r="G213">
        <f ca="1">RAND()</f>
        <v>0.64320867122558645</v>
      </c>
      <c r="H213">
        <f ca="1">RAND()</f>
        <v>0.42869610716632445</v>
      </c>
      <c r="I213">
        <f ca="1">RAND()</f>
        <v>0.607180863904484</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Equip8102</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8100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295</v>
      </c>
      <c r="W213">
        <v>1</v>
      </c>
      <c r="X213" t="s">
        <v>125</v>
      </c>
      <c r="Z213">
        <v>5000</v>
      </c>
      <c r="AA213" t="str">
        <f ca="1">IF(ISBLANK(AB213),"",
VLOOKUP(AB213,OFFSET(INDIRECT("$A:$B"),0,MATCH(AB$1&amp;"_Verify",INDIRECT("$1:$1"),0)-1),2,0)
)</f>
        <v>fe</v>
      </c>
      <c r="AB213" t="s">
        <v>82</v>
      </c>
      <c r="AC213" t="s">
        <v>505</v>
      </c>
      <c r="AD213">
        <v>1</v>
      </c>
      <c r="AE213" t="s">
        <v>129</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흑진주 칼날</v>
      </c>
      <c r="AL213">
        <v>1</v>
      </c>
      <c r="AM213" t="str">
        <f ca="1">IF(ROW()=2,AN213,OFFSET(AM213,-1,0)&amp;IF(LEN(AN213)=0,"",","&amp;AN213))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{"dy":22,"sl":1,"tp":"fe","vl":"Equip1302","cn":1,"pt":"DI","pr":10}</v>
      </c>
    </row>
    <row r="214" spans="1:40">
      <c r="A214">
        <v>22</v>
      </c>
      <c r="B214">
        <v>2</v>
      </c>
      <c r="C214">
        <f>IF(B214&lt;=9,0,
IF(B214=10,1,2))</f>
        <v>0</v>
      </c>
      <c r="D214">
        <f ca="1">RAND()</f>
        <v>3.0450683683701296E-2</v>
      </c>
      <c r="E214">
        <f ca="1">RAND()</f>
        <v>0.60826048236644603</v>
      </c>
      <c r="F214">
        <f ca="1">RAND()</f>
        <v>0.76223035247057169</v>
      </c>
      <c r="G214">
        <f ca="1">RAND()</f>
        <v>0.35942868502103353</v>
      </c>
      <c r="H214">
        <f ca="1">RAND()</f>
        <v>0.80163670407805332</v>
      </c>
      <c r="I214">
        <f ca="1">RAND()</f>
        <v>0.48100391725163738</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60826</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10</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3000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506</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ca="1">IF(ROW()=2,AN214,OFFSET(AM214,-1,0)&amp;IF(LEN(AN214)=0,"",","&amp;AN214))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{"dy":22,"sl":2,"tp":"fe","vl":"Equip2002","cn":1,"pt":"GO","pr":800}</v>
      </c>
    </row>
    <row r="215" spans="1:40">
      <c r="A215">
        <v>22</v>
      </c>
      <c r="B215">
        <v>3</v>
      </c>
      <c r="C215">
        <f>IF(B215&lt;=9,0,
IF(B215=10,1,2))</f>
        <v>0</v>
      </c>
      <c r="D215">
        <f ca="1">RAND()</f>
        <v>0.34004824339600959</v>
      </c>
      <c r="E215">
        <f ca="1">RAND()</f>
        <v>0.24090936477570113</v>
      </c>
      <c r="F215">
        <f ca="1">RAND()</f>
        <v>0.62061749656035603</v>
      </c>
      <c r="G215">
        <f ca="1">RAND()</f>
        <v>0.89111248000179022</v>
      </c>
      <c r="H215">
        <f ca="1">RAND()</f>
        <v>0.30091168181445049</v>
      </c>
      <c r="I215">
        <f ca="1">RAND()</f>
        <v>0.19129872082243715</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24090</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5</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1500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402</v>
      </c>
      <c r="AD215">
        <v>1</v>
      </c>
      <c r="AE215" t="s">
        <v>396</v>
      </c>
      <c r="AF215">
        <v>179</v>
      </c>
      <c r="AG215">
        <v>99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전설</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반중력 스태프</v>
      </c>
      <c r="AL215">
        <v>1</v>
      </c>
      <c r="AM215" t="str">
        <f ca="1">IF(ROW()=2,AN215,OFFSET(AM215,-1,0)&amp;IF(LEN(AN215)=0,"",","&amp;AN215))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{"dy":22,"sl":3,"tp":"fe","vl":"Equip3401","cn":1,"pt":"DI","pp":179,"pr":99}</v>
      </c>
    </row>
    <row r="216" spans="1:40">
      <c r="A216">
        <v>22</v>
      </c>
      <c r="B216">
        <v>4</v>
      </c>
      <c r="C216">
        <f>IF(B216&lt;=9,0,
IF(B216=10,1,2))</f>
        <v>0</v>
      </c>
      <c r="D216">
        <f ca="1">RAND()</f>
        <v>0.51774703275998091</v>
      </c>
      <c r="E216">
        <f ca="1">RAND()</f>
        <v>3.0002967561453264E-3</v>
      </c>
      <c r="F216">
        <f ca="1">RAND()</f>
        <v>0.90511980925940472</v>
      </c>
      <c r="G216">
        <f ca="1">RAND()</f>
        <v>0.8696029626891506</v>
      </c>
      <c r="H216">
        <f ca="1">RAND()</f>
        <v>0.98266839792530813</v>
      </c>
      <c r="I216">
        <f ca="1">RAND()</f>
        <v>0.15424623642874513</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300</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3</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900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45187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{"dy":22,"sl":4,"tp":"upn","vl":"45187","cn":5,"pt":"GO","pr":1500}</v>
      </c>
    </row>
    <row r="217" spans="1:40">
      <c r="A217">
        <v>22</v>
      </c>
      <c r="B217">
        <v>5</v>
      </c>
      <c r="C217">
        <f>IF(B217&lt;=9,0,
IF(B217=10,1,2))</f>
        <v>0</v>
      </c>
      <c r="D217">
        <f ca="1">RAND()</f>
        <v>0.36099652850060071</v>
      </c>
      <c r="E217">
        <f ca="1">RAND()</f>
        <v>0.36100046377777051</v>
      </c>
      <c r="F217">
        <f ca="1">RAND()</f>
        <v>0.43857456263893291</v>
      </c>
      <c r="G217">
        <f ca="1">RAND()</f>
        <v>0.39844155528301184</v>
      </c>
      <c r="H217">
        <f ca="1">RAND()</f>
        <v>0.57124476934206481</v>
      </c>
      <c r="I217">
        <f ca="1">RAND()</f>
        <v>0.73867166793598937</v>
      </c>
      <c r="M217" t="str">
        <f ca="1">IF(LEN(J217)&lt;&gt;0,J217,VLOOKUP(D217+$B217,$BJ:$BK,MATCH($BK$1,$BJ$1:$BK$1,0),1))</f>
        <v>지정 장비</v>
      </c>
      <c r="N217" t="str">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Equip3101</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1400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189</v>
      </c>
      <c r="W217">
        <v>1</v>
      </c>
      <c r="X217" t="s">
        <v>129</v>
      </c>
      <c r="Z217">
        <v>11</v>
      </c>
      <c r="AA217" t="str">
        <f ca="1">IF(ISBLANK(AB217),"",
VLOOKUP(AB217,OFFSET(INDIRECT("$A:$B"),0,MATCH(AB$1&amp;"_Verify",INDIRECT("$1:$1"),0)-1),2,0)
)</f>
        <v>fe</v>
      </c>
      <c r="AB217" t="s">
        <v>82</v>
      </c>
      <c r="AC217" t="s">
        <v>507</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그린 아이즈</v>
      </c>
      <c r="AL217">
        <v>1</v>
      </c>
      <c r="AM217" t="str">
        <f ca="1">IF(ROW()=2,AN217,OFFSET(AM217,-1,0)&amp;IF(LEN(AN217)=0,"",","&amp;AN217))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{"dy":22,"sl":5,"tp":"fe","vl":"Equip5002","cn":1,"pt":"GO","pr":900}</v>
      </c>
    </row>
    <row r="218" spans="1:40">
      <c r="A218">
        <v>22</v>
      </c>
      <c r="B218">
        <v>6</v>
      </c>
      <c r="C218">
        <f>IF(B218&lt;=9,0,
IF(B218=10,1,2))</f>
        <v>0</v>
      </c>
      <c r="D218">
        <f ca="1">RAND()</f>
        <v>0.86626101251013399</v>
      </c>
      <c r="E218">
        <f ca="1">RAND()</f>
        <v>0.98385001135149042</v>
      </c>
      <c r="F218">
        <f ca="1">RAND()</f>
        <v>0.17426220987567365</v>
      </c>
      <c r="G218">
        <f ca="1">RAND()</f>
        <v>0.57979146304155338</v>
      </c>
      <c r="H218">
        <f ca="1">RAND()</f>
        <v>0.55137051884669452</v>
      </c>
      <c r="I218">
        <f ca="1">RAND()</f>
        <v>0.79563695042225901</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Equip8301</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74700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254</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0.68617263294370934</v>
      </c>
      <c r="E219">
        <f ca="1">RAND()</f>
        <v>0.45299250888135023</v>
      </c>
      <c r="F219">
        <f ca="1">RAND()</f>
        <v>0.60085850219307402</v>
      </c>
      <c r="G219">
        <f ca="1">RAND()</f>
        <v>0.69351065773404708</v>
      </c>
      <c r="H219">
        <f ca="1">RAND()</f>
        <v>0.94422993914553088</v>
      </c>
      <c r="I219">
        <f ca="1">RAND()</f>
        <v>0.96840513941683226</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Equip5102</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1500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246</v>
      </c>
      <c r="W219">
        <v>1</v>
      </c>
      <c r="X219" t="s">
        <v>125</v>
      </c>
      <c r="Z219">
        <v>800</v>
      </c>
      <c r="AA219" t="str">
        <f ca="1">IF(ISBLANK(AB219),"",
VLOOKUP(AB219,OFFSET(INDIRECT("$A:$B"),0,MATCH(AB$1&amp;"_Verify",INDIRECT("$1:$1"),0)-1),2,0)
)</f>
        <v>fe</v>
      </c>
      <c r="AB219" t="s">
        <v>82</v>
      </c>
      <c r="AC219" t="s">
        <v>508</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0.55744381009066313</v>
      </c>
      <c r="E220">
        <f ca="1">RAND()</f>
        <v>0.12402553638666503</v>
      </c>
      <c r="F220">
        <f ca="1">RAND()</f>
        <v>0.44907671193389442</v>
      </c>
      <c r="G220">
        <f ca="1">RAND()</f>
        <v>0.57537846557846306</v>
      </c>
      <c r="H220">
        <f ca="1">RAND()</f>
        <v>0.10141013651778186</v>
      </c>
      <c r="I220">
        <f ca="1">RAND()</f>
        <v>9.131544952096482E-2</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fl5</v>
      </c>
      <c r="AB220" t="s">
        <v>518</v>
      </c>
      <c r="AC220" t="s">
        <v>520</v>
      </c>
      <c r="AD220">
        <v>1</v>
      </c>
      <c r="AE220" t="s">
        <v>129</v>
      </c>
      <c r="AF220">
        <v>90</v>
      </c>
      <c r="AG220">
        <v>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소하</v>
      </c>
      <c r="AL220">
        <v>1</v>
      </c>
      <c r="AM220" t="str">
        <f ca="1">IF(ROW()=2,AN220,OFFSET(AM220,-1,0)&amp;IF(LEN(AN220)=0,"",","&amp;AN220))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{"dy":22,"sl":8,"tp":"fl5","vl":"Actor1002","cn":1,"pt":"DI","pp":90,"pr":59}</v>
      </c>
    </row>
    <row r="221" spans="1:40">
      <c r="A221">
        <v>22</v>
      </c>
      <c r="B221">
        <v>9</v>
      </c>
      <c r="C221">
        <f>IF(B221&lt;=9,0,
IF(B221=10,1,2))</f>
        <v>0</v>
      </c>
      <c r="D221">
        <f ca="1">RAND()</f>
        <v>0.11494097917874524</v>
      </c>
      <c r="E221">
        <f ca="1">RAND()</f>
        <v>0.89593939379901089</v>
      </c>
      <c r="F221">
        <f ca="1">RAND()</f>
        <v>0.10657614959507278</v>
      </c>
      <c r="G221">
        <f ca="1">RAND()</f>
        <v>0.53180799950366808</v>
      </c>
      <c r="H221">
        <f ca="1">RAND()</f>
        <v>0.44167439011745846</v>
      </c>
      <c r="I221">
        <f ca="1">RAND()</f>
        <v>0.52157235576414929</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fl6</v>
      </c>
      <c r="AB221" t="s">
        <v>519</v>
      </c>
      <c r="AC221" t="s">
        <v>520</v>
      </c>
      <c r="AD221">
        <v>1</v>
      </c>
      <c r="AE221" t="s">
        <v>129</v>
      </c>
      <c r="AF221">
        <v>90</v>
      </c>
      <c r="AG221">
        <v>59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소하</v>
      </c>
      <c r="AL221">
        <v>1</v>
      </c>
      <c r="AM221" t="str">
        <f ca="1">IF(ROW()=2,AN221,OFFSET(AM221,-1,0)&amp;IF(LEN(AN221)=0,"",","&amp;AN221))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{"dy":22,"sl":9,"tp":"fl6","vl":"Actor1002","cn":1,"pt":"DI","pp":90,"pr":59}</v>
      </c>
    </row>
    <row r="222" spans="1:40">
      <c r="A222">
        <v>23</v>
      </c>
      <c r="B222">
        <v>0</v>
      </c>
      <c r="C222">
        <f>IF(B222&lt;=9,0,
IF(B222=10,1,2))</f>
        <v>0</v>
      </c>
      <c r="D222">
        <f ca="1">RAND()</f>
        <v>0.50011273858232985</v>
      </c>
      <c r="E222">
        <f ca="1">RAND()</f>
        <v>0.14432717206955847</v>
      </c>
      <c r="F222">
        <f ca="1">RAND()</f>
        <v>0.83975173131941572</v>
      </c>
      <c r="G222">
        <f ca="1">RAND()</f>
        <v>0.55475102712125102</v>
      </c>
      <c r="H222">
        <f ca="1">RAND()</f>
        <v>0.97342730060014226</v>
      </c>
      <c r="I222">
        <f ca="1">RAND()</f>
        <v>0.52913106368618379</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Equip1101</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1300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200</v>
      </c>
      <c r="W222">
        <v>1</v>
      </c>
      <c r="X222" t="s">
        <v>125</v>
      </c>
      <c r="Z222">
        <v>3400</v>
      </c>
      <c r="AA222" t="str">
        <f ca="1">IF(ISBLANK(AB222),"",
VLOOKUP(AB222,OFFSET(INDIRECT("$A:$B"),0,MATCH(AB$1&amp;"_Verify",INDIRECT("$1:$1"),0)-1),2,0)
)</f>
        <v>upn</v>
      </c>
      <c r="AB222" t="s">
        <v>92</v>
      </c>
      <c r="AC222">
        <v>10153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{"dy":23,"sl":0,"tp":"upn","vl":"10153","cn":11,"pt":"GO","pr":3300}</v>
      </c>
    </row>
    <row r="223" spans="1:40">
      <c r="A223">
        <v>23</v>
      </c>
      <c r="B223">
        <v>1</v>
      </c>
      <c r="C223">
        <f>IF(B223&lt;=9,0,
IF(B223=10,1,2))</f>
        <v>0</v>
      </c>
      <c r="D223">
        <f ca="1">RAND()</f>
        <v>0.5669005495596241</v>
      </c>
      <c r="E223">
        <f ca="1">RAND()</f>
        <v>4.3615512054634542E-2</v>
      </c>
      <c r="F223">
        <f ca="1">RAND()</f>
        <v>0.22358687470719218</v>
      </c>
      <c r="G223">
        <f ca="1">RAND()</f>
        <v>0.60232010843907213</v>
      </c>
      <c r="H223">
        <f ca="1">RAND()</f>
        <v>0.83405903060116915</v>
      </c>
      <c r="I223">
        <f ca="1">RAND()</f>
        <v>0.99863532581191616</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Equip0102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1500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243</v>
      </c>
      <c r="W223">
        <v>1</v>
      </c>
      <c r="X223" t="s">
        <v>125</v>
      </c>
      <c r="Z223">
        <v>7000</v>
      </c>
      <c r="AA223" t="str">
        <f ca="1">IF(ISBLANK(AB223),"",
VLOOKUP(AB223,OFFSET(INDIRECT("$A:$B"),0,MATCH(AB$1&amp;"_Verify",INDIRECT("$1:$1"),0)-1),2,0)
)</f>
        <v>fe</v>
      </c>
      <c r="AB223" t="s">
        <v>82</v>
      </c>
      <c r="AC223" t="s">
        <v>509</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금빛 집행자</v>
      </c>
      <c r="AL223">
        <v>1</v>
      </c>
      <c r="AM223" t="str">
        <f ca="1">IF(ROW()=2,AN223,OFFSET(AM223,-1,0)&amp;IF(LEN(AN223)=0,"",","&amp;AN223))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{"dy":23,"sl":1,"tp":"fe","vl":"Equip5302","cn":1,"pt":"GO","pr":7000}</v>
      </c>
    </row>
    <row r="224" spans="1:40">
      <c r="A224">
        <v>23</v>
      </c>
      <c r="B224">
        <v>2</v>
      </c>
      <c r="C224">
        <f>IF(B224&lt;=9,0,
IF(B224=10,1,2))</f>
        <v>0</v>
      </c>
      <c r="D224">
        <f ca="1">RAND()</f>
        <v>0.18312396080301452</v>
      </c>
      <c r="E224">
        <f ca="1">RAND()</f>
        <v>0.82993824325310983</v>
      </c>
      <c r="F224">
        <f ca="1">RAND()</f>
        <v>0.52120467661887004</v>
      </c>
      <c r="G224">
        <f ca="1">RAND()</f>
        <v>0.36944431883427054</v>
      </c>
      <c r="H224">
        <f ca="1">RAND()</f>
        <v>0.12218245459447974</v>
      </c>
      <c r="I224">
        <f ca="1">RAND()</f>
        <v>0.49855079780829181</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82993</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3600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403</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0.71217910224101211</v>
      </c>
      <c r="E225">
        <f ca="1">RAND()</f>
        <v>9.0150977072889327E-2</v>
      </c>
      <c r="F225">
        <f ca="1">RAND()</f>
        <v>6.625573440671928E-2</v>
      </c>
      <c r="G225">
        <f ca="1">RAND()</f>
        <v>0.98117822762064677</v>
      </c>
      <c r="H225">
        <f ca="1">RAND()</f>
        <v>0.31326614565438926</v>
      </c>
      <c r="I225">
        <f ca="1">RAND()</f>
        <v>0.53456472303965297</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9015</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1200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510</v>
      </c>
      <c r="AD225">
        <v>1</v>
      </c>
      <c r="AE225" t="s">
        <v>125</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야만인의 분노</v>
      </c>
      <c r="AL225">
        <v>1</v>
      </c>
      <c r="AM225" t="str">
        <f ca="1">IF(ROW()=2,AN225,OFFSET(AM225,-1,0)&amp;IF(LEN(AN225)=0,"",","&amp;AN225))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{"dy":23,"sl":3,"tp":"fe","vl":"Equip0201","cn":1,"pt":"GO","pr":3400}</v>
      </c>
    </row>
    <row r="226" spans="1:40">
      <c r="A226">
        <v>23</v>
      </c>
      <c r="B226">
        <v>4</v>
      </c>
      <c r="C226">
        <f>IF(B226&lt;=9,0,
IF(B226=10,1,2))</f>
        <v>0</v>
      </c>
      <c r="D226">
        <f ca="1">RAND()</f>
        <v>0.38890733821495449</v>
      </c>
      <c r="E226">
        <f ca="1">RAND()</f>
        <v>0.24631907273245657</v>
      </c>
      <c r="F226">
        <f ca="1">RAND()</f>
        <v>0.21189415141069234</v>
      </c>
      <c r="G226">
        <f ca="1">RAND()</f>
        <v>0.13328794666388799</v>
      </c>
      <c r="H226">
        <f ca="1">RAND()</f>
        <v>0.35086793519852066</v>
      </c>
      <c r="I226">
        <f ca="1">RAND()</f>
        <v>0.22754755395770632</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24631</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511</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빛의 트랩</v>
      </c>
      <c r="AL226">
        <v>1</v>
      </c>
      <c r="AM226" t="str">
        <f ca="1">IF(ROW()=2,AN226,OFFSET(AM226,-1,0)&amp;IF(LEN(AN226)=0,"",","&amp;AN226))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{"dy":23,"sl":4,"tp":"fe","vl":"Equip3201","cn":1,"pt":"GO","pr":3500}</v>
      </c>
    </row>
    <row r="227" spans="1:40">
      <c r="A227">
        <v>23</v>
      </c>
      <c r="B227">
        <v>5</v>
      </c>
      <c r="C227">
        <f>IF(B227&lt;=9,0,
IF(B227=10,1,2))</f>
        <v>0</v>
      </c>
      <c r="D227">
        <f ca="1">RAND()</f>
        <v>0.91585860146793541</v>
      </c>
      <c r="E227">
        <f ca="1">RAND()</f>
        <v>0.58012327972360334</v>
      </c>
      <c r="F227">
        <f ca="1">RAND()</f>
        <v>0.33117672101532469</v>
      </c>
      <c r="G227">
        <f ca="1">RAND()</f>
        <v>0.76179139451561373</v>
      </c>
      <c r="H227">
        <f ca="1">RAND()</f>
        <v>0.80130125095115035</v>
      </c>
      <c r="I227">
        <f ca="1">RAND()</f>
        <v>0.91892843888712183</v>
      </c>
      <c r="M227" t="str">
        <f ca="1">IF(LEN(J227)&lt;&gt;0,J227,VLOOKUP(D227+$B227,$BJ:$BK,MATCH($BK$1,$BJ$1:$BK$1,0),1))</f>
        <v>안 지정 캐릭터 PP 일반등급</v>
      </c>
      <c r="N227">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58012</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9</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2700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202</v>
      </c>
      <c r="W227">
        <v>1</v>
      </c>
      <c r="X227" t="s">
        <v>125</v>
      </c>
      <c r="Z227">
        <v>1700</v>
      </c>
      <c r="AA227" t="str">
        <f ca="1">IF(ISBLANK(AB227),"",
VLOOKUP(AB227,OFFSET(INDIRECT("$A:$B"),0,MATCH(AB$1&amp;"_Verify",INDIRECT("$1:$1"),0)-1),2,0)
)</f>
        <v>uph</v>
      </c>
      <c r="AB227" t="s">
        <v>91</v>
      </c>
      <c r="AC227">
        <v>98421</v>
      </c>
      <c r="AD227">
        <v>14</v>
      </c>
      <c r="AE227" t="s">
        <v>396</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0.87636550561704296</v>
      </c>
      <c r="E228">
        <f ca="1">RAND()</f>
        <v>0.76114198041735059</v>
      </c>
      <c r="F228">
        <f ca="1">RAND()</f>
        <v>0.87882773409268389</v>
      </c>
      <c r="G228">
        <f ca="1">RAND()</f>
        <v>0.78793069436341179</v>
      </c>
      <c r="H228">
        <f ca="1">RAND()</f>
        <v>0.66417603629363409</v>
      </c>
      <c r="I228">
        <f ca="1">RAND()</f>
        <v>0.27992951628949259</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Equip7101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3300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255</v>
      </c>
      <c r="W228">
        <v>1</v>
      </c>
      <c r="X228" t="s">
        <v>125</v>
      </c>
      <c r="Z228">
        <v>3500</v>
      </c>
      <c r="AA228" t="str">
        <f ca="1">IF(ISBLANK(AB228),"",
VLOOKUP(AB228,OFFSET(INDIRECT("$A:$B"),0,MATCH(AB$1&amp;"_Verify",INDIRECT("$1:$1"),0)-1),2,0)
)</f>
        <v>fe</v>
      </c>
      <c r="AB228" t="s">
        <v>82</v>
      </c>
      <c r="AC228" t="s">
        <v>512</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해골 벽</v>
      </c>
      <c r="AL228">
        <v>1</v>
      </c>
      <c r="AM228" t="str">
        <f ca="1">IF(ROW()=2,AN228,OFFSET(AM228,-1,0)&amp;IF(LEN(AN228)=0,"",","&amp;AN228))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{"dy":23,"sl":6,"tp":"fe","vl":"Equip7002","cn":1,"pt":"GO","pr":1700}</v>
      </c>
    </row>
    <row r="229" spans="1:40">
      <c r="A229">
        <v>23</v>
      </c>
      <c r="B229">
        <v>7</v>
      </c>
      <c r="C229">
        <f>IF(B229&lt;=9,0,
IF(B229=10,1,2))</f>
        <v>0</v>
      </c>
      <c r="D229">
        <f ca="1">RAND()</f>
        <v>0.97331145766729887</v>
      </c>
      <c r="E229">
        <f ca="1">RAND()</f>
        <v>0.24873078252381264</v>
      </c>
      <c r="F229">
        <f ca="1">RAND()</f>
        <v>0.45377342348416527</v>
      </c>
      <c r="G229">
        <f ca="1">RAND()</f>
        <v>0.81487828395042239</v>
      </c>
      <c r="H229">
        <f ca="1">RAND()</f>
        <v>2.8098301166942563E-2</v>
      </c>
      <c r="I229">
        <f ca="1">RAND()</f>
        <v>2.9572016269566626E-2</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Equip2302</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7000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199</v>
      </c>
      <c r="W229">
        <v>1</v>
      </c>
      <c r="X229" t="s">
        <v>125</v>
      </c>
      <c r="Z229">
        <v>74200</v>
      </c>
      <c r="AA229" t="str">
        <f ca="1">IF(ISBLANK(AB229),"",
VLOOKUP(AB229,OFFSET(INDIRECT("$A:$B"),0,MATCH(AB$1&amp;"_Verify",INDIRECT("$1:$1"),0)-1),2,0)
)</f>
        <v>fe</v>
      </c>
      <c r="AB229" t="s">
        <v>82</v>
      </c>
      <c r="AC229" t="s">
        <v>513</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ca="1">IF(ROW()=2,AN229,OFFSET(AM229,-1,0)&amp;IF(LEN(AN229)=0,"",","&amp;AN229))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{"dy":23,"sl":7,"tp":"fe","vl":"Equip8301","cn":1,"pt":"GO","pr":74200}</v>
      </c>
    </row>
    <row r="230" spans="1:40">
      <c r="A230">
        <v>23</v>
      </c>
      <c r="B230">
        <v>8</v>
      </c>
      <c r="C230">
        <f>IF(B230&lt;=9,0,
IF(B230=10,1,2))</f>
        <v>0</v>
      </c>
      <c r="D230">
        <f ca="1">RAND()</f>
        <v>0.55297181787853111</v>
      </c>
      <c r="E230">
        <f ca="1">RAND()</f>
        <v>7.4770171412927855E-3</v>
      </c>
      <c r="F230">
        <f ca="1">RAND()</f>
        <v>0.64210232761322383</v>
      </c>
      <c r="G230">
        <f ca="1">RAND()</f>
        <v>0.46568250601151562</v>
      </c>
      <c r="H230">
        <f ca="1">RAND()</f>
        <v>1.7252420584913941E-2</v>
      </c>
      <c r="I230">
        <f ca="1">RAND()</f>
        <v>0.24728038869737834</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0.63193104100273179</v>
      </c>
      <c r="E231">
        <f ca="1">RAND()</f>
        <v>0.86923570964348684</v>
      </c>
      <c r="F231">
        <f ca="1">RAND()</f>
        <v>0.73529740489329665</v>
      </c>
      <c r="G231">
        <f ca="1">RAND()</f>
        <v>0.10115059291995099</v>
      </c>
      <c r="H231">
        <f ca="1">RAND()</f>
        <v>0.71965549269270179</v>
      </c>
      <c r="I231">
        <f ca="1">RAND()</f>
        <v>0.89407247329045658</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0.70005607100228295</v>
      </c>
      <c r="E232">
        <f ca="1">RAND()</f>
        <v>3.8137852841866993E-2</v>
      </c>
      <c r="F232">
        <f ca="1">RAND()</f>
        <v>2.6615762688231293E-3</v>
      </c>
      <c r="G232">
        <f ca="1">RAND()</f>
        <v>6.6865484233802785E-2</v>
      </c>
      <c r="H232">
        <f ca="1">RAND()</f>
        <v>0.82592753834256771</v>
      </c>
      <c r="I232">
        <f ca="1">RAND()</f>
        <v>0.35353646982621034</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Equip0101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1200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129</v>
      </c>
      <c r="Z232">
        <v>29</v>
      </c>
      <c r="AA232" t="str">
        <f ca="1">IF(ISBLANK(AB232),"",
VLOOKUP(AB232,OFFSET(INDIRECT("$A:$B"),0,MATCH(AB$1&amp;"_Verify",INDIRECT("$1:$1"),0)-1),2,0)
)</f>
        <v>upn</v>
      </c>
      <c r="AB232" t="s">
        <v>92</v>
      </c>
      <c r="AC232">
        <v>11471</v>
      </c>
      <c r="AD232">
        <v>12</v>
      </c>
      <c r="AE232" t="s">
        <v>396</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0.27228428927719006</v>
      </c>
      <c r="E233">
        <f ca="1">RAND()</f>
        <v>0.38050600597555639</v>
      </c>
      <c r="F233">
        <f ca="1">RAND()</f>
        <v>0.72525502501165151</v>
      </c>
      <c r="G233">
        <f ca="1">RAND()</f>
        <v>0.97528087102078453</v>
      </c>
      <c r="H233">
        <f ca="1">RAND()</f>
        <v>0.68862984291979357</v>
      </c>
      <c r="I233">
        <f ca="1">RAND()</f>
        <v>0.10564318958782437</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Equip3102</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1000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248</v>
      </c>
      <c r="W233">
        <v>1</v>
      </c>
      <c r="X233" t="s">
        <v>125</v>
      </c>
      <c r="Z233">
        <v>1000</v>
      </c>
      <c r="AA233" t="str">
        <f ca="1">IF(ISBLANK(AB233),"",
VLOOKUP(AB233,OFFSET(INDIRECT("$A:$B"),0,MATCH(AB$1&amp;"_Verify",INDIRECT("$1:$1"),0)-1),2,0)
)</f>
        <v>fe</v>
      </c>
      <c r="AB233" t="s">
        <v>82</v>
      </c>
      <c r="AC233" t="s">
        <v>394</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0.99391309517238458</v>
      </c>
      <c r="E234">
        <f ca="1">RAND()</f>
        <v>0.45870429229841381</v>
      </c>
      <c r="F234">
        <f ca="1">RAND()</f>
        <v>4.5713755435550896E-2</v>
      </c>
      <c r="G234">
        <f ca="1">RAND()</f>
        <v>0.95704427605697973</v>
      </c>
      <c r="H234">
        <f ca="1">RAND()</f>
        <v>6.1811712617016124E-2</v>
      </c>
      <c r="I234">
        <f ca="1">RAND()</f>
        <v>9.8134495927474585E-2</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45870</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8</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2400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0.63458457444565164</v>
      </c>
      <c r="E235">
        <f ca="1">RAND()</f>
        <v>0.23639593516451973</v>
      </c>
      <c r="F235">
        <f ca="1">RAND()</f>
        <v>0.68696558570291044</v>
      </c>
      <c r="G235">
        <f ca="1">RAND()</f>
        <v>0.3554426139275676</v>
      </c>
      <c r="H235">
        <f ca="1">RAND()</f>
        <v>8.8550711634238666E-2</v>
      </c>
      <c r="I235">
        <f ca="1">RAND()</f>
        <v>0.73757878193260451</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23639</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5</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1500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401</v>
      </c>
      <c r="AD235">
        <v>1</v>
      </c>
      <c r="AE235" t="s">
        <v>98</v>
      </c>
      <c r="AF235">
        <v>169</v>
      </c>
      <c r="AG235">
        <v>89</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전설</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고대인의 의식</v>
      </c>
      <c r="AL235">
        <v>1</v>
      </c>
      <c r="AM235" t="str">
        <f ca="1">IF(ROW()=2,AN235,OFFSET(AM235,-1,0)&amp;IF(LEN(AN235)=0,"",","&amp;AN235))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{"dy":24,"sl":3,"tp":"fe","vl":"Equip2401","cn":1,"pt":"DI","pp":169,"pr":89}</v>
      </c>
    </row>
    <row r="236" spans="1:40">
      <c r="A236">
        <v>24</v>
      </c>
      <c r="B236">
        <v>4</v>
      </c>
      <c r="C236">
        <f>IF(B236&lt;=9,0,
IF(B236=10,1,2))</f>
        <v>0</v>
      </c>
      <c r="D236">
        <f ca="1">RAND()</f>
        <v>0.85337369439521438</v>
      </c>
      <c r="E236">
        <f ca="1">RAND()</f>
        <v>0.96151491808053813</v>
      </c>
      <c r="F236">
        <f ca="1">RAND()</f>
        <v>0.55425115439013573</v>
      </c>
      <c r="G236">
        <f ca="1">RAND()</f>
        <v>0.8621684189035087</v>
      </c>
      <c r="H236">
        <f ca="1">RAND()</f>
        <v>6.2085949408893337E-2</v>
      </c>
      <c r="I236">
        <f ca="1">RAND()</f>
        <v>0.40501238585917099</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96151</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14</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4200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465</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ca="1">IF(ROW()=2,AN236,OFFSET(AM236,-1,0)&amp;IF(LEN(AN236)=0,"",","&amp;AN236))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{"dy":24,"sl":4,"tp":"fe","vl":"Equip3002","cn":1,"pt":"GO","pr":700}</v>
      </c>
    </row>
    <row r="237" spans="1:40">
      <c r="A237">
        <v>24</v>
      </c>
      <c r="B237">
        <v>5</v>
      </c>
      <c r="C237">
        <f>IF(B237&lt;=9,0,
IF(B237=10,1,2))</f>
        <v>0</v>
      </c>
      <c r="D237">
        <f ca="1">RAND()</f>
        <v>0.39441163725225326</v>
      </c>
      <c r="E237">
        <f ca="1">RAND()</f>
        <v>3.9048841344124341E-2</v>
      </c>
      <c r="F237">
        <f ca="1">RAND()</f>
        <v>0.58664861954696379</v>
      </c>
      <c r="G237">
        <f ca="1">RAND()</f>
        <v>0.34125206046635781</v>
      </c>
      <c r="H237">
        <f ca="1">RAND()</f>
        <v>0.71702436990384244</v>
      </c>
      <c r="I237">
        <f ca="1">RAND()</f>
        <v>0.70635378167775276</v>
      </c>
      <c r="M237" t="str">
        <f ca="1">IF(LEN(J237)&lt;&gt;0,J237,VLOOKUP(D237+$B237,$BJ:$BK,MATCH($BK$1,$BJ$1:$BK$1,0),1))</f>
        <v>지정 장비</v>
      </c>
      <c r="N237" t="str">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Equip0101</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1400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468</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강철 마울</v>
      </c>
      <c r="AL237">
        <v>1</v>
      </c>
      <c r="AM237" t="str">
        <f ca="1">IF(ROW()=2,AN237,OFFSET(AM237,-1,0)&amp;IF(LEN(AN237)=0,"",","&amp;AN237))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{"dy":24,"sl":5,"tp":"fe","vl":"Equip4102","cn":1,"pt":"GO","pr":1100}</v>
      </c>
    </row>
    <row r="238" spans="1:40">
      <c r="A238">
        <v>24</v>
      </c>
      <c r="B238">
        <v>6</v>
      </c>
      <c r="C238">
        <f>IF(B238&lt;=9,0,
IF(B238=10,1,2))</f>
        <v>0</v>
      </c>
      <c r="D238">
        <f ca="1">RAND()</f>
        <v>0.46160116825768072</v>
      </c>
      <c r="E238">
        <f ca="1">RAND()</f>
        <v>0.43626409418174095</v>
      </c>
      <c r="F238">
        <f ca="1">RAND()</f>
        <v>0.30645664008439388</v>
      </c>
      <c r="G238">
        <f ca="1">RAND()</f>
        <v>0.86509010368955164</v>
      </c>
      <c r="H238">
        <f ca="1">RAND()</f>
        <v>5.8568086159295873E-2</v>
      </c>
      <c r="I238">
        <f ca="1">RAND()</f>
        <v>0.18173734255456853</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Equip5202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2600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0.17057355286187204</v>
      </c>
      <c r="E239">
        <f ca="1">RAND()</f>
        <v>0.41715063813094222</v>
      </c>
      <c r="F239">
        <f ca="1">RAND()</f>
        <v>0.81447358837142492</v>
      </c>
      <c r="G239">
        <f ca="1">RAND()</f>
        <v>0.22593906003452768</v>
      </c>
      <c r="H239">
        <f ca="1">RAND()</f>
        <v>0.40361220947131171</v>
      </c>
      <c r="I239">
        <f ca="1">RAND()</f>
        <v>0.30941892410076666</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Equip4302</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10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251</v>
      </c>
      <c r="W239">
        <v>1</v>
      </c>
      <c r="X239" t="s">
        <v>125</v>
      </c>
      <c r="Z239">
        <v>700</v>
      </c>
      <c r="AA239" t="str">
        <f ca="1">IF(ISBLANK(AB239),"",
VLOOKUP(AB239,OFFSET(INDIRECT("$A:$B"),0,MATCH(AB$1&amp;"_Verify",INDIRECT("$1:$1"),0)-1),2,0)
)</f>
        <v>fe</v>
      </c>
      <c r="AB239" t="s">
        <v>82</v>
      </c>
      <c r="AC239" t="s">
        <v>399</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0.43456079681798221</v>
      </c>
      <c r="E240">
        <f ca="1">RAND()</f>
        <v>0.70223917883563525</v>
      </c>
      <c r="F240">
        <f ca="1">RAND()</f>
        <v>0.49504491649920723</v>
      </c>
      <c r="G240">
        <f ca="1">RAND()</f>
        <v>0.18883996812616177</v>
      </c>
      <c r="H240">
        <f ca="1">RAND()</f>
        <v>0.55584897216035556</v>
      </c>
      <c r="I240">
        <f ca="1">RAND()</f>
        <v>0.60184425788835394</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IF(ROW()=2,AN240,OFFSET(AM240,-1,0)&amp;IF(LEN(AN240)=0,"",","&amp;AN240))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0.62640929186633221</v>
      </c>
      <c r="E241">
        <f ca="1">RAND()</f>
        <v>0.83617633371942945</v>
      </c>
      <c r="F241">
        <f ca="1">RAND()</f>
        <v>0.57489525964813049</v>
      </c>
      <c r="G241">
        <f ca="1">RAND()</f>
        <v>0.35483072168348262</v>
      </c>
      <c r="H241">
        <f ca="1">RAND()</f>
        <v>7.7387237568586897E-3</v>
      </c>
      <c r="I241">
        <f ca="1">RAND()</f>
        <v>0.41652081876071401</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0.10213857191943554</v>
      </c>
      <c r="E242">
        <f ca="1">RAND()</f>
        <v>0.39265252757642899</v>
      </c>
      <c r="F242">
        <f ca="1">RAND()</f>
        <v>0.54455757294401874</v>
      </c>
      <c r="G242">
        <f ca="1">RAND()</f>
        <v>0.15934582351368964</v>
      </c>
      <c r="H242">
        <f ca="1">RAND()</f>
        <v>0.53573713363006237</v>
      </c>
      <c r="I242">
        <f ca="1">RAND()</f>
        <v>0.16389490642007687</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Equip3201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4</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239</v>
      </c>
      <c r="W242">
        <v>1</v>
      </c>
      <c r="X242" t="s">
        <v>125</v>
      </c>
      <c r="Z242">
        <v>800</v>
      </c>
      <c r="AA242" t="str">
        <f ca="1">IF(ISBLANK(AB242),"",
VLOOKUP(AB242,OFFSET(INDIRECT("$A:$B"),0,MATCH(AB$1&amp;"_Verify",INDIRECT("$1:$1"),0)-1),2,0)
)</f>
        <v>fe</v>
      </c>
      <c r="AB242" t="s">
        <v>82</v>
      </c>
      <c r="AC242" t="s">
        <v>514</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ca="1">IF(ROW()=2,AN242,OFFSET(AM242,-1,0)&amp;IF(LEN(AN242)=0,"",","&amp;AN242))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{"dy":25,"sl":0,"tp":"fe","vl":"Equip1002","cn":1,"pt":"GO","pr":800}</v>
      </c>
    </row>
    <row r="243" spans="1:40">
      <c r="A243">
        <v>25</v>
      </c>
      <c r="B243">
        <v>1</v>
      </c>
      <c r="C243">
        <f>IF(B243&lt;=9,0,
IF(B243=10,1,2))</f>
        <v>0</v>
      </c>
      <c r="D243">
        <f ca="1">RAND()</f>
        <v>0.3677917427349624</v>
      </c>
      <c r="E243">
        <f ca="1">RAND()</f>
        <v>0.66927629045840686</v>
      </c>
      <c r="F243">
        <f ca="1">RAND()</f>
        <v>0.97434001936171133</v>
      </c>
      <c r="G243">
        <f ca="1">RAND()</f>
        <v>0.60817333861642997</v>
      </c>
      <c r="H243">
        <f ca="1">RAND()</f>
        <v>0.79054269343758221</v>
      </c>
      <c r="I243">
        <f ca="1">RAND()</f>
        <v>0.22820881645139202</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Equip6001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1800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293</v>
      </c>
      <c r="W243">
        <v>1</v>
      </c>
      <c r="X243" t="s">
        <v>125</v>
      </c>
      <c r="Z243">
        <v>1500</v>
      </c>
      <c r="AA243" t="str">
        <f ca="1">IF(ISBLANK(AB243),"",
VLOOKUP(AB243,OFFSET(INDIRECT("$A:$B"),0,MATCH(AB$1&amp;"_Verify",INDIRECT("$1:$1"),0)-1),2,0)
)</f>
        <v>fe</v>
      </c>
      <c r="AB243" t="s">
        <v>82</v>
      </c>
      <c r="AC243" t="s">
        <v>515</v>
      </c>
      <c r="AD243">
        <v>1</v>
      </c>
      <c r="AE243" t="s">
        <v>125</v>
      </c>
      <c r="AG243">
        <v>1000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ca="1">IF(ROW()=2,AN243,OFFSET(AM243,-1,0)&amp;IF(LEN(AN243)=0,"",","&amp;AN243))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{"dy":25,"sl":1,"tp":"fe","vl":"Equip2101","cn":1,"pt":"GO","pr":1000}</v>
      </c>
    </row>
    <row r="244" spans="1:40">
      <c r="A244">
        <v>25</v>
      </c>
      <c r="B244">
        <v>2</v>
      </c>
      <c r="C244">
        <f>IF(B244&lt;=9,0,
IF(B244=10,1,2))</f>
        <v>0</v>
      </c>
      <c r="D244">
        <f ca="1">RAND()</f>
        <v>0.56306011200679407</v>
      </c>
      <c r="E244">
        <f ca="1">RAND()</f>
        <v>0.78571606456158283</v>
      </c>
      <c r="F244">
        <f ca="1">RAND()</f>
        <v>0.61882029485540524</v>
      </c>
      <c r="G244">
        <f ca="1">RAND()</f>
        <v>0.71504264958062358</v>
      </c>
      <c r="H244">
        <f ca="1">RAND()</f>
        <v>0.65112977264794403</v>
      </c>
      <c r="I244">
        <f ca="1">RAND()</f>
        <v>5.2560336888707315E-3</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78571</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12</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3600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452</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ca="1">IF(ROW()=2,AN244,OFFSET(AM244,-1,0)&amp;IF(LEN(AN244)=0,"",","&amp;AN244))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{"dy":25,"sl":2,"tp":"fe","vl":"Equip5101","cn":1,"pt":"GO","pr":1200}</v>
      </c>
    </row>
    <row r="245" spans="1:40">
      <c r="A245">
        <v>25</v>
      </c>
      <c r="B245">
        <v>3</v>
      </c>
      <c r="C245">
        <f>IF(B245&lt;=9,0,
IF(B245=10,1,2))</f>
        <v>0</v>
      </c>
      <c r="D245">
        <f ca="1">RAND()</f>
        <v>0.53104361651425347</v>
      </c>
      <c r="E245">
        <f ca="1">RAND()</f>
        <v>4.2534887889690065E-2</v>
      </c>
      <c r="F245">
        <f ca="1">RAND()</f>
        <v>0.9532436012372133</v>
      </c>
      <c r="G245">
        <f ca="1">RAND()</f>
        <v>6.3536568708768559E-3</v>
      </c>
      <c r="H245">
        <f ca="1">RAND()</f>
        <v>0.86200329775414208</v>
      </c>
      <c r="I245">
        <f ca="1">RAND()</f>
        <v>0.68211146939991119</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4253</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3</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900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84832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{"dy":25,"sl":3,"tp":"uph","vl":"84832","cn":7,"pt":"GO","pr":2100}</v>
      </c>
    </row>
    <row r="246" spans="1:40">
      <c r="A246">
        <v>25</v>
      </c>
      <c r="B246">
        <v>4</v>
      </c>
      <c r="C246">
        <f>IF(B246&lt;=9,0,
IF(B246=10,1,2))</f>
        <v>0</v>
      </c>
      <c r="D246">
        <f ca="1">RAND()</f>
        <v>0.88942371642848406</v>
      </c>
      <c r="E246">
        <f ca="1">RAND()</f>
        <v>0.49827262587090226</v>
      </c>
      <c r="F246">
        <f ca="1">RAND()</f>
        <v>0.69750517926827316</v>
      </c>
      <c r="G246">
        <f ca="1">RAND()</f>
        <v>0.8382572317929633</v>
      </c>
      <c r="H246">
        <f ca="1">RAND()</f>
        <v>0.17166520905659222</v>
      </c>
      <c r="I246">
        <f ca="1">RAND()</f>
        <v>0.58461764755033796</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49827</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8</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2400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0.7087714105186419</v>
      </c>
      <c r="E247">
        <f ca="1">RAND()</f>
        <v>0.62978993010346251</v>
      </c>
      <c r="F247">
        <f ca="1">RAND()</f>
        <v>0.28688994461377137</v>
      </c>
      <c r="G247">
        <f ca="1">RAND()</f>
        <v>0.12014444726933937</v>
      </c>
      <c r="H247">
        <f ca="1">RAND()</f>
        <v>0.83178733383464731</v>
      </c>
      <c r="I247">
        <f ca="1">RAND()</f>
        <v>8.8311538355095975E-2</v>
      </c>
      <c r="M247" t="str">
        <f ca="1">IF(LEN(J247)&lt;&gt;0,J247,VLOOKUP(D247+$B247,$BJ:$BK,MATCH($BK$1,$BJ$1:$BK$1,0),1))</f>
        <v>안 지정 캐릭터 PP 영웅등급</v>
      </c>
      <c r="N247">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62978</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10</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3000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392</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ca="1">IF(ROW()=2,AN247,OFFSET(AM247,-1,0)&amp;IF(LEN(AN247)=0,"",","&amp;AN247))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{"dy":25,"sl":5,"tp":"fe","vl":"Equip7102","cn":1,"pt":"GO","pr":3600}</v>
      </c>
    </row>
    <row r="248" spans="1:40">
      <c r="A248">
        <v>25</v>
      </c>
      <c r="B248">
        <v>6</v>
      </c>
      <c r="C248">
        <f>IF(B248&lt;=9,0,
IF(B248=10,1,2))</f>
        <v>0</v>
      </c>
      <c r="D248">
        <f ca="1">RAND()</f>
        <v>0.81096354216176991</v>
      </c>
      <c r="E248">
        <f ca="1">RAND()</f>
        <v>0.44883045031863789</v>
      </c>
      <c r="F248">
        <f ca="1">RAND()</f>
        <v>0.3992628883662025</v>
      </c>
      <c r="G248">
        <f ca="1">RAND()</f>
        <v>0.22778075636826423</v>
      </c>
      <c r="H248">
        <f ca="1">RAND()</f>
        <v>0.87944047097709976</v>
      </c>
      <c r="I248">
        <f ca="1">RAND()</f>
        <v>0.38550254281423535</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Equip5301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DI</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11</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0.7324536792248324</v>
      </c>
      <c r="E249">
        <f ca="1">RAND()</f>
        <v>0.6678886607588882</v>
      </c>
      <c r="F249">
        <f ca="1">RAND()</f>
        <v>0.92417216393037915</v>
      </c>
      <c r="G249">
        <f ca="1">RAND()</f>
        <v>4.0504154413876448E-2</v>
      </c>
      <c r="H249">
        <f ca="1">RAND()</f>
        <v>0.40081273052358379</v>
      </c>
      <c r="I249">
        <f ca="1">RAND()</f>
        <v>0.41311686109411383</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Equip7302</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35</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293</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0.43981801701075895</v>
      </c>
      <c r="E250">
        <f ca="1">RAND()</f>
        <v>1.9919551018537929E-3</v>
      </c>
      <c r="F250">
        <f ca="1">RAND()</f>
        <v>0.66221451057039871</v>
      </c>
      <c r="G250">
        <f ca="1">RAND()</f>
        <v>0.27476986126312419</v>
      </c>
      <c r="H250">
        <f ca="1">RAND()</f>
        <v>0.20006329575371717</v>
      </c>
      <c r="I250">
        <f ca="1">RAND()</f>
        <v>0.22612067678523418</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fl5</v>
      </c>
      <c r="AB250" t="s">
        <v>518</v>
      </c>
      <c r="AC250" t="s">
        <v>521</v>
      </c>
      <c r="AD250">
        <v>1</v>
      </c>
      <c r="AE250" t="s">
        <v>129</v>
      </c>
      <c r="AF250">
        <v>90</v>
      </c>
      <c r="AG250">
        <v>59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헤르윈</v>
      </c>
      <c r="AL250">
        <v>1</v>
      </c>
      <c r="AM250" t="str">
        <f ca="1">IF(ROW()=2,AN250,OFFSET(AM250,-1,0)&amp;IF(LEN(AN250)=0,"",","&amp;AN250))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{"dy":25,"sl":8,"tp":"fl5","vl":"Actor0007","cn":1,"pt":"DI","pp":90,"pr":59}</v>
      </c>
    </row>
    <row r="251" spans="1:40">
      <c r="A251">
        <v>25</v>
      </c>
      <c r="B251">
        <v>9</v>
      </c>
      <c r="C251">
        <f>IF(B251&lt;=9,0,
IF(B251=10,1,2))</f>
        <v>0</v>
      </c>
      <c r="D251">
        <f ca="1">RAND()</f>
        <v>0.28777227018807827</v>
      </c>
      <c r="E251">
        <f ca="1">RAND()</f>
        <v>0.37367934530460833</v>
      </c>
      <c r="F251">
        <f ca="1">RAND()</f>
        <v>0.21241262950011919</v>
      </c>
      <c r="G251">
        <f ca="1">RAND()</f>
        <v>0.31259779914868091</v>
      </c>
      <c r="H251">
        <f ca="1">RAND()</f>
        <v>0.42311155535772449</v>
      </c>
      <c r="I251">
        <f ca="1">RAND()</f>
        <v>0.86199962816194331</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fl6</v>
      </c>
      <c r="AB251" t="s">
        <v>519</v>
      </c>
      <c r="AC251" t="s">
        <v>521</v>
      </c>
      <c r="AD251">
        <v>1</v>
      </c>
      <c r="AE251" t="s">
        <v>129</v>
      </c>
      <c r="AF251">
        <v>90</v>
      </c>
      <c r="AG251">
        <v>59</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헤르윈</v>
      </c>
      <c r="AL251">
        <v>1</v>
      </c>
      <c r="AM251" t="str">
        <f ca="1">IF(ROW()=2,AN251,OFFSET(AM251,-1,0)&amp;IF(LEN(AN251)=0,"",","&amp;AN251))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{"dy":25,"sl":9,"tp":"fl6","vl":"Actor0007","cn":1,"pt":"DI","pp":90,"pr":59}</v>
      </c>
    </row>
    <row r="252" spans="1:40">
      <c r="A252">
        <v>26</v>
      </c>
      <c r="B252">
        <v>0</v>
      </c>
      <c r="C252">
        <f>IF(B252&lt;=9,0,
IF(B252=10,1,2))</f>
        <v>0</v>
      </c>
      <c r="D252">
        <f ca="1">RAND()</f>
        <v>0.60546767136533453</v>
      </c>
      <c r="E252">
        <f ca="1">RAND()</f>
        <v>0.36904768240415342</v>
      </c>
      <c r="F252">
        <f ca="1">RAND()</f>
        <v>0.84673149390254177</v>
      </c>
      <c r="G252">
        <f ca="1">RAND()</f>
        <v>8.5050976577871973E-2</v>
      </c>
      <c r="H252">
        <f ca="1">RAND()</f>
        <v>0.83777684328080115</v>
      </c>
      <c r="I252">
        <f ca="1">RAND()</f>
        <v>0.43698894558124768</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Equip3101</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1200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192</v>
      </c>
      <c r="W252">
        <v>1</v>
      </c>
      <c r="X252" t="s">
        <v>125</v>
      </c>
      <c r="Z252">
        <v>1900</v>
      </c>
      <c r="AA252" t="str">
        <f ca="1">IF(ISBLANK(AB252),"",
VLOOKUP(AB252,OFFSET(INDIRECT("$A:$B"),0,MATCH(AB$1&amp;"_Verify",INDIRECT("$1:$1"),0)-1),2,0)
)</f>
        <v>fe</v>
      </c>
      <c r="AB252" t="s">
        <v>82</v>
      </c>
      <c r="AC252" t="s">
        <v>395</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ca="1">IF(ROW()=2,AN252,OFFSET(AM252,-1,0)&amp;IF(LEN(AN252)=0,"",","&amp;AN252))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{"dy":26,"sl":0,"tp":"fe","vl":"Equip0201","cn":1,"pt":"GO","pr":3100}</v>
      </c>
    </row>
    <row r="253" spans="1:40">
      <c r="A253">
        <v>26</v>
      </c>
      <c r="B253">
        <v>1</v>
      </c>
      <c r="C253">
        <f>IF(B253&lt;=9,0,
IF(B253=10,1,2))</f>
        <v>0</v>
      </c>
      <c r="D253">
        <f ca="1">RAND()</f>
        <v>0.1525353565988915</v>
      </c>
      <c r="E253">
        <f ca="1">RAND()</f>
        <v>0.356986694370239</v>
      </c>
      <c r="F253">
        <f ca="1">RAND()</f>
        <v>0.8250848369553242</v>
      </c>
      <c r="G253">
        <f ca="1">RAND()</f>
        <v>0.34135504018162954</v>
      </c>
      <c r="H253">
        <f ca="1">RAND()</f>
        <v>0.83931522702102201</v>
      </c>
      <c r="I253">
        <f ca="1">RAND()</f>
        <v>0.77953659764918382</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Equip3002</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900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183</v>
      </c>
      <c r="W253">
        <v>1</v>
      </c>
      <c r="X253" t="s">
        <v>125</v>
      </c>
      <c r="Z253">
        <v>3800</v>
      </c>
      <c r="AA253" t="str">
        <f ca="1">IF(ISBLANK(AB253),"",
VLOOKUP(AB253,OFFSET(INDIRECT("$A:$B"),0,MATCH(AB$1&amp;"_Verify",INDIRECT("$1:$1"),0)-1),2,0)
)</f>
        <v>upn</v>
      </c>
      <c r="AB253" t="s">
        <v>92</v>
      </c>
      <c r="AC253">
        <v>5727</v>
      </c>
      <c r="AD253">
        <v>9</v>
      </c>
      <c r="AE253" t="s">
        <v>125</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{"dy":26,"sl":1,"tp":"upn","vl":"5727","cn":9,"pt":"GO","pr":2700}</v>
      </c>
    </row>
    <row r="254" spans="1:40">
      <c r="A254">
        <v>26</v>
      </c>
      <c r="B254">
        <v>2</v>
      </c>
      <c r="C254">
        <f>IF(B254&lt;=9,0,
IF(B254=10,1,2))</f>
        <v>0</v>
      </c>
      <c r="D254">
        <f ca="1">RAND()</f>
        <v>0.15670736709353716</v>
      </c>
      <c r="E254">
        <f ca="1">RAND()</f>
        <v>1.9011129281655381E-2</v>
      </c>
      <c r="F254">
        <f ca="1">RAND()</f>
        <v>0.47863847108158752</v>
      </c>
      <c r="G254">
        <f ca="1">RAND()</f>
        <v>0.90247884646973131</v>
      </c>
      <c r="H254">
        <f ca="1">RAND()</f>
        <v>6.9198469421849262E-2</v>
      </c>
      <c r="I254">
        <f ca="1">RAND()</f>
        <v>0.40041120338032443</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1901</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3</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900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12</v>
      </c>
      <c r="AE254" t="s">
        <v>125</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{"dy":26,"sl":2,"tp":"upn","vl":"56908","cn":12,"pt":"GO","pr":3600}</v>
      </c>
    </row>
    <row r="255" spans="1:40">
      <c r="A255">
        <v>26</v>
      </c>
      <c r="B255">
        <v>3</v>
      </c>
      <c r="C255">
        <f>IF(B255&lt;=9,0,
IF(B255=10,1,2))</f>
        <v>0</v>
      </c>
      <c r="D255">
        <f ca="1">RAND()</f>
        <v>0.69609344659314965</v>
      </c>
      <c r="E255">
        <f ca="1">RAND()</f>
        <v>0.10838534816360146</v>
      </c>
      <c r="F255">
        <f ca="1">RAND()</f>
        <v>0.90717571455034118</v>
      </c>
      <c r="G255">
        <f ca="1">RAND()</f>
        <v>0.8226892873886118</v>
      </c>
      <c r="H255">
        <f ca="1">RAND()</f>
        <v>0.62204794304336775</v>
      </c>
      <c r="I255">
        <f ca="1">RAND()</f>
        <v>0.52778303952106564</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10838</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1200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241</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ca="1">IF(ROW()=2,AN255,OFFSET(AM255,-1,0)&amp;IF(LEN(AN255)=0,"",","&amp;AN255))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{"dy":26,"sl":3,"tp":"fe","vl":"Equip3101","cn":1,"pt":"GO","pr":1500}</v>
      </c>
    </row>
    <row r="256" spans="1:40">
      <c r="A256">
        <v>26</v>
      </c>
      <c r="B256">
        <v>4</v>
      </c>
      <c r="C256">
        <f>IF(B256&lt;=9,0,
IF(B256=10,1,2))</f>
        <v>0</v>
      </c>
      <c r="D256">
        <f ca="1">RAND()</f>
        <v>3.5669644899037567E-2</v>
      </c>
      <c r="E256">
        <f ca="1">RAND()</f>
        <v>0.86037304694812167</v>
      </c>
      <c r="F256">
        <f ca="1">RAND()</f>
        <v>0.9418371001652065</v>
      </c>
      <c r="G256">
        <f ca="1">RAND()</f>
        <v>0.30109656017426711</v>
      </c>
      <c r="H256">
        <f ca="1">RAND()</f>
        <v>0.63029747307235573</v>
      </c>
      <c r="I256">
        <f ca="1">RAND()</f>
        <v>0.25358817679917112</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86037</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13</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3900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184</v>
      </c>
      <c r="AD256">
        <v>1</v>
      </c>
      <c r="AE256" t="s">
        <v>125</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ca="1">IF(ROW()=2,AN256,OFFSET(AM256,-1,0)&amp;IF(LEN(AN256)=0,"",","&amp;AN256))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{"dy":26,"sl":4,"tp":"fe","vl":"Equip1302","cn":1,"pt":"GO","pr":7300}</v>
      </c>
    </row>
    <row r="257" spans="1:40">
      <c r="A257">
        <v>26</v>
      </c>
      <c r="B257">
        <v>5</v>
      </c>
      <c r="C257">
        <f>IF(B257&lt;=9,0,
IF(B257=10,1,2))</f>
        <v>0</v>
      </c>
      <c r="D257">
        <f ca="1">RAND()</f>
        <v>0.9768434532919722</v>
      </c>
      <c r="E257">
        <f ca="1">RAND()</f>
        <v>0.53867339413996262</v>
      </c>
      <c r="F257">
        <f ca="1">RAND()</f>
        <v>0.52097702586690708</v>
      </c>
      <c r="G257">
        <f ca="1">RAND()</f>
        <v>0.96555712637147095</v>
      </c>
      <c r="H257">
        <f ca="1">RAND()</f>
        <v>0.1781371108937424</v>
      </c>
      <c r="I257">
        <f ca="1">RAND()</f>
        <v>0.94726045063682363</v>
      </c>
      <c r="M257" t="str">
        <f ca="1">IF(LEN(J257)&lt;&gt;0,J257,VLOOKUP(D257+$B257,$BJ:$BK,MATCH($BK$1,$BJ$1:$BK$1,0),1))</f>
        <v>안 지정 캐릭터 PP 일반등급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53867</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9</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2700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400</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0.43713846572256754</v>
      </c>
      <c r="E258">
        <f ca="1">RAND()</f>
        <v>0.40858515235221105</v>
      </c>
      <c r="F258">
        <f ca="1">RAND()</f>
        <v>0.75745534458096786</v>
      </c>
      <c r="G258">
        <f ca="1">RAND()</f>
        <v>0.47246435832470346</v>
      </c>
      <c r="H258">
        <f ca="1">RAND()</f>
        <v>2.4303729751908865E-3</v>
      </c>
      <c r="I258">
        <f ca="1">RAND()</f>
        <v>0.90090342132694856</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Equip5101</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1500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258</v>
      </c>
      <c r="W258">
        <v>1</v>
      </c>
      <c r="X258" t="s">
        <v>125</v>
      </c>
      <c r="Z258">
        <v>3100</v>
      </c>
      <c r="AA258" t="str">
        <f ca="1">IF(ISBLANK(AB258),"",
VLOOKUP(AB258,OFFSET(INDIRECT("$A:$B"),0,MATCH(AB$1&amp;"_Verify",INDIRECT("$1:$1"),0)-1),2,0)
)</f>
        <v>uph</v>
      </c>
      <c r="AB258" t="s">
        <v>91</v>
      </c>
      <c r="AC258">
        <v>79985</v>
      </c>
      <c r="AD258">
        <v>10</v>
      </c>
      <c r="AE258" t="s">
        <v>125</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IF(B259&lt;=9,0,
IF(B259=10,1,2))</f>
        <v>0</v>
      </c>
      <c r="D259">
        <f ca="1">RAND()</f>
        <v>0.43253095686989274</v>
      </c>
      <c r="E259">
        <f ca="1">RAND()</f>
        <v>0.13024193412273322</v>
      </c>
      <c r="F259">
        <f ca="1">RAND()</f>
        <v>0.34657086520875324</v>
      </c>
      <c r="G259">
        <f ca="1">RAND()</f>
        <v>0.29498985641836262</v>
      </c>
      <c r="H259">
        <f ca="1">RAND()</f>
        <v>0.56864920620545456</v>
      </c>
      <c r="I259">
        <f ca="1">RAND()</f>
        <v>0.90800814534291685</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Equip1201</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3400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241</v>
      </c>
      <c r="W259">
        <v>1</v>
      </c>
      <c r="X259" t="s">
        <v>125</v>
      </c>
      <c r="Z259">
        <v>1500</v>
      </c>
      <c r="AA259" t="str">
        <f ca="1">IF(ISBLANK(AB259),"",
VLOOKUP(AB259,OFFSET(INDIRECT("$A:$B"),0,MATCH(AB$1&amp;"_Verify",INDIRECT("$1:$1"),0)-1),2,0)
)</f>
        <v>fe</v>
      </c>
      <c r="AB259" t="s">
        <v>82</v>
      </c>
      <c r="AC259" t="s">
        <v>399</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ca="1">IF(ROW()=2,AN259,OFFSET(AM259,-1,0)&amp;IF(LEN(AN259)=0,"",","&amp;AN259))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{"dy":26,"sl":7,"tp":"fe","vl":"Equip6102","cn":1,"pt":"GO","pr":3800}</v>
      </c>
    </row>
    <row r="260" spans="1:40">
      <c r="A260">
        <v>26</v>
      </c>
      <c r="B260">
        <v>8</v>
      </c>
      <c r="C260">
        <f>IF(B260&lt;=9,0,
IF(B260=10,1,2))</f>
        <v>0</v>
      </c>
      <c r="D260">
        <f ca="1">RAND()</f>
        <v>1.5205412850111677E-2</v>
      </c>
      <c r="E260">
        <f ca="1">RAND()</f>
        <v>0.15692871932860453</v>
      </c>
      <c r="F260">
        <f ca="1">RAND()</f>
        <v>0.34468763508946532</v>
      </c>
      <c r="G260">
        <f ca="1">RAND()</f>
        <v>0.76678024797256938</v>
      </c>
      <c r="H260">
        <f ca="1">RAND()</f>
        <v>0.43070983251652739</v>
      </c>
      <c r="I260">
        <f ca="1">RAND()</f>
        <v>0.63506825623624552</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fl1</v>
      </c>
      <c r="AB260" t="s">
        <v>87</v>
      </c>
      <c r="AC260" t="s">
        <v>390</v>
      </c>
      <c r="AD260">
        <v>1</v>
      </c>
      <c r="AE260" t="s">
        <v>129</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ca="1">IF(ROW()=2,AN260,OFFSET(AM260,-1,0)&amp;IF(LEN(AN260)=0,"",","&amp;AN260))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{"dy":26,"sl":8,"tp":"fl1","vl":"Actor2010","cn":1,"pt":"DI","pp":59,"pr":43}</v>
      </c>
    </row>
    <row r="261" spans="1:40">
      <c r="A261">
        <v>26</v>
      </c>
      <c r="B261">
        <v>9</v>
      </c>
      <c r="C261">
        <f>IF(B261&lt;=9,0,
IF(B261=10,1,2))</f>
        <v>0</v>
      </c>
      <c r="D261">
        <f ca="1">RAND()</f>
        <v>0.42274329953911216</v>
      </c>
      <c r="E261">
        <f ca="1">RAND()</f>
        <v>0.66153835883855194</v>
      </c>
      <c r="F261">
        <f ca="1">RAND()</f>
        <v>0.35237371766130821</v>
      </c>
      <c r="G261">
        <f ca="1">RAND()</f>
        <v>0.46745281696819208</v>
      </c>
      <c r="H261">
        <f ca="1">RAND()</f>
        <v>0.9647773215062645</v>
      </c>
      <c r="I261">
        <f ca="1">RAND()</f>
        <v>0.99923503658445434</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0.29899943173523746</v>
      </c>
      <c r="E262">
        <f ca="1">RAND()</f>
        <v>0.56199470062324497</v>
      </c>
      <c r="F262">
        <f ca="1">RAND()</f>
        <v>0.47185799650182714</v>
      </c>
      <c r="G262">
        <f ca="1">RAND()</f>
        <v>0.98759907294818272</v>
      </c>
      <c r="H262">
        <f ca="1">RAND()</f>
        <v>0.40589765272300049</v>
      </c>
      <c r="I262">
        <f ca="1">RAND()</f>
        <v>0.48190365228552212</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Equip5001</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700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259</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ca="1">IF(ROW()=2,AN262,OFFSET(AM262,-1,0)&amp;IF(LEN(AN262)=0,"",","&amp;AN262))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{"dy":27,"sl":0,"tp":"fe","vl":"Equip4101","cn":1,"pt":"GO","pr":1400}</v>
      </c>
    </row>
    <row r="263" spans="1:40">
      <c r="A263">
        <v>27</v>
      </c>
      <c r="B263">
        <v>1</v>
      </c>
      <c r="C263">
        <f>IF(B263&lt;=9,0,
IF(B263=10,1,2))</f>
        <v>0</v>
      </c>
      <c r="D263">
        <f ca="1">RAND()</f>
        <v>0.21560383084070345</v>
      </c>
      <c r="E263">
        <f ca="1">RAND()</f>
        <v>0.11024997070291509</v>
      </c>
      <c r="F263">
        <f ca="1">RAND()</f>
        <v>0.43386597212807243</v>
      </c>
      <c r="G263">
        <f ca="1">RAND()</f>
        <v>0.85103648643107865</v>
      </c>
      <c r="H263">
        <f ca="1">RAND()</f>
        <v>0.90651195659507711</v>
      </c>
      <c r="I263">
        <f ca="1">RAND()</f>
        <v>0.80854412184468027</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Equip0402</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29</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20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전설</v>
      </c>
      <c r="U263" t="s">
        <v>82</v>
      </c>
      <c r="V263" t="s">
        <v>277</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0.26046179234265154</v>
      </c>
      <c r="E264">
        <f ca="1">RAND()</f>
        <v>0.98546826518307018</v>
      </c>
      <c r="F264">
        <f ca="1">RAND()</f>
        <v>0.89915280186084889</v>
      </c>
      <c r="G264">
        <f ca="1">RAND()</f>
        <v>0.99520449551974743</v>
      </c>
      <c r="H264">
        <f ca="1">RAND()</f>
        <v>0.69737502172011323</v>
      </c>
      <c r="I264">
        <f ca="1">RAND()</f>
        <v>0.45551760650805939</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98546</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14</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4200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110</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ca="1">IF(ROW()=2,AN264,OFFSET(AM264,-1,0)&amp;IF(LEN(AN264)=0,"",","&amp;AN264))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{"dy":27,"sl":2,"tp":"fe","vl":"Equip6101","cn":1,"pt":"GO","pr":3200}</v>
      </c>
    </row>
    <row r="265" spans="1:40">
      <c r="A265">
        <v>27</v>
      </c>
      <c r="B265">
        <v>3</v>
      </c>
      <c r="C265">
        <f>IF(B265&lt;=9,0,
IF(B265=10,1,2))</f>
        <v>0</v>
      </c>
      <c r="D265">
        <f ca="1">RAND()</f>
        <v>0.98144365809718737</v>
      </c>
      <c r="E265">
        <f ca="1">RAND()</f>
        <v>0.83058864829591805</v>
      </c>
      <c r="F265">
        <f ca="1">RAND()</f>
        <v>0.56863935892848039</v>
      </c>
      <c r="G265">
        <f ca="1">RAND()</f>
        <v>0.38972805335616445</v>
      </c>
      <c r="H265">
        <f ca="1">RAND()</f>
        <v>0.50879947390973157</v>
      </c>
      <c r="I265">
        <f ca="1">RAND()</f>
        <v>0.88314064151089067</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83058</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12</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3600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191</v>
      </c>
      <c r="AD265">
        <v>1</v>
      </c>
      <c r="AE265" t="s">
        <v>125</v>
      </c>
      <c r="AG265">
        <v>1400</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ca="1">IF(ROW()=2,AN265,OFFSET(AM265,-1,0)&amp;IF(LEN(AN265)=0,"",","&amp;AN265))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{"dy":27,"sl":3,"tp":"fe","vl":"Equip2102","cn":1,"pt":"GO","pr":1400}</v>
      </c>
    </row>
    <row r="266" spans="1:40">
      <c r="A266">
        <v>27</v>
      </c>
      <c r="B266">
        <v>4</v>
      </c>
      <c r="C266">
        <f>IF(B266&lt;=9,0,
IF(B266=10,1,2))</f>
        <v>0</v>
      </c>
      <c r="D266">
        <f ca="1">RAND()</f>
        <v>0.6513278093003132</v>
      </c>
      <c r="E266">
        <f ca="1">RAND()</f>
        <v>0.74147737074567666</v>
      </c>
      <c r="F266">
        <f ca="1">RAND()</f>
        <v>0.90740802821509192</v>
      </c>
      <c r="G266">
        <f ca="1">RAND()</f>
        <v>0.24453045762280867</v>
      </c>
      <c r="H266">
        <f ca="1">RAND()</f>
        <v>0.38603350877636122</v>
      </c>
      <c r="I266">
        <f ca="1">RAND()</f>
        <v>0.78533424265013019</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74147</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11</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3300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0.79791099196952109</v>
      </c>
      <c r="E267">
        <f ca="1">RAND()</f>
        <v>4.2221897843257361E-2</v>
      </c>
      <c r="F267">
        <f ca="1">RAND()</f>
        <v>0.5033634921814546</v>
      </c>
      <c r="G267">
        <f ca="1">RAND()</f>
        <v>0.95186842750033973</v>
      </c>
      <c r="H267">
        <f ca="1">RAND()</f>
        <v>0.50149965626775284</v>
      </c>
      <c r="I267">
        <f ca="1">RAND()</f>
        <v>0.8120653334534107</v>
      </c>
      <c r="M267" t="str">
        <f ca="1">IF(LEN(J267)&lt;&gt;0,J267,VLOOKUP(D267+$B267,$BJ:$BK,MATCH($BK$1,$BJ$1:$BK$1,0),1))</f>
        <v>안 지정 캐릭터 PP 일반등급</v>
      </c>
      <c r="N267">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4222</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3</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900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125</v>
      </c>
      <c r="Z267">
        <v>1300</v>
      </c>
      <c r="AA267" t="str">
        <f ca="1">IF(ISBLANK(AB267),"",
VLOOKUP(AB267,OFFSET(INDIRECT("$A:$B"),0,MATCH(AB$1&amp;"_Verify",INDIRECT("$1:$1"),0)-1),2,0)
)</f>
        <v>fe</v>
      </c>
      <c r="AB267" t="s">
        <v>82</v>
      </c>
      <c r="AC267" t="s">
        <v>186</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ca="1">IF(ROW()=2,AN267,OFFSET(AM267,-1,0)&amp;IF(LEN(AN267)=0,"",","&amp;AN267))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{"dy":27,"sl":5,"tp":"fe","vl":"Equip7002","cn":1,"pt":"GO","pr":2200}</v>
      </c>
    </row>
    <row r="268" spans="1:40">
      <c r="A268">
        <v>27</v>
      </c>
      <c r="B268">
        <v>6</v>
      </c>
      <c r="C268">
        <f>IF(B268&lt;=9,0,
IF(B268=10,1,2))</f>
        <v>0</v>
      </c>
      <c r="D268">
        <f ca="1">RAND()</f>
        <v>0.50117351511528596</v>
      </c>
      <c r="E268">
        <f ca="1">RAND()</f>
        <v>8.7503337513737289E-2</v>
      </c>
      <c r="F268">
        <f ca="1">RAND()</f>
        <v>7.9129839952779779E-2</v>
      </c>
      <c r="G268">
        <f ca="1">RAND()</f>
        <v>0.43062641587253303</v>
      </c>
      <c r="H268">
        <f ca="1">RAND()</f>
        <v>0.26669037961533915</v>
      </c>
      <c r="I268">
        <f ca="1">RAND()</f>
        <v>6.5057721325518791E-3</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Equip1002</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600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244</v>
      </c>
      <c r="W268">
        <v>1</v>
      </c>
      <c r="X268" t="s">
        <v>125</v>
      </c>
      <c r="Z268">
        <v>600</v>
      </c>
      <c r="AA268" t="str">
        <f ca="1">IF(ISBLANK(AB268),"",
VLOOKUP(AB268,OFFSET(INDIRECT("$A:$B"),0,MATCH(AB$1&amp;"_Verify",INDIRECT("$1:$1"),0)-1),2,0)
)</f>
        <v>fe</v>
      </c>
      <c r="AB268" t="s">
        <v>82</v>
      </c>
      <c r="AC268" t="s">
        <v>240</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ca="1">IF(ROW()=2,AN268,OFFSET(AM268,-1,0)&amp;IF(LEN(AN268)=0,"",","&amp;AN268))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{"dy":27,"sl":6,"tp":"fe","vl":"Equip8202","cn":1,"pt":"GO","pr":29100}</v>
      </c>
    </row>
    <row r="269" spans="1:40">
      <c r="A269">
        <v>27</v>
      </c>
      <c r="B269">
        <v>7</v>
      </c>
      <c r="C269">
        <f>IF(B269&lt;=9,0,
IF(B269=10,1,2))</f>
        <v>0</v>
      </c>
      <c r="D269">
        <f ca="1">RAND()</f>
        <v>0.15580609273472057</v>
      </c>
      <c r="E269">
        <f ca="1">RAND()</f>
        <v>0.10873735209117885</v>
      </c>
      <c r="F269">
        <f ca="1">RAND()</f>
        <v>0.58822615015390012</v>
      </c>
      <c r="G269">
        <f ca="1">RAND()</f>
        <v>0.70288323935019936</v>
      </c>
      <c r="H269">
        <f ca="1">RAND()</f>
        <v>7.9059863877672942E-4</v>
      </c>
      <c r="I269">
        <f ca="1">RAND()</f>
        <v>0.56742517322283137</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Equip1101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1300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199</v>
      </c>
      <c r="W269">
        <v>1</v>
      </c>
      <c r="X269" t="s">
        <v>125</v>
      </c>
      <c r="Z269">
        <v>74600</v>
      </c>
      <c r="AA269" t="str">
        <f ca="1">IF(ISBLANK(AB269),"",
VLOOKUP(AB269,OFFSET(INDIRECT("$A:$B"),0,MATCH(AB$1&amp;"_Verify",INDIRECT("$1:$1"),0)-1),2,0)
)</f>
        <v>uph</v>
      </c>
      <c r="AB269" t="s">
        <v>91</v>
      </c>
      <c r="AC269">
        <v>34952</v>
      </c>
      <c r="AD269">
        <v>11</v>
      </c>
      <c r="AE269" t="s">
        <v>125</v>
      </c>
      <c r="AG269">
        <v>3300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{"dy":27,"sl":7,"tp":"uph","vl":"34952","cn":11,"pt":"GO","pr":3300}</v>
      </c>
    </row>
    <row r="270" spans="1:40">
      <c r="A270">
        <v>27</v>
      </c>
      <c r="B270">
        <v>8</v>
      </c>
      <c r="C270">
        <f>IF(B270&lt;=9,0,
IF(B270=10,1,2))</f>
        <v>0</v>
      </c>
      <c r="D270">
        <f ca="1">RAND()</f>
        <v>0.70543242846640819</v>
      </c>
      <c r="E270">
        <f ca="1">RAND()</f>
        <v>0.97058874743978019</v>
      </c>
      <c r="F270">
        <f ca="1">RAND()</f>
        <v>0.66710787385490744</v>
      </c>
      <c r="G270">
        <f ca="1">RAND()</f>
        <v>0.14139285465742224</v>
      </c>
      <c r="H270">
        <f ca="1">RAND()</f>
        <v>2.1704745664452019E-2</v>
      </c>
      <c r="I270">
        <f ca="1">RAND()</f>
        <v>0.51237882353279685</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0.18057200278002883</v>
      </c>
      <c r="E271">
        <f ca="1">RAND()</f>
        <v>0.38360041990974203</v>
      </c>
      <c r="F271">
        <f ca="1">RAND()</f>
        <v>0.33609727227908848</v>
      </c>
      <c r="G271">
        <f ca="1">RAND()</f>
        <v>0.63643462912524573</v>
      </c>
      <c r="H271">
        <f ca="1">RAND()</f>
        <v>0.44187350941006232</v>
      </c>
      <c r="I271">
        <f ca="1">RAND()</f>
        <v>0.65539113279984162</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0.21846598090631875</v>
      </c>
      <c r="E272">
        <f ca="1">RAND()</f>
        <v>0.21706027356159607</v>
      </c>
      <c r="F272">
        <f ca="1">RAND()</f>
        <v>0.9718818058980262</v>
      </c>
      <c r="G272">
        <f ca="1">RAND()</f>
        <v>0.74964252780935459</v>
      </c>
      <c r="H272">
        <f ca="1">RAND()</f>
        <v>6.9579565530869525E-2</v>
      </c>
      <c r="I272">
        <f ca="1">RAND()</f>
        <v>0.29499450011868023</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Equip1302</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7300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205</v>
      </c>
      <c r="W272">
        <v>1</v>
      </c>
      <c r="X272" t="s">
        <v>125</v>
      </c>
      <c r="Z272">
        <v>3200</v>
      </c>
      <c r="AA272" t="str">
        <f ca="1">IF(ISBLANK(AB272),"",
VLOOKUP(AB272,OFFSET(INDIRECT("$A:$B"),0,MATCH(AB$1&amp;"_Verify",INDIRECT("$1:$1"),0)-1),2,0)
)</f>
        <v>fe</v>
      </c>
      <c r="AB272" t="s">
        <v>82</v>
      </c>
      <c r="AC272" t="s">
        <v>294</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0.72619807780804513</v>
      </c>
      <c r="E273">
        <f ca="1">RAND()</f>
        <v>0.47580025178529761</v>
      </c>
      <c r="F273">
        <f ca="1">RAND()</f>
        <v>0.40315258259069597</v>
      </c>
      <c r="G273">
        <f ca="1">RAND()</f>
        <v>0.44930810739851712</v>
      </c>
      <c r="H273">
        <f ca="1">RAND()</f>
        <v>4.5482927673985984E-2</v>
      </c>
      <c r="I273">
        <f ca="1">RAND()</f>
        <v>0.49015078845991766</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Equip4101</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1200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246</v>
      </c>
      <c r="W273">
        <v>1</v>
      </c>
      <c r="X273" t="s">
        <v>125</v>
      </c>
      <c r="Z273">
        <v>900</v>
      </c>
      <c r="AA273" t="str">
        <f ca="1">IF(ISBLANK(AB273),"",
VLOOKUP(AB273,OFFSET(INDIRECT("$A:$B"),0,MATCH(AB$1&amp;"_Verify",INDIRECT("$1:$1"),0)-1),2,0)
)</f>
        <v>fe</v>
      </c>
      <c r="AB273" t="s">
        <v>82</v>
      </c>
      <c r="AC273" t="s">
        <v>249</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ca="1">IF(ROW()=2,AN273,OFFSET(AM273,-1,0)&amp;IF(LEN(AN273)=0,"",","&amp;AN273))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{"dy":28,"sl":1,"tp":"fe","vl":"Equip3201","cn":1,"pt":"DI","pr":4}</v>
      </c>
    </row>
    <row r="274" spans="1:40">
      <c r="A274">
        <v>28</v>
      </c>
      <c r="B274">
        <v>2</v>
      </c>
      <c r="C274">
        <f>IF(B274&lt;=9,0,
IF(B274=10,1,2))</f>
        <v>0</v>
      </c>
      <c r="D274">
        <f ca="1">RAND()</f>
        <v>0.71009335163114107</v>
      </c>
      <c r="E274">
        <f ca="1">RAND()</f>
        <v>0.960742927446534</v>
      </c>
      <c r="F274">
        <f ca="1">RAND()</f>
        <v>0.19964263036322638</v>
      </c>
      <c r="G274">
        <f ca="1">RAND()</f>
        <v>0.58294031269919511</v>
      </c>
      <c r="H274">
        <f ca="1">RAND()</f>
        <v>0.57349659270453313</v>
      </c>
      <c r="I274">
        <f ca="1">RAND()</f>
        <v>0.15859950849319271</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96074</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14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4200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407</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ca="1">IF(ROW()=2,AN274,OFFSET(AM274,-1,0)&amp;IF(LEN(AN274)=0,"",","&amp;AN274))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{"dy":28,"sl":2,"tp":"fe","vl":"Equip4301","cn":1,"pt":"GO","pr":7400}</v>
      </c>
    </row>
    <row r="275" spans="1:40">
      <c r="A275">
        <v>28</v>
      </c>
      <c r="B275">
        <v>3</v>
      </c>
      <c r="C275">
        <f>IF(B275&lt;=9,0,
IF(B275=10,1,2))</f>
        <v>0</v>
      </c>
      <c r="D275">
        <f ca="1">RAND()</f>
        <v>0.3676429175078787</v>
      </c>
      <c r="E275">
        <f ca="1">RAND()</f>
        <v>0.29729311233795086</v>
      </c>
      <c r="F275">
        <f ca="1">RAND()</f>
        <v>0.56966275360837937</v>
      </c>
      <c r="G275">
        <f ca="1">RAND()</f>
        <v>0.80134141068513054</v>
      </c>
      <c r="H275">
        <f ca="1">RAND()</f>
        <v>0.45104248864045449</v>
      </c>
      <c r="I275">
        <f ca="1">RAND()</f>
        <v>0.53758161597492005</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29729</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6</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1800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113</v>
      </c>
      <c r="AD275">
        <v>1</v>
      </c>
      <c r="AE275" t="s">
        <v>125</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ca="1">IF(ROW()=2,AN275,OFFSET(AM275,-1,0)&amp;IF(LEN(AN275)=0,"",","&amp;AN275))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{"dy":28,"sl":3,"tp":"fe","vl":"Equip0102","cn":1,"pt":"GO","pr":1200}</v>
      </c>
    </row>
    <row r="276" spans="1:40">
      <c r="A276">
        <v>28</v>
      </c>
      <c r="B276">
        <v>4</v>
      </c>
      <c r="C276">
        <f>IF(B276&lt;=9,0,
IF(B276=10,1,2))</f>
        <v>0</v>
      </c>
      <c r="D276">
        <f ca="1">RAND()</f>
        <v>0.18199706951532713</v>
      </c>
      <c r="E276">
        <f ca="1">RAND()</f>
        <v>0.60992885631119709</v>
      </c>
      <c r="F276">
        <f ca="1">RAND()</f>
        <v>0.23286644759049824</v>
      </c>
      <c r="G276">
        <f ca="1">RAND()</f>
        <v>0.3301861747578273</v>
      </c>
      <c r="H276">
        <f ca="1">RAND()</f>
        <v>0.89562333648175285</v>
      </c>
      <c r="I276">
        <f ca="1">RAND()</f>
        <v>0.10932486030555566</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60992</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10</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3000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247</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ca="1">IF(ROW()=2,AN276,OFFSET(AM276,-1,0)&amp;IF(LEN(AN276)=0,"",","&amp;AN276))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{"dy":28,"sl":4,"tp":"fe","vl":"Equip7202","cn":1,"pt":"GO","pr":9600}</v>
      </c>
    </row>
    <row r="277" spans="1:40">
      <c r="A277">
        <v>28</v>
      </c>
      <c r="B277">
        <v>5</v>
      </c>
      <c r="C277">
        <f>IF(B277&lt;=9,0,
IF(B277=10,1,2))</f>
        <v>0</v>
      </c>
      <c r="D277">
        <f ca="1">RAND()</f>
        <v>0.71165784463266013</v>
      </c>
      <c r="E277">
        <f ca="1">RAND()</f>
        <v>3.1447040991951503E-2</v>
      </c>
      <c r="F277">
        <f ca="1">RAND()</f>
        <v>0.77770599616726233</v>
      </c>
      <c r="G277">
        <f ca="1">RAND()</f>
        <v>0.93350572836106749</v>
      </c>
      <c r="H277">
        <f ca="1">RAND()</f>
        <v>0.45335503471164207</v>
      </c>
      <c r="I277">
        <f ca="1">RAND()</f>
        <v>0.47887053274859748</v>
      </c>
      <c r="M277" t="str">
        <f ca="1">IF(LEN(J277)&lt;&gt;0,J277,VLOOKUP(D277+$B277,$BJ:$BK,MATCH($BK$1,$BJ$1:$BK$1,0),1))</f>
        <v>안 지정 캐릭터 PP 영웅등급</v>
      </c>
      <c r="N277">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3144</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3</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900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35730</v>
      </c>
      <c r="AD277">
        <v>11</v>
      </c>
      <c r="AE277" t="s">
        <v>125</v>
      </c>
      <c r="AG277">
        <v>3300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{"dy":28,"sl":5,"tp":"uph","vl":"35730","cn":11,"pt":"GO","pr":3300}</v>
      </c>
    </row>
    <row r="278" spans="1:40">
      <c r="A278">
        <v>28</v>
      </c>
      <c r="B278">
        <v>6</v>
      </c>
      <c r="C278">
        <f>IF(B278&lt;=9,0,
IF(B278=10,1,2))</f>
        <v>0</v>
      </c>
      <c r="D278">
        <f ca="1">RAND()</f>
        <v>0.94728349550803381</v>
      </c>
      <c r="E278">
        <f ca="1">RAND()</f>
        <v>0.39962007773457831</v>
      </c>
      <c r="F278">
        <f ca="1">RAND()</f>
        <v>0.59790493757627483</v>
      </c>
      <c r="G278">
        <f ca="1">RAND()</f>
        <v>7.6230211567398176E-2</v>
      </c>
      <c r="H278">
        <f ca="1">RAND()</f>
        <v>0.85509217586280606</v>
      </c>
      <c r="I278">
        <f ca="1">RAND()</f>
        <v>0.85798576560232498</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Equip5002</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900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260</v>
      </c>
      <c r="W278">
        <v>1</v>
      </c>
      <c r="X278" t="s">
        <v>125</v>
      </c>
      <c r="Z278">
        <v>8000</v>
      </c>
      <c r="AA278" t="str">
        <f ca="1">IF(ISBLANK(AB278),"",
VLOOKUP(AB278,OFFSET(INDIRECT("$A:$B"),0,MATCH(AB$1&amp;"_Verify",INDIRECT("$1:$1"),0)-1),2,0)
)</f>
        <v>upn</v>
      </c>
      <c r="AB278" t="s">
        <v>92</v>
      </c>
      <c r="AC278">
        <v>13144</v>
      </c>
      <c r="AD278">
        <v>9</v>
      </c>
      <c r="AE278" t="s">
        <v>125</v>
      </c>
      <c r="AG278">
        <v>2700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{"dy":28,"sl":6,"tp":"upn","vl":"13144","cn":9,"pt":"GO","pr":2700}</v>
      </c>
    </row>
    <row r="279" spans="1:40">
      <c r="A279">
        <v>28</v>
      </c>
      <c r="B279">
        <v>7</v>
      </c>
      <c r="C279">
        <f>IF(B279&lt;=9,0,
IF(B279=10,1,2))</f>
        <v>0</v>
      </c>
      <c r="D279">
        <f ca="1">RAND()</f>
        <v>7.7959423581379861E-2</v>
      </c>
      <c r="E279">
        <f ca="1">RAND()</f>
        <v>0.99829391278829605</v>
      </c>
      <c r="F279">
        <f ca="1">RAND()</f>
        <v>0.62442188282938704</v>
      </c>
      <c r="G279">
        <f ca="1">RAND()</f>
        <v>0.98723950394337956</v>
      </c>
      <c r="H279">
        <f ca="1">RAND()</f>
        <v>0.99127302295625719</v>
      </c>
      <c r="I279">
        <f ca="1">RAND()</f>
        <v>0.4082459377997355</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Equip8401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250</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136</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전설</v>
      </c>
      <c r="U279" t="s">
        <v>82</v>
      </c>
      <c r="V279" t="s">
        <v>256</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0.1097485915124562</v>
      </c>
      <c r="E280">
        <f ca="1">RAND()</f>
        <v>0.79944264333890191</v>
      </c>
      <c r="F280">
        <f ca="1">RAND()</f>
        <v>0.40468406860736306</v>
      </c>
      <c r="G280">
        <f ca="1">RAND()</f>
        <v>0.30292431320342195</v>
      </c>
      <c r="H280">
        <f ca="1">RAND()</f>
        <v>0.85338424575959648</v>
      </c>
      <c r="I280">
        <f ca="1">RAND()</f>
        <v>0.33430234023209027</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0.56904702453286926</v>
      </c>
      <c r="E281">
        <f ca="1">RAND()</f>
        <v>0.18498040108439051</v>
      </c>
      <c r="F281">
        <f ca="1">RAND()</f>
        <v>0.58392521443524059</v>
      </c>
      <c r="G281">
        <f ca="1">RAND()</f>
        <v>0.10938939688156712</v>
      </c>
      <c r="H281">
        <f ca="1">RAND()</f>
        <v>0.31939866285264118</v>
      </c>
      <c r="I281">
        <f ca="1">RAND()</f>
        <v>0.19929006155294116</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0.11148150157551118</v>
      </c>
      <c r="E282">
        <f ca="1">RAND()</f>
        <v>0.99467926990637179</v>
      </c>
      <c r="F282">
        <f ca="1">RAND()</f>
        <v>0.16752633876532697</v>
      </c>
      <c r="G282">
        <f ca="1">RAND()</f>
        <v>0.45665257603844722</v>
      </c>
      <c r="H282">
        <f ca="1">RAND()</f>
        <v>0.64222021854484423</v>
      </c>
      <c r="I282">
        <f ca="1">RAND()</f>
        <v>0.1505124903880154</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Equip8302</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90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129</v>
      </c>
      <c r="Z282">
        <v>29</v>
      </c>
      <c r="AA282" t="str">
        <f ca="1">IF(ISBLANK(AB282),"",
VLOOKUP(AB282,OFFSET(INDIRECT("$A:$B"),0,MATCH(AB$1&amp;"_Verify",INDIRECT("$1:$1"),0)-1),2,0)
)</f>
        <v>upn</v>
      </c>
      <c r="AB282" t="s">
        <v>92</v>
      </c>
      <c r="AC282">
        <v>4898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{"dy":29,"sl":0,"tp":"upn","vl":"4898","cn":9,"pt":"GO","pr":2700}</v>
      </c>
    </row>
    <row r="283" spans="1:40">
      <c r="A283">
        <v>29</v>
      </c>
      <c r="B283">
        <v>1</v>
      </c>
      <c r="C283">
        <f>IF(B283&lt;=9,0,
IF(B283=10,1,2))</f>
        <v>0</v>
      </c>
      <c r="D283">
        <f ca="1">RAND()</f>
        <v>0.84989665572785267</v>
      </c>
      <c r="E283">
        <f ca="1">RAND()</f>
        <v>0.28198460608699338</v>
      </c>
      <c r="F283">
        <f ca="1">RAND()</f>
        <v>0.90405518580679856</v>
      </c>
      <c r="G283">
        <f ca="1">RAND()</f>
        <v>0.23173741850789875</v>
      </c>
      <c r="H283">
        <f ca="1">RAND()</f>
        <v>0.69593474029346958</v>
      </c>
      <c r="I283">
        <f ca="1">RAND()</f>
        <v>0.44985950522970142</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Equip2201</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4</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200</v>
      </c>
      <c r="W283">
        <v>1</v>
      </c>
      <c r="X283" t="s">
        <v>125</v>
      </c>
      <c r="Z283">
        <v>3200</v>
      </c>
      <c r="AA283" t="str">
        <f ca="1">IF(ISBLANK(AB283),"",
VLOOKUP(AB283,OFFSET(INDIRECT("$A:$B"),0,MATCH(AB$1&amp;"_Verify",INDIRECT("$1:$1"),0)-1),2,0)
)</f>
        <v>fe</v>
      </c>
      <c r="AB283" t="s">
        <v>82</v>
      </c>
      <c r="AC283" t="s">
        <v>187</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ca="1">IF(ROW()=2,AN283,OFFSET(AM283,-1,0)&amp;IF(LEN(AN283)=0,"",","&amp;AN283))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{"dy":29,"sl":1,"tp":"fe","vl":"Equip2002","cn":1,"pt":"GO","pr":600}</v>
      </c>
    </row>
    <row r="284" spans="1:40">
      <c r="A284">
        <v>29</v>
      </c>
      <c r="B284">
        <v>2</v>
      </c>
      <c r="C284">
        <f>IF(B284&lt;=9,0,
IF(B284=10,1,2))</f>
        <v>0</v>
      </c>
      <c r="D284">
        <f ca="1">RAND()</f>
        <v>0.58225622651408948</v>
      </c>
      <c r="E284">
        <f ca="1">RAND()</f>
        <v>0.72551630531768763</v>
      </c>
      <c r="F284">
        <f ca="1">RAND()</f>
        <v>0.34044542760608365</v>
      </c>
      <c r="G284">
        <f ca="1">RAND()</f>
        <v>7.1287908786758503E-2</v>
      </c>
      <c r="H284">
        <f ca="1">RAND()</f>
        <v>0.17015893049257236</v>
      </c>
      <c r="I284">
        <f ca="1">RAND()</f>
        <v>0.83969883841385251</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72551</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11</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3300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91067</v>
      </c>
      <c r="AD284">
        <v>11</v>
      </c>
      <c r="AE284" t="s">
        <v>125</v>
      </c>
      <c r="AG284">
        <v>3300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{"dy":29,"sl":2,"tp":"uph","vl":"91067","cn":11,"pt":"GO","pr":3300}</v>
      </c>
    </row>
    <row r="285" spans="1:40">
      <c r="A285">
        <v>29</v>
      </c>
      <c r="B285">
        <v>3</v>
      </c>
      <c r="C285">
        <f>IF(B285&lt;=9,0,
IF(B285=10,1,2))</f>
        <v>0</v>
      </c>
      <c r="D285">
        <f ca="1">RAND()</f>
        <v>0.2839958085665828</v>
      </c>
      <c r="E285">
        <f ca="1">RAND()</f>
        <v>0.26148251819786617</v>
      </c>
      <c r="F285">
        <f ca="1">RAND()</f>
        <v>0.4158271859592666</v>
      </c>
      <c r="G285">
        <f ca="1">RAND()</f>
        <v>0.46127091578037105</v>
      </c>
      <c r="H285">
        <f ca="1">RAND()</f>
        <v>0.21964666646272657</v>
      </c>
      <c r="I285">
        <f ca="1">RAND()</f>
        <v>0.70673185547635731</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26148</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6</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1800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413</v>
      </c>
      <c r="AD285">
        <v>1</v>
      </c>
      <c r="AE285" t="s">
        <v>125</v>
      </c>
      <c r="AG285">
        <v>1300</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그림자 단검</v>
      </c>
      <c r="AL285">
        <v>1</v>
      </c>
      <c r="AM285" t="str">
        <f ca="1">IF(ROW()=2,AN285,OFFSET(AM285,-1,0)&amp;IF(LEN(AN285)=0,"",","&amp;AN285))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{"dy":29,"sl":3,"tp":"fe","vl":"Equip1102","cn":1,"pt":"GO","pr":1300}</v>
      </c>
    </row>
    <row r="286" spans="1:40">
      <c r="A286">
        <v>29</v>
      </c>
      <c r="B286">
        <v>4</v>
      </c>
      <c r="C286">
        <f>IF(B286&lt;=9,0,
IF(B286=10,1,2))</f>
        <v>0</v>
      </c>
      <c r="D286">
        <f ca="1">RAND()</f>
        <v>0.1982879043323873</v>
      </c>
      <c r="E286">
        <f ca="1">RAND()</f>
        <v>0.28276362897149054</v>
      </c>
      <c r="F286">
        <f ca="1">RAND()</f>
        <v>0.97663578802078321</v>
      </c>
      <c r="G286">
        <f ca="1">RAND()</f>
        <v>0.34940621462875376</v>
      </c>
      <c r="H286">
        <f ca="1">RAND()</f>
        <v>0.9511781019353821</v>
      </c>
      <c r="I286">
        <f ca="1">RAND()</f>
        <v>0.33351564406305645</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28276</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6</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1800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10</v>
      </c>
      <c r="AE286" t="s">
        <v>125</v>
      </c>
      <c r="AG286">
        <v>3000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{"dy":29,"sl":4,"tp":"upn","vl":"14370","cn":10,"pt":"GO","pr":3000}</v>
      </c>
    </row>
    <row r="287" spans="1:40">
      <c r="A287">
        <v>29</v>
      </c>
      <c r="B287">
        <v>5</v>
      </c>
      <c r="C287">
        <f>IF(B287&lt;=9,0,
IF(B287=10,1,2))</f>
        <v>0</v>
      </c>
      <c r="D287">
        <f ca="1">RAND()</f>
        <v>7.5067930702509389E-2</v>
      </c>
      <c r="E287">
        <f ca="1">RAND()</f>
        <v>0.14274022856360602</v>
      </c>
      <c r="F287">
        <f ca="1">RAND()</f>
        <v>0.61797644576727584</v>
      </c>
      <c r="G287">
        <f ca="1">RAND()</f>
        <v>0.7021528975971898</v>
      </c>
      <c r="H287">
        <f ca="1">RAND()</f>
        <v>0.43772804491363637</v>
      </c>
      <c r="I287">
        <f ca="1">RAND()</f>
        <v>0.22678501084934632</v>
      </c>
      <c r="M287" t="str">
        <f ca="1">IF(LEN(J287)&lt;&gt;0,J287,VLOOKUP(D287+$B287,$BJ:$BK,MATCH($BK$1,$BJ$1:$BK$1,0),1))</f>
        <v>지정 장비</v>
      </c>
      <c r="N287" t="str">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Equip1101</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1100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242</v>
      </c>
      <c r="W287">
        <v>1</v>
      </c>
      <c r="X287" t="s">
        <v>129</v>
      </c>
      <c r="Z287">
        <v>10</v>
      </c>
      <c r="AA287" t="str">
        <f ca="1">IF(ISBLANK(AB287),"",
VLOOKUP(AB287,OFFSET(INDIRECT("$A:$B"),0,MATCH(AB$1&amp;"_Verify",INDIRECT("$1:$1"),0)-1),2,0)
)</f>
        <v>fe</v>
      </c>
      <c r="AB287" t="s">
        <v>82</v>
      </c>
      <c r="AC287" t="s">
        <v>179</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ca="1">IF(ROW()=2,AN287,OFFSET(AM287,-1,0)&amp;IF(LEN(AN287)=0,"",","&amp;AN287))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{"dy":29,"sl":5,"tp":"fe","vl":"Equip5001","cn":1,"pt":"GO","pr":700}</v>
      </c>
    </row>
    <row r="288" spans="1:40">
      <c r="A288">
        <v>29</v>
      </c>
      <c r="B288">
        <v>6</v>
      </c>
      <c r="C288">
        <f>IF(B288&lt;=9,0,
IF(B288=10,1,2))</f>
        <v>0</v>
      </c>
      <c r="D288">
        <f ca="1">RAND()</f>
        <v>0.44385745963625023</v>
      </c>
      <c r="E288">
        <f ca="1">RAND()</f>
        <v>0.30812923898366817</v>
      </c>
      <c r="F288">
        <f ca="1">RAND()</f>
        <v>0.17436070101422529</v>
      </c>
      <c r="G288">
        <f ca="1">RAND()</f>
        <v>0.28267115162255396</v>
      </c>
      <c r="H288">
        <f ca="1">RAND()</f>
        <v>7.0138808533631414E-2</v>
      </c>
      <c r="I288">
        <f ca="1">RAND()</f>
        <v>0.27021980214991137</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Equip3401</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DI</v>
      </c>
      <c r="Q288">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26</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16</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전설</v>
      </c>
      <c r="U288" t="s">
        <v>82</v>
      </c>
      <c r="V288" t="s">
        <v>113</v>
      </c>
      <c r="W288">
        <v>1</v>
      </c>
      <c r="X288" t="s">
        <v>125</v>
      </c>
      <c r="Z288">
        <v>1500</v>
      </c>
      <c r="AA288" t="str">
        <f ca="1">IF(ISBLANK(AB288),"",
VLOOKUP(AB288,OFFSET(INDIRECT("$A:$B"),0,MATCH(AB$1&amp;"_Verify",INDIRECT("$1:$1"),0)-1),2,0)
)</f>
        <v>fe</v>
      </c>
      <c r="AB288" t="s">
        <v>82</v>
      </c>
      <c r="AC288" t="s">
        <v>181</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ca="1">IF(ROW()=2,AN288,OFFSET(AM288,-1,0)&amp;IF(LEN(AN288)=0,"",","&amp;AN288))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{"dy":29,"sl":6,"tp":"fe","vl":"Equip7201","cn":1,"pt":"GO","pr":9500}</v>
      </c>
    </row>
    <row r="289" spans="1:40">
      <c r="A289">
        <v>29</v>
      </c>
      <c r="B289">
        <v>7</v>
      </c>
      <c r="C289">
        <f>IF(B289&lt;=9,0,
IF(B289=10,1,2))</f>
        <v>0</v>
      </c>
      <c r="D289">
        <f ca="1">RAND()</f>
        <v>0.89081493504805964</v>
      </c>
      <c r="E289">
        <f ca="1">RAND()</f>
        <v>0.51685372709848088</v>
      </c>
      <c r="F289">
        <f ca="1">RAND()</f>
        <v>0.87551455500800723</v>
      </c>
      <c r="G289">
        <f ca="1">RAND()</f>
        <v>0.61909978833469681</v>
      </c>
      <c r="H289">
        <f ca="1">RAND()</f>
        <v>0.10751293406983975</v>
      </c>
      <c r="I289">
        <f ca="1">RAND()</f>
        <v>0.75257860371395191</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Equip6002</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2200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182</v>
      </c>
      <c r="W289">
        <v>1</v>
      </c>
      <c r="X289" t="s">
        <v>125</v>
      </c>
      <c r="Z289">
        <v>2900</v>
      </c>
      <c r="AA289" t="str">
        <f ca="1">IF(ISBLANK(AB289),"",
VLOOKUP(AB289,OFFSET(INDIRECT("$A:$B"),0,MATCH(AB$1&amp;"_Verify",INDIRECT("$1:$1"),0)-1),2,0)
)</f>
        <v>fe</v>
      </c>
      <c r="AB289" t="s">
        <v>82</v>
      </c>
      <c r="AC289" t="s">
        <v>188</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ca="1">IF(ROW()=2,AN289,OFFSET(AM289,-1,0)&amp;IF(LEN(AN289)=0,"",","&amp;AN289))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{"dy":29,"sl":7,"tp":"fe","vl":"Equip8101","cn":1,"pt":"GO","pr":8500}</v>
      </c>
    </row>
    <row r="290" spans="1:40">
      <c r="A290">
        <v>29</v>
      </c>
      <c r="B290">
        <v>8</v>
      </c>
      <c r="C290">
        <f>IF(B290&lt;=9,0,
IF(B290=10,1,2))</f>
        <v>0</v>
      </c>
      <c r="D290">
        <f ca="1">RAND()</f>
        <v>0.53881719270241535</v>
      </c>
      <c r="E290">
        <f ca="1">RAND()</f>
        <v>0.4186468645095196</v>
      </c>
      <c r="F290">
        <f ca="1">RAND()</f>
        <v>0.26745939754310055</v>
      </c>
      <c r="G290">
        <f ca="1">RAND()</f>
        <v>0.35177507396186714</v>
      </c>
      <c r="H290">
        <f ca="1">RAND()</f>
        <v>0.89272640400090519</v>
      </c>
      <c r="I290">
        <f ca="1">RAND()</f>
        <v>0.65358430378144816</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0.62977420243391025</v>
      </c>
      <c r="E291">
        <f ca="1">RAND()</f>
        <v>0.7716290694764607</v>
      </c>
      <c r="F291">
        <f ca="1">RAND()</f>
        <v>0.79659983275111534</v>
      </c>
      <c r="G291">
        <f ca="1">RAND()</f>
        <v>0.31731676310285606</v>
      </c>
      <c r="H291">
        <f ca="1">RAND()</f>
        <v>0.48950459385476475</v>
      </c>
      <c r="I291">
        <f ca="1">RAND()</f>
        <v>0.55170880739626771</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0.89387526916548254</v>
      </c>
      <c r="E292">
        <f ca="1">RAND()</f>
        <v>0.96450527847917666</v>
      </c>
      <c r="F292">
        <f ca="1">RAND()</f>
        <v>0.57555628608585052</v>
      </c>
      <c r="G292">
        <f ca="1">RAND()</f>
        <v>0.12226565274763601</v>
      </c>
      <c r="H292">
        <f ca="1">RAND()</f>
        <v>0.89003977170168502</v>
      </c>
      <c r="I292">
        <f ca="1">RAND()</f>
        <v>1.1560377250129816E-2</v>
      </c>
      <c r="M292" t="str">
        <f ca="1">IF(LEN(J292)&lt;&gt;0,J292,VLOOKUP(D292+$B292,$BJ:$BK,MATCH($BK$1,$BJ$1:$BK$1,0),1))</f>
        <v>캐릭터 상자 일반등급</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삭제</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29</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246</v>
      </c>
      <c r="W292">
        <v>1</v>
      </c>
      <c r="X292" t="s">
        <v>125</v>
      </c>
      <c r="Z292">
        <v>600</v>
      </c>
      <c r="AA292" t="str">
        <f ca="1">IF(ISBLANK(AB292),"",
VLOOKUP(AB292,OFFSET(INDIRECT("$A:$B"),0,MATCH(AB$1&amp;"_Verify",INDIRECT("$1:$1"),0)-1),2,0)
)</f>
        <v>fe</v>
      </c>
      <c r="AB292" t="s">
        <v>82</v>
      </c>
      <c r="AC292" t="s">
        <v>111</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석공의 망치</v>
      </c>
      <c r="AL292">
        <v>1</v>
      </c>
      <c r="AM292" t="str">
        <f ca="1">IF(ROW()=2,AN292,OFFSET(AM292,-1,0)&amp;IF(LEN(AN292)=0,"",","&amp;AN292))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{"dy":30,"sl":0,"tp":"fe","vl":"Equip4001","cn":1,"pt":"GO","pr":600}</v>
      </c>
    </row>
    <row r="293" spans="1:40">
      <c r="A293">
        <v>30</v>
      </c>
      <c r="B293">
        <v>1</v>
      </c>
      <c r="C293">
        <f>IF(B293&lt;=9,0,
IF(B293=10,1,2))</f>
        <v>0</v>
      </c>
      <c r="D293">
        <f ca="1">RAND()</f>
        <v>0.32411793132473576</v>
      </c>
      <c r="E293">
        <f ca="1">RAND()</f>
        <v>0.79958660574699747</v>
      </c>
      <c r="F293">
        <f ca="1">RAND()</f>
        <v>0.82177963752041527</v>
      </c>
      <c r="G293">
        <f ca="1">RAND()</f>
        <v>0.4738510620982016</v>
      </c>
      <c r="H293">
        <f ca="1">RAND()</f>
        <v>0.62244674283295676</v>
      </c>
      <c r="I293">
        <f ca="1">RAND()</f>
        <v>0.67662151469420129</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Equip7002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2100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241</v>
      </c>
      <c r="W293">
        <v>1</v>
      </c>
      <c r="X293" t="s">
        <v>125</v>
      </c>
      <c r="Z293">
        <v>1300</v>
      </c>
      <c r="AA293" t="str">
        <f ca="1">IF(ISBLANK(AB293),"",
VLOOKUP(AB293,OFFSET(INDIRECT("$A:$B"),0,MATCH(AB$1&amp;"_Verify",INDIRECT("$1:$1"),0)-1),2,0)
)</f>
        <v>fe</v>
      </c>
      <c r="AB293" t="s">
        <v>82</v>
      </c>
      <c r="AC293" t="s">
        <v>178</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ca="1">IF(ROW()=2,AN293,OFFSET(AM293,-1,0)&amp;IF(LEN(AN293)=0,"",","&amp;AN293))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{"dy":30,"sl":1,"tp":"fe","vl":"Equip3102","cn":1,"pt":"GO","pr":1000}</v>
      </c>
    </row>
    <row r="294" spans="1:40">
      <c r="A294">
        <v>30</v>
      </c>
      <c r="B294">
        <v>2</v>
      </c>
      <c r="C294">
        <f>IF(B294&lt;=9,0,
IF(B294=10,1,2))</f>
        <v>0</v>
      </c>
      <c r="D294">
        <f ca="1">RAND()</f>
        <v>0.29428178214297329</v>
      </c>
      <c r="E294">
        <f ca="1">RAND()</f>
        <v>0.83666717130612989</v>
      </c>
      <c r="F294">
        <f ca="1">RAND()</f>
        <v>6.166842131984529E-2</v>
      </c>
      <c r="G294">
        <f ca="1">RAND()</f>
        <v>0.63415017988781452</v>
      </c>
      <c r="H294">
        <f ca="1">RAND()</f>
        <v>0.9502244362569171</v>
      </c>
      <c r="I294">
        <f ca="1">RAND()</f>
        <v>0.25109073004612892</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83666</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13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3900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278</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T75식 레이피어</v>
      </c>
      <c r="AL294">
        <v>1</v>
      </c>
      <c r="AM294" t="str">
        <f ca="1">IF(ROW()=2,AN294,OFFSET(AM294,-1,0)&amp;IF(LEN(AN294)=0,"",","&amp;AN294))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{"dy":30,"sl":2,"tp":"fe","vl":"Equip5202","cn":1,"pt":"GO","pr":3300}</v>
      </c>
    </row>
    <row r="295" spans="1:40">
      <c r="A295">
        <v>30</v>
      </c>
      <c r="B295">
        <v>3</v>
      </c>
      <c r="C295">
        <f>IF(B295&lt;=9,0,
IF(B295=10,1,2))</f>
        <v>0</v>
      </c>
      <c r="D295">
        <f ca="1">RAND()</f>
        <v>0.40508648753744836</v>
      </c>
      <c r="E295">
        <f ca="1">RAND()</f>
        <v>0.4504339530474214</v>
      </c>
      <c r="F295">
        <f ca="1">RAND()</f>
        <v>0.53847702830093447</v>
      </c>
      <c r="G295">
        <f ca="1">RAND()</f>
        <v>0.60414591791618311</v>
      </c>
      <c r="H295">
        <f ca="1">RAND()</f>
        <v>0.89840029259582588</v>
      </c>
      <c r="I295">
        <f ca="1">RAND()</f>
        <v>0.79588630796771109</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45043</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8</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2400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8</v>
      </c>
      <c r="AE295" t="s">
        <v>125</v>
      </c>
      <c r="AG295">
        <v>2400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{"dy":30,"sl":3,"tp":"upn","vl":"41845","cn":8,"pt":"GO","pr":2400}</v>
      </c>
    </row>
    <row r="296" spans="1:40">
      <c r="A296">
        <v>30</v>
      </c>
      <c r="B296">
        <v>4</v>
      </c>
      <c r="C296">
        <f>IF(B296&lt;=9,0,
IF(B296=10,1,2))</f>
        <v>0</v>
      </c>
      <c r="D296">
        <f ca="1">RAND()</f>
        <v>0.26128567400551195</v>
      </c>
      <c r="E296">
        <f ca="1">RAND()</f>
        <v>0.29256273995472559</v>
      </c>
      <c r="F296">
        <f ca="1">RAND()</f>
        <v>0.12280945527833897</v>
      </c>
      <c r="G296">
        <f ca="1">RAND()</f>
        <v>0.92126413840802601</v>
      </c>
      <c r="H296">
        <f ca="1">RAND()</f>
        <v>0.46901457160522664</v>
      </c>
      <c r="I296">
        <f ca="1">RAND()</f>
        <v>0.41921453411194132</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29256</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6</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1800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256</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SMG28</v>
      </c>
      <c r="AL296">
        <v>1</v>
      </c>
      <c r="AM296" t="str">
        <f ca="1">IF(ROW()=2,AN296,OFFSET(AM296,-1,0)&amp;IF(LEN(AN296)=0,"",","&amp;AN296))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{"dy":30,"sl":4,"tp":"fe","vl":"Equip6002","cn":1,"pt":"GO","pr":1800}</v>
      </c>
    </row>
    <row r="297" spans="1:40">
      <c r="A297">
        <v>30</v>
      </c>
      <c r="B297">
        <v>5</v>
      </c>
      <c r="C297">
        <f>IF(B297&lt;=9,0,
IF(B297=10,1,2))</f>
        <v>0</v>
      </c>
      <c r="D297">
        <f ca="1">RAND()</f>
        <v>0.48549695978503005</v>
      </c>
      <c r="E297">
        <f ca="1">RAND()</f>
        <v>0.53669588598853912</v>
      </c>
      <c r="F297">
        <f ca="1">RAND()</f>
        <v>0.3904748238638307</v>
      </c>
      <c r="G297">
        <f ca="1">RAND()</f>
        <v>0.71056066588899203</v>
      </c>
      <c r="H297">
        <f ca="1">RAND()</f>
        <v>0.2642867687938818</v>
      </c>
      <c r="I297">
        <f ca="1">RAND()</f>
        <v>0.34784824275481119</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Equip4301</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7300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125</v>
      </c>
      <c r="Z297">
        <v>1100</v>
      </c>
      <c r="AA297" t="str">
        <f ca="1">IF(ISBLANK(AB297),"",
VLOOKUP(AB297,OFFSET(INDIRECT("$A:$B"),0,MATCH(AB$1&amp;"_Verify",INDIRECT("$1:$1"),0)-1),2,0)
)</f>
        <v>uph</v>
      </c>
      <c r="AB297" t="s">
        <v>91</v>
      </c>
      <c r="AC297">
        <v>75139</v>
      </c>
      <c r="AD297">
        <v>12</v>
      </c>
      <c r="AE297" t="s">
        <v>125</v>
      </c>
      <c r="AG297">
        <v>3600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{"dy":30,"sl":5,"tp":"uph","vl":"75139","cn":12,"pt":"GO","pr":3600}</v>
      </c>
    </row>
    <row r="298" spans="1:40">
      <c r="A298">
        <v>30</v>
      </c>
      <c r="B298">
        <v>6</v>
      </c>
      <c r="C298">
        <f>IF(B298&lt;=9,0,
IF(B298=10,1,2))</f>
        <v>0</v>
      </c>
      <c r="D298">
        <f ca="1">RAND()</f>
        <v>0.25881036614687736</v>
      </c>
      <c r="E298">
        <f ca="1">RAND()</f>
        <v>0.3581743789450933</v>
      </c>
      <c r="F298">
        <f ca="1">RAND()</f>
        <v>0.92228682675283102</v>
      </c>
      <c r="G298">
        <f ca="1">RAND()</f>
        <v>9.2882143326262212E-2</v>
      </c>
      <c r="H298">
        <f ca="1">RAND()</f>
        <v>0.62063909142218165</v>
      </c>
      <c r="I298">
        <f ca="1">RAND()</f>
        <v>3.7655836308944757E-2</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Equip4202</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4</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111</v>
      </c>
      <c r="W298">
        <v>1</v>
      </c>
      <c r="X298" t="s">
        <v>125</v>
      </c>
      <c r="Z298">
        <v>700</v>
      </c>
      <c r="AA298" t="str">
        <f ca="1">IF(ISBLANK(AB298),"",
VLOOKUP(AB298,OFFSET(INDIRECT("$A:$B"),0,MATCH(AB$1&amp;"_Verify",INDIRECT("$1:$1"),0)-1),2,0)
)</f>
        <v>fe</v>
      </c>
      <c r="AB298" t="s">
        <v>82</v>
      </c>
      <c r="AC298" t="s">
        <v>418</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ca="1">IF(ROW()=2,AN298,OFFSET(AM298,-1,0)&amp;IF(LEN(AN298)=0,"",","&amp;AN298))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{"dy":30,"sl":6,"tp":"fe","vl":"Equip8102","cn":1,"pt":"GO","pr":8100}</v>
      </c>
    </row>
    <row r="299" spans="1:40">
      <c r="A299">
        <v>30</v>
      </c>
      <c r="B299">
        <v>7</v>
      </c>
      <c r="C299">
        <f>IF(B299&lt;=9,0,
IF(B299=10,1,2))</f>
        <v>0</v>
      </c>
      <c r="D299">
        <f ca="1">RAND()</f>
        <v>0.56538870079583559</v>
      </c>
      <c r="E299">
        <f ca="1">RAND()</f>
        <v>0.77842332611348519</v>
      </c>
      <c r="F299">
        <f ca="1">RAND()</f>
        <v>2.4744334199326978E-3</v>
      </c>
      <c r="G299">
        <f ca="1">RAND()</f>
        <v>0.76044646749585343</v>
      </c>
      <c r="H299">
        <f ca="1">RAND()</f>
        <v>4.6909392412330275E-2</v>
      </c>
      <c r="I299">
        <f ca="1">RAND()</f>
        <v>0.72470061608074965</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Equip8101</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8200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278</v>
      </c>
      <c r="W299">
        <v>1</v>
      </c>
      <c r="X299" t="s">
        <v>125</v>
      </c>
      <c r="Z299">
        <v>3300</v>
      </c>
      <c r="AA299" t="str">
        <f ca="1">IF(ISBLANK(AB299),"",
VLOOKUP(AB299,OFFSET(INDIRECT("$A:$B"),0,MATCH(AB$1&amp;"_Verify",INDIRECT("$1:$1"),0)-1),2,0)
)</f>
        <v>upn</v>
      </c>
      <c r="AB299" t="s">
        <v>92</v>
      </c>
      <c r="AC299">
        <v>5133</v>
      </c>
      <c r="AD299">
        <v>3</v>
      </c>
      <c r="AE299" t="s">
        <v>125</v>
      </c>
      <c r="AG299">
        <v>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{"dy":30,"sl":7,"tp":"upn","vl":"5133","cn":3,"pt":"GO","pr":900}</v>
      </c>
    </row>
    <row r="300" spans="1:40">
      <c r="A300">
        <v>30</v>
      </c>
      <c r="B300">
        <v>8</v>
      </c>
      <c r="C300">
        <f>IF(B300&lt;=9,0,
IF(B300=10,1,2))</f>
        <v>0</v>
      </c>
      <c r="D300">
        <f ca="1">RAND()</f>
        <v>0.69745699130191441</v>
      </c>
      <c r="E300">
        <f ca="1">RAND()</f>
        <v>0.68374338410503455</v>
      </c>
      <c r="F300">
        <f ca="1">RAND()</f>
        <v>0.22305086647674577</v>
      </c>
      <c r="G300">
        <f ca="1">RAND()</f>
        <v>2.0306607124724985E-2</v>
      </c>
      <c r="H300">
        <f ca="1">RAND()</f>
        <v>0.98197260671664222</v>
      </c>
      <c r="I300">
        <f ca="1">RAND()</f>
        <v>0.82984523778420882</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0.32078138123664446</v>
      </c>
      <c r="E301">
        <f ca="1">RAND()</f>
        <v>0.19350495609784679</v>
      </c>
      <c r="F301">
        <f ca="1">RAND()</f>
        <v>0.76691231780681179</v>
      </c>
      <c r="G301">
        <f ca="1">RAND()</f>
        <v>0.51986628358240872</v>
      </c>
      <c r="H301">
        <f ca="1">RAND()</f>
        <v>0.69911460976947237</v>
      </c>
      <c r="I301">
        <f ca="1">RAND()</f>
        <v>7.5691865891579169E-2</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0.62965867400241138</v>
      </c>
      <c r="E302">
        <f ca="1">RAND()</f>
        <v>0.206979143501965</v>
      </c>
      <c r="F302">
        <f ca="1">RAND()</f>
        <v>0.34236667961289979</v>
      </c>
      <c r="G302">
        <f ca="1">RAND()</f>
        <v>0.54444296452401819</v>
      </c>
      <c r="H302">
        <f ca="1">RAND()</f>
        <v>0.33882503350500115</v>
      </c>
      <c r="I302">
        <f ca="1">RAND()</f>
        <v>0.97765428868109494</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Equip1302</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8000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246</v>
      </c>
      <c r="W302">
        <v>1</v>
      </c>
      <c r="X302" t="s">
        <v>125</v>
      </c>
      <c r="Z302">
        <v>900</v>
      </c>
      <c r="AA302" t="str">
        <f ca="1">IF(ISBLANK(AB302),"",
VLOOKUP(AB302,OFFSET(INDIRECT("$A:$B"),0,MATCH(AB$1&amp;"_Verify",INDIRECT("$1:$1"),0)-1),2,0)
)</f>
        <v>fe</v>
      </c>
      <c r="AB302" t="s">
        <v>82</v>
      </c>
      <c r="AC302" t="s">
        <v>296</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그림자 단검</v>
      </c>
      <c r="AL302">
        <v>1</v>
      </c>
      <c r="AM302" t="str">
        <f ca="1">IF(ROW()=2,AN302,OFFSET(AM302,-1,0)&amp;IF(LEN(AN302)=0,"",","&amp;AN302))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{"dy":31,"sl":0,"tp":"fe","vl":"Equip1102","cn":1,"pt":"GO","pr":1300}</v>
      </c>
    </row>
    <row r="303" spans="1:40">
      <c r="A303">
        <v>31</v>
      </c>
      <c r="B303">
        <v>1</v>
      </c>
      <c r="C303">
        <f>IF(B303&lt;=9,0,
IF(B303=10,1,2))</f>
        <v>0</v>
      </c>
      <c r="D303">
        <f ca="1">RAND()</f>
        <v>0.4648273370703484</v>
      </c>
      <c r="E303">
        <f ca="1">RAND()</f>
        <v>0.49065408252358067</v>
      </c>
      <c r="F303">
        <f ca="1">RAND()</f>
        <v>0.74898688648456913</v>
      </c>
      <c r="G303">
        <f ca="1">RAND()</f>
        <v>0.59248381513040238</v>
      </c>
      <c r="H303">
        <f ca="1">RAND()</f>
        <v>0.73124167098172577</v>
      </c>
      <c r="I303">
        <f ca="1">RAND()</f>
        <v>0.83393275191644944</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Equip4102</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1500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254</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0.88213067511325338</v>
      </c>
      <c r="E304">
        <f ca="1">RAND()</f>
        <v>0.80440479830771849</v>
      </c>
      <c r="F304">
        <f ca="1">RAND()</f>
        <v>0.63726501116381584</v>
      </c>
      <c r="G304">
        <f ca="1">RAND()</f>
        <v>0.64167893648067476</v>
      </c>
      <c r="H304">
        <f ca="1">RAND()</f>
        <v>4.6124819950070561E-2</v>
      </c>
      <c r="I304">
        <f ca="1">RAND()</f>
        <v>4.8269617604805637E-2</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80440</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12</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3600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419</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ca="1">IF(ROW()=2,AN304,OFFSET(AM304,-1,0)&amp;IF(LEN(AN304)=0,"",","&amp;AN304))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{"dy":31,"sl":2,"tp":"fe","vl":"Equip2001","cn":1,"pt":"GO","pr":600}</v>
      </c>
    </row>
    <row r="305" spans="1:40">
      <c r="A305">
        <v>31</v>
      </c>
      <c r="B305">
        <v>3</v>
      </c>
      <c r="C305">
        <f>IF(B305&lt;=9,0,
IF(B305=10,1,2))</f>
        <v>0</v>
      </c>
      <c r="D305">
        <f ca="1">RAND()</f>
        <v>0.10607321993479968</v>
      </c>
      <c r="E305">
        <f ca="1">RAND()</f>
        <v>0.83570776954235493</v>
      </c>
      <c r="F305">
        <f ca="1">RAND()</f>
        <v>0.91958405202744198</v>
      </c>
      <c r="G305">
        <f ca="1">RAND()</f>
        <v>0.28498601839832571</v>
      </c>
      <c r="H305">
        <f ca="1">RAND()</f>
        <v>0.15219601291821638</v>
      </c>
      <c r="I305">
        <f ca="1">RAND()</f>
        <v>0.72349042012877574</v>
      </c>
      <c r="M305" t="str">
        <f ca="1">IF(LEN(J305)&lt;&gt;0,J305,VLOOKUP(D305+$B305,$BJ:$BK,MATCH($BK$1,$BJ$1:$BK$1,0),1))</f>
        <v>안 지정 캐릭터 PP 영웅등급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83570</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13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3900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365</v>
      </c>
      <c r="AD305">
        <v>1</v>
      </c>
      <c r="AE305" t="s">
        <v>129</v>
      </c>
      <c r="AF305">
        <v>191</v>
      </c>
      <c r="AG305">
        <v>89</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전설</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유물 약탈자</v>
      </c>
      <c r="AL305">
        <v>1</v>
      </c>
      <c r="AM305" t="str">
        <f ca="1">IF(ROW()=2,AN305,OFFSET(AM305,-1,0)&amp;IF(LEN(AN305)=0,"",","&amp;AN305))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{"dy":31,"sl":3,"tp":"fe","vl":"Equip0402","cn":1,"pt":"DI","pp":191,"pr":89}</v>
      </c>
    </row>
    <row r="306" spans="1:40">
      <c r="A306">
        <v>31</v>
      </c>
      <c r="B306">
        <v>4</v>
      </c>
      <c r="C306">
        <f>IF(B306&lt;=9,0,
IF(B306=10,1,2))</f>
        <v>0</v>
      </c>
      <c r="D306">
        <f ca="1">RAND()</f>
        <v>0.35768591821653584</v>
      </c>
      <c r="E306">
        <f ca="1">RAND()</f>
        <v>0.41245289544462871</v>
      </c>
      <c r="F306">
        <f ca="1">RAND()</f>
        <v>0.5222774795368702</v>
      </c>
      <c r="G306">
        <f ca="1">RAND()</f>
        <v>0.47225571052415849</v>
      </c>
      <c r="H306">
        <f ca="1">RAND()</f>
        <v>0.82935000347778531</v>
      </c>
      <c r="I306">
        <f ca="1">RAND()</f>
        <v>0.65394872510176461</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41245</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7</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2100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194</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ca="1">IF(ROW()=2,AN306,OFFSET(AM306,-1,0)&amp;IF(LEN(AN306)=0,"",","&amp;AN306))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{"dy":31,"sl":4,"tp":"fe","vl":"Equip4002","cn":1,"pt":"GO","pr":700}</v>
      </c>
    </row>
    <row r="307" spans="1:40">
      <c r="A307">
        <v>31</v>
      </c>
      <c r="B307">
        <v>5</v>
      </c>
      <c r="C307">
        <f>IF(B307&lt;=9,0,
IF(B307=10,1,2))</f>
        <v>0</v>
      </c>
      <c r="D307">
        <f ca="1">RAND()</f>
        <v>0.25084622972288861</v>
      </c>
      <c r="E307">
        <f ca="1">RAND()</f>
        <v>0.70432810932854428</v>
      </c>
      <c r="F307">
        <f ca="1">RAND()</f>
        <v>0.35129750395050774</v>
      </c>
      <c r="G307">
        <f ca="1">RAND()</f>
        <v>0.80958611454949592</v>
      </c>
      <c r="H307">
        <f ca="1">RAND()</f>
        <v>0.67420721400290362</v>
      </c>
      <c r="I307">
        <f ca="1">RAND()</f>
        <v>0.89422846715958459</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Equip6101</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3900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257</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0.56398772283610232</v>
      </c>
      <c r="E308">
        <f ca="1">RAND()</f>
        <v>0.8497324151846577</v>
      </c>
      <c r="F308">
        <f ca="1">RAND()</f>
        <v>0.25931049043264265</v>
      </c>
      <c r="G308">
        <f ca="1">RAND()</f>
        <v>0.31674952673900025</v>
      </c>
      <c r="H308">
        <f ca="1">RAND()</f>
        <v>0.53281444840212233</v>
      </c>
      <c r="I308">
        <f ca="1">RAND()</f>
        <v>0.93425344762676821</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Equip7202</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9900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255</v>
      </c>
      <c r="W308">
        <v>1</v>
      </c>
      <c r="X308" t="s">
        <v>125</v>
      </c>
      <c r="Z308">
        <v>3300</v>
      </c>
      <c r="AA308" t="str">
        <f ca="1">IF(ISBLANK(AB308),"",
VLOOKUP(AB308,OFFSET(INDIRECT("$A:$B"),0,MATCH(AB$1&amp;"_Verify",INDIRECT("$1:$1"),0)-1),2,0)
)</f>
        <v>fe</v>
      </c>
      <c r="AB308" t="s">
        <v>82</v>
      </c>
      <c r="AC308" t="s">
        <v>412</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ca="1">IF(ROW()=2,AN308,OFFSET(AM308,-1,0)&amp;IF(LEN(AN308)=0,"",","&amp;AN308))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{"dy":31,"sl":6,"tp":"fe","vl":"Equip7201","cn":1,"pt":"GO","pr":9200}</v>
      </c>
    </row>
    <row r="309" spans="1:40">
      <c r="A309">
        <v>31</v>
      </c>
      <c r="B309">
        <v>7</v>
      </c>
      <c r="C309">
        <f>IF(B309&lt;=9,0,
IF(B309=10,1,2))</f>
        <v>0</v>
      </c>
      <c r="D309">
        <f ca="1">RAND()</f>
        <v>0.33380297791489844</v>
      </c>
      <c r="E309">
        <f ca="1">RAND()</f>
        <v>0.81879628142769512</v>
      </c>
      <c r="F309">
        <f ca="1">RAND()</f>
        <v>0.36200601430863277</v>
      </c>
      <c r="G309">
        <f ca="1">RAND()</f>
        <v>0.94654126217708867</v>
      </c>
      <c r="H309">
        <f ca="1">RAND()</f>
        <v>0.79506795411292697</v>
      </c>
      <c r="I309">
        <f ca="1">RAND()</f>
        <v>2.4243747728021736E-2</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Equip8102</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7500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249</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0.70969699817894993</v>
      </c>
      <c r="E310">
        <f ca="1">RAND()</f>
        <v>0.90498009778473609</v>
      </c>
      <c r="F310">
        <f ca="1">RAND()</f>
        <v>0.23056565175309829</v>
      </c>
      <c r="G310">
        <f ca="1">RAND()</f>
        <v>0.30033909058672725</v>
      </c>
      <c r="H310">
        <f ca="1">RAND()</f>
        <v>0.61960280629282238</v>
      </c>
      <c r="I310">
        <f ca="1">RAND()</f>
        <v>0.5994793882956081</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fl1</v>
      </c>
      <c r="AB310" t="s">
        <v>87</v>
      </c>
      <c r="AC310" t="s">
        <v>363</v>
      </c>
      <c r="AD310">
        <v>1</v>
      </c>
      <c r="AE310" t="s">
        <v>129</v>
      </c>
      <c r="AF310">
        <v>56</v>
      </c>
      <c r="AG310">
        <v>38</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그루퍼스</v>
      </c>
      <c r="AL310">
        <v>1</v>
      </c>
      <c r="AM310" t="str">
        <f ca="1">IF(ROW()=2,AN310,OFFSET(AM310,-1,0)&amp;IF(LEN(AN310)=0,"",","&amp;AN310))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{"dy":31,"sl":8,"tp":"fl1","vl":"Actor2010","cn":1,"pt":"DI","pp":56,"pr":38}</v>
      </c>
    </row>
    <row r="311" spans="1:40">
      <c r="A311">
        <v>31</v>
      </c>
      <c r="B311">
        <v>9</v>
      </c>
      <c r="C311">
        <f>IF(B311&lt;=9,0,
IF(B311=10,1,2))</f>
        <v>0</v>
      </c>
      <c r="D311">
        <f ca="1">RAND()</f>
        <v>0.74071991756292044</v>
      </c>
      <c r="E311">
        <f ca="1">RAND()</f>
        <v>0.81654698156843597</v>
      </c>
      <c r="F311">
        <f ca="1">RAND()</f>
        <v>0.35021832972430256</v>
      </c>
      <c r="G311">
        <f ca="1">RAND()</f>
        <v>0.81240141804807475</v>
      </c>
      <c r="H311">
        <f ca="1">RAND()</f>
        <v>0.58902516199647859</v>
      </c>
      <c r="I311">
        <f ca="1">RAND()</f>
        <v>0.49166520304419303</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0.79298963859311766</v>
      </c>
      <c r="E312">
        <f ca="1">RAND()</f>
        <v>0.26079999842127544</v>
      </c>
      <c r="F312">
        <f ca="1">RAND()</f>
        <v>0.11145527384829124</v>
      </c>
      <c r="G312">
        <f ca="1">RAND()</f>
        <v>0.97563609875549739</v>
      </c>
      <c r="H312">
        <f ca="1">RAND()</f>
        <v>0.61794306966424006</v>
      </c>
      <c r="I312">
        <f ca="1">RAND()</f>
        <v>0.99216556180449589</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0.89696705176473024</v>
      </c>
      <c r="E313">
        <f ca="1">RAND()</f>
        <v>4.0972559261648112E-2</v>
      </c>
      <c r="F313">
        <f ca="1">RAND()</f>
        <v>0.99198069091626417</v>
      </c>
      <c r="G313">
        <f ca="1">RAND()</f>
        <v>0.25990144731637488</v>
      </c>
      <c r="H313">
        <f ca="1">RAND()</f>
        <v>0.94443840250131683</v>
      </c>
      <c r="I313">
        <f ca="1">RAND()</f>
        <v>0.88244075288394397</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0.91865026598856014</v>
      </c>
      <c r="E314">
        <f ca="1">RAND()</f>
        <v>0.46271410299569027</v>
      </c>
      <c r="F314">
        <f ca="1">RAND()</f>
        <v>0.13367290249260821</v>
      </c>
      <c r="G314">
        <f ca="1">RAND()</f>
        <v>0.35674320179197028</v>
      </c>
      <c r="H314">
        <f ca="1">RAND()</f>
        <v>4.3889897186113025E-2</v>
      </c>
      <c r="I314">
        <f ca="1">RAND()</f>
        <v>8.2328956467748848E-2</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0.63284730708079739</v>
      </c>
      <c r="E315">
        <f ca="1">RAND()</f>
        <v>0.69725267912911226</v>
      </c>
      <c r="F315">
        <f ca="1">RAND()</f>
        <v>0.62795272559745985</v>
      </c>
      <c r="G315">
        <f ca="1">RAND()</f>
        <v>0.96213159970969642</v>
      </c>
      <c r="H315">
        <f ca="1">RAND()</f>
        <v>0.10755775414551583</v>
      </c>
      <c r="I315">
        <f ca="1">RAND()</f>
        <v>0.34753901107425966</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0.77689738827103172</v>
      </c>
      <c r="E316">
        <f ca="1">RAND()</f>
        <v>0.40416393870978395</v>
      </c>
      <c r="F316">
        <f ca="1">RAND()</f>
        <v>0.61131066664807643</v>
      </c>
      <c r="G316">
        <f ca="1">RAND()</f>
        <v>0.79373824376561652</v>
      </c>
      <c r="H316">
        <f ca="1">RAND()</f>
        <v>0.94748975718051887</v>
      </c>
      <c r="I316">
        <f ca="1">RAND()</f>
        <v>0.75691196392845639</v>
      </c>
      <c r="L316">
        <v>70</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0.7757206794585505</v>
      </c>
      <c r="E317">
        <f ca="1">RAND()</f>
        <v>0.81018296450500704</v>
      </c>
      <c r="F317">
        <f ca="1">RAND()</f>
        <v>0.61917523890476456</v>
      </c>
      <c r="G317">
        <f ca="1">RAND()</f>
        <v>0.95524468262197904</v>
      </c>
      <c r="H317">
        <f ca="1">RAND()</f>
        <v>0.99957525817255843</v>
      </c>
      <c r="I317">
        <f ca="1">RAND()</f>
        <v>0.44492164223537178</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0.94091731629367781</v>
      </c>
      <c r="E318">
        <f ca="1">RAND()</f>
        <v>0.3909142907059372</v>
      </c>
      <c r="F318">
        <f ca="1">RAND()</f>
        <v>0.39552803781931234</v>
      </c>
      <c r="G318">
        <f ca="1">RAND()</f>
        <v>0.56035669943907074</v>
      </c>
      <c r="H318">
        <f ca="1">RAND()</f>
        <v>9.3321419372337733E-2</v>
      </c>
      <c r="I318">
        <f ca="1">RAND()</f>
        <v>0.75689594820055961</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0.73350524344239743</v>
      </c>
      <c r="E319">
        <f ca="1">RAND()</f>
        <v>0.83417419376223889</v>
      </c>
      <c r="F319">
        <f ca="1">RAND()</f>
        <v>0.14459231926393035</v>
      </c>
      <c r="G319">
        <f ca="1">RAND()</f>
        <v>0.75997974223604003</v>
      </c>
      <c r="H319">
        <f ca="1">RAND()</f>
        <v>0.77092978373593424</v>
      </c>
      <c r="I319">
        <f ca="1">RAND()</f>
        <v>0.698990213272349</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0.5447498821776372</v>
      </c>
      <c r="E320">
        <f ca="1">RAND()</f>
        <v>0.26020542170555327</v>
      </c>
      <c r="F320">
        <f ca="1">RAND()</f>
        <v>0.62865207581001259</v>
      </c>
      <c r="G320">
        <f ca="1">RAND()</f>
        <v>0.92014288626041874</v>
      </c>
      <c r="H320">
        <f ca="1">RAND()</f>
        <v>0.1622138577065565</v>
      </c>
      <c r="I320">
        <f ca="1">RAND()</f>
        <v>3.6238390924348884E-2</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0.28668793403358706</v>
      </c>
      <c r="E321">
        <f ca="1">RAND()</f>
        <v>0.5814233649318411</v>
      </c>
      <c r="F321">
        <f ca="1">RAND()</f>
        <v>0.86345398934693607</v>
      </c>
      <c r="G321">
        <f ca="1">RAND()</f>
        <v>0.5470425829862583</v>
      </c>
      <c r="H321">
        <f ca="1">RAND()</f>
        <v>0.88926726306474957</v>
      </c>
      <c r="I321">
        <f ca="1">RAND()</f>
        <v>0.78808941950376177</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0.30168680819747096</v>
      </c>
      <c r="E322">
        <f ca="1">RAND()</f>
        <v>0.57259568603351463</v>
      </c>
      <c r="F322">
        <f ca="1">RAND()</f>
        <v>0.78233267761861935</v>
      </c>
      <c r="G322">
        <f ca="1">RAND()</f>
        <v>0.32454479945785264</v>
      </c>
      <c r="H322">
        <f ca="1">RAND()</f>
        <v>0.27508183469241576</v>
      </c>
      <c r="I322">
        <f ca="1">RAND()</f>
        <v>0.76404875048513876</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0.93592233181115025</v>
      </c>
      <c r="E323">
        <f ca="1">RAND()</f>
        <v>1.6227388233365891E-2</v>
      </c>
      <c r="F323">
        <f ca="1">RAND()</f>
        <v>0.48183781273000847</v>
      </c>
      <c r="G323">
        <f ca="1">RAND()</f>
        <v>0.88218844476143543</v>
      </c>
      <c r="H323">
        <f ca="1">RAND()</f>
        <v>0.15907501876938401</v>
      </c>
      <c r="I323">
        <f ca="1">RAND()</f>
        <v>0.81792784253687267</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0.29056558431999224</v>
      </c>
      <c r="E324">
        <f ca="1">RAND()</f>
        <v>0.90361109469134615</v>
      </c>
      <c r="F324">
        <f ca="1">RAND()</f>
        <v>0.93605030255508781</v>
      </c>
      <c r="G324">
        <f ca="1">RAND()</f>
        <v>0.72656315893406087</v>
      </c>
      <c r="H324">
        <f ca="1">RAND()</f>
        <v>0.8049057331290792</v>
      </c>
      <c r="I324">
        <f ca="1">RAND()</f>
        <v>0.66758259785480611</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0.36665826838345961</v>
      </c>
      <c r="E325">
        <f ca="1">RAND()</f>
        <v>0.73460188119627923</v>
      </c>
      <c r="F325">
        <f ca="1">RAND()</f>
        <v>0.42945565895836268</v>
      </c>
      <c r="G325">
        <f ca="1">RAND()</f>
        <v>0.38544291896371918</v>
      </c>
      <c r="H325">
        <f ca="1">RAND()</f>
        <v>0.33378838285293455</v>
      </c>
      <c r="I325">
        <f ca="1">RAND()</f>
        <v>0.89927138993885392</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0.42282873412742439</v>
      </c>
      <c r="E326">
        <f ca="1">RAND()</f>
        <v>0.34099668390564208</v>
      </c>
      <c r="F326">
        <f ca="1">RAND()</f>
        <v>0.17796101569305478</v>
      </c>
      <c r="G326">
        <f ca="1">RAND()</f>
        <v>0.22763392953387773</v>
      </c>
      <c r="H326">
        <f ca="1">RAND()</f>
        <v>3.6431892182583803E-2</v>
      </c>
      <c r="I326">
        <f ca="1">RAND()</f>
        <v>0.43845296983577609</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0.69238538798193339</v>
      </c>
      <c r="E327">
        <f ca="1">RAND()</f>
        <v>0.17556250598354373</v>
      </c>
      <c r="F327">
        <f ca="1">RAND()</f>
        <v>0.60963460684074855</v>
      </c>
      <c r="G327">
        <f ca="1">RAND()</f>
        <v>0.72506134784205245</v>
      </c>
      <c r="H327">
        <f ca="1">RAND()</f>
        <v>0.34278286506091127</v>
      </c>
      <c r="I327">
        <f ca="1">RAND()</f>
        <v>0.68036106619117243</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0.76014890005888081</v>
      </c>
      <c r="E328">
        <f ca="1">RAND()</f>
        <v>0.77527665676354818</v>
      </c>
      <c r="F328">
        <f ca="1">RAND()</f>
        <v>0.89044091240757106</v>
      </c>
      <c r="G328">
        <f ca="1">RAND()</f>
        <v>0.60576133887300099</v>
      </c>
      <c r="H328">
        <f ca="1">RAND()</f>
        <v>0.23068722691807231</v>
      </c>
      <c r="I328">
        <f ca="1">RAND()</f>
        <v>0.52569333427241283</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0.66210112911952546</v>
      </c>
      <c r="E329">
        <f ca="1">RAND()</f>
        <v>0.62320493641927122</v>
      </c>
      <c r="F329">
        <f ca="1">RAND()</f>
        <v>2.2712945339294133E-2</v>
      </c>
      <c r="G329">
        <f ca="1">RAND()</f>
        <v>0.25754694707365311</v>
      </c>
      <c r="H329">
        <f ca="1">RAND()</f>
        <v>0.44282570599867033</v>
      </c>
      <c r="I329">
        <f ca="1">RAND()</f>
        <v>1.7445803882826683E-2</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0.82481808479165208</v>
      </c>
      <c r="E330">
        <f ca="1">RAND()</f>
        <v>0.18158426125563154</v>
      </c>
      <c r="F330">
        <f ca="1">RAND()</f>
        <v>0.57861650338494908</v>
      </c>
      <c r="G330">
        <f ca="1">RAND()</f>
        <v>0.97202961740553118</v>
      </c>
      <c r="H330">
        <f ca="1">RAND()</f>
        <v>0.65174243901444739</v>
      </c>
      <c r="I330">
        <f ca="1">RAND()</f>
        <v>0.1205208625576718</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0.48044883106303904</v>
      </c>
      <c r="E331">
        <f ca="1">RAND()</f>
        <v>8.1830355817402278E-2</v>
      </c>
      <c r="F331">
        <f ca="1">RAND()</f>
        <v>3.8862423392663326E-2</v>
      </c>
      <c r="G331">
        <f ca="1">RAND()</f>
        <v>0.91687577720954916</v>
      </c>
      <c r="H331">
        <f ca="1">RAND()</f>
        <v>0.16355041816899818</v>
      </c>
      <c r="I331">
        <f ca="1">RAND()</f>
        <v>5.031174116839876E-2</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fc</v>
      </c>
      <c r="AB331" t="s">
        <v>85</v>
      </c>
      <c r="AC331" t="s">
        <v>516</v>
      </c>
      <c r="AD331">
        <v>1</v>
      </c>
      <c r="AE331" t="s">
        <v>129</v>
      </c>
      <c r="AF331">
        <v>199</v>
      </c>
      <c r="AG331">
        <v>129</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케이저</v>
      </c>
      <c r="AL331">
        <v>1</v>
      </c>
      <c r="AM331" t="str">
        <f ca="1">IF(ROW()=2,AN331,OFFSET(AM331,-1,0)&amp;IF(LEN(AN331)=0,"",","&amp;AN331))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{"dy":20,"sl":10,"tp":"fc","vl":"Actor0113","cn":1,"pt":"DI","pp":199,"pr":129}</v>
      </c>
    </row>
    <row r="332" spans="1:40">
      <c r="A332">
        <v>21</v>
      </c>
      <c r="B332">
        <v>10</v>
      </c>
      <c r="C332">
        <f>IF(B332&lt;=9,0,
IF(B332=10,1,2))</f>
        <v>1</v>
      </c>
      <c r="D332">
        <f ca="1">RAND()</f>
        <v>0.41687375718975983</v>
      </c>
      <c r="E332">
        <f ca="1">RAND()</f>
        <v>0.3053175940313182</v>
      </c>
      <c r="F332">
        <f ca="1">RAND()</f>
        <v>0.36387287998356388</v>
      </c>
      <c r="G332">
        <f ca="1">RAND()</f>
        <v>0.69654047635499439</v>
      </c>
      <c r="H332">
        <f ca="1">RAND()</f>
        <v>0.99829038215468757</v>
      </c>
      <c r="I332">
        <f ca="1">RAND()</f>
        <v>0.2102912718340546</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fc</v>
      </c>
      <c r="AB332" t="s">
        <v>85</v>
      </c>
      <c r="AC332" t="s">
        <v>516</v>
      </c>
      <c r="AD332">
        <v>1</v>
      </c>
      <c r="AE332" t="s">
        <v>129</v>
      </c>
      <c r="AF332">
        <v>199</v>
      </c>
      <c r="AG332">
        <v>129</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케이저</v>
      </c>
      <c r="AL332">
        <v>1</v>
      </c>
      <c r="AM332" t="str">
        <f ca="1">IF(ROW()=2,AN332,OFFSET(AM332,-1,0)&amp;IF(LEN(AN332)=0,"",","&amp;AN332))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{"dy":21,"sl":10,"tp":"fc","vl":"Actor0113","cn":1,"pt":"DI","pp":199,"pr":129}</v>
      </c>
    </row>
    <row r="333" spans="1:40">
      <c r="A333">
        <v>22</v>
      </c>
      <c r="B333">
        <v>10</v>
      </c>
      <c r="C333">
        <f>IF(B333&lt;=9,0,
IF(B333=10,1,2))</f>
        <v>1</v>
      </c>
      <c r="D333">
        <f ca="1">RAND()</f>
        <v>0.16689229778265058</v>
      </c>
      <c r="E333">
        <f ca="1">RAND()</f>
        <v>0.53923363564556215</v>
      </c>
      <c r="F333">
        <f ca="1">RAND()</f>
        <v>0.82645135345509046</v>
      </c>
      <c r="G333">
        <f ca="1">RAND()</f>
        <v>0.16283780352282395</v>
      </c>
      <c r="H333">
        <f ca="1">RAND()</f>
        <v>0.98335607586237017</v>
      </c>
      <c r="I333">
        <f ca="1">RAND()</f>
        <v>6.155968364518527E-2</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7.7782889401399435E-2</v>
      </c>
      <c r="E334">
        <f ca="1">RAND()</f>
        <v>0.88259642104195246</v>
      </c>
      <c r="F334">
        <f ca="1">RAND()</f>
        <v>0.21118964098529958</v>
      </c>
      <c r="G334">
        <f ca="1">RAND()</f>
        <v>0.63279231363268007</v>
      </c>
      <c r="H334">
        <f ca="1">RAND()</f>
        <v>0.17006622256359427</v>
      </c>
      <c r="I334">
        <f ca="1">RAND()</f>
        <v>0.45757448267033574</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fc</v>
      </c>
      <c r="AB334" t="s">
        <v>85</v>
      </c>
      <c r="AC334" t="s">
        <v>517</v>
      </c>
      <c r="AD334">
        <v>1</v>
      </c>
      <c r="AE334" t="s">
        <v>129</v>
      </c>
      <c r="AF334">
        <v>209</v>
      </c>
      <c r="AG334">
        <v>139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프리스</v>
      </c>
      <c r="AL334">
        <v>1</v>
      </c>
      <c r="AM334" t="str">
        <f ca="1">IF(ROW()=2,AN334,OFFSET(AM334,-1,0)&amp;IF(LEN(AN334)=0,"",","&amp;AN334))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{"dy":23,"sl":10,"tp":"fc","vl":"Actor0125","cn":1,"pt":"DI","pp":209,"pr":139}</v>
      </c>
    </row>
    <row r="335" spans="1:40">
      <c r="A335">
        <v>24</v>
      </c>
      <c r="B335">
        <v>10</v>
      </c>
      <c r="C335">
        <f>IF(B335&lt;=9,0,
IF(B335=10,1,2))</f>
        <v>1</v>
      </c>
      <c r="D335">
        <f ca="1">RAND()</f>
        <v>0.96391026302779204</v>
      </c>
      <c r="E335">
        <f ca="1">RAND()</f>
        <v>0.58642191520250098</v>
      </c>
      <c r="F335">
        <f ca="1">RAND()</f>
        <v>0.99140733533932524</v>
      </c>
      <c r="G335">
        <f ca="1">RAND()</f>
        <v>0.67812165204747843</v>
      </c>
      <c r="H335">
        <f ca="1">RAND()</f>
        <v>0.15221168286521203</v>
      </c>
      <c r="I335">
        <f ca="1">RAND()</f>
        <v>0.62230716051845314</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fc</v>
      </c>
      <c r="AB335" t="s">
        <v>85</v>
      </c>
      <c r="AC335" t="s">
        <v>517</v>
      </c>
      <c r="AD335">
        <v>1</v>
      </c>
      <c r="AE335" t="s">
        <v>129</v>
      </c>
      <c r="AF335">
        <v>209</v>
      </c>
      <c r="AG335">
        <v>139</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프리스</v>
      </c>
      <c r="AL335">
        <v>1</v>
      </c>
      <c r="AM335" t="str">
        <f ca="1">IF(ROW()=2,AN335,OFFSET(AM335,-1,0)&amp;IF(LEN(AN335)=0,"",","&amp;AN335))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{"dy":24,"sl":10,"tp":"fc","vl":"Actor0125","cn":1,"pt":"DI","pp":209,"pr":139}</v>
      </c>
    </row>
    <row r="336" spans="1:40">
      <c r="A336">
        <v>25</v>
      </c>
      <c r="B336">
        <v>10</v>
      </c>
      <c r="C336">
        <f>IF(B336&lt;=9,0,
IF(B336=10,1,2))</f>
        <v>1</v>
      </c>
      <c r="D336">
        <f ca="1">RAND()</f>
        <v>0.70077634154006985</v>
      </c>
      <c r="E336">
        <f ca="1">RAND()</f>
        <v>0.42532730506351812</v>
      </c>
      <c r="F336">
        <f ca="1">RAND()</f>
        <v>0.61607497562335567</v>
      </c>
      <c r="G336">
        <f ca="1">RAND()</f>
        <v>0.68409504286772005</v>
      </c>
      <c r="H336">
        <f ca="1">RAND()</f>
        <v>0.30159647421803293</v>
      </c>
      <c r="I336">
        <f ca="1">RAND()</f>
        <v>0.40841545600692608</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0.35214035850338721</v>
      </c>
      <c r="E337">
        <f ca="1">RAND()</f>
        <v>0.14526422242665582</v>
      </c>
      <c r="F337">
        <f ca="1">RAND()</f>
        <v>0.55268628858873647</v>
      </c>
      <c r="G337">
        <f ca="1">RAND()</f>
        <v>0.90805347687240401</v>
      </c>
      <c r="H337">
        <f ca="1">RAND()</f>
        <v>0.54616369530006681</v>
      </c>
      <c r="I337">
        <f ca="1">RAND()</f>
        <v>0.55519153464677751</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1.4647165399313211E-2</v>
      </c>
      <c r="E338">
        <f ca="1">RAND()</f>
        <v>0.61427785062389961</v>
      </c>
      <c r="F338">
        <f ca="1">RAND()</f>
        <v>0.57827998328548924</v>
      </c>
      <c r="G338">
        <f ca="1">RAND()</f>
        <v>0.48801416906571349</v>
      </c>
      <c r="H338">
        <f ca="1">RAND()</f>
        <v>5.869253332988944E-2</v>
      </c>
      <c r="I338">
        <f ca="1">RAND()</f>
        <v>0.84344657836051218</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0.5254000217873791</v>
      </c>
      <c r="E339">
        <f ca="1">RAND()</f>
        <v>0.85072634842570538</v>
      </c>
      <c r="F339">
        <f ca="1">RAND()</f>
        <v>0.53811051710153868</v>
      </c>
      <c r="G339">
        <f ca="1">RAND()</f>
        <v>0.8674278705090871</v>
      </c>
      <c r="H339">
        <f ca="1">RAND()</f>
        <v>0.53782245351854252</v>
      </c>
      <c r="I339">
        <f ca="1">RAND()</f>
        <v>0.62125648184700666</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0.52784729523972684</v>
      </c>
      <c r="E340">
        <f ca="1">RAND()</f>
        <v>0.69682800064481398</v>
      </c>
      <c r="F340">
        <f ca="1">RAND()</f>
        <v>2.2861508138333209E-3</v>
      </c>
      <c r="G340">
        <f ca="1">RAND()</f>
        <v>3.5629310209238874E-2</v>
      </c>
      <c r="H340">
        <f ca="1">RAND()</f>
        <v>0.15371840663901859</v>
      </c>
      <c r="I340">
        <f ca="1">RAND()</f>
        <v>0.15105416024521734</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0.93514687992754297</v>
      </c>
      <c r="E341">
        <f ca="1">RAND()</f>
        <v>0.16483904671998761</v>
      </c>
      <c r="F341">
        <f ca="1">RAND()</f>
        <v>0.4137391574658027</v>
      </c>
      <c r="G341">
        <f ca="1">RAND()</f>
        <v>0.17408014875693778</v>
      </c>
      <c r="H341">
        <f ca="1">RAND()</f>
        <v>0.79529853803554273</v>
      </c>
      <c r="I341">
        <f ca="1">RAND()</f>
        <v>0.41436481451167051</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ca="1">IF(ROW()=2,AN341,OFFSET(AM341,-1,0)&amp;IF(LEN(AN341)=0,"",","&amp;AN341))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40">
      <c r="A342">
        <v>31</v>
      </c>
      <c r="B342">
        <v>10</v>
      </c>
      <c r="C342">
        <f>IF(B342&lt;=9,0,
IF(B342=10,1,2))</f>
        <v>1</v>
      </c>
      <c r="D342">
        <f ca="1">RAND()</f>
        <v>0.66273740344159593</v>
      </c>
      <c r="E342">
        <f ca="1">RAND()</f>
        <v>0.52126466301118535</v>
      </c>
      <c r="F342">
        <f ca="1">RAND()</f>
        <v>0.57023259845263885</v>
      </c>
      <c r="G342">
        <f ca="1">RAND()</f>
        <v>4.8112456605833631E-2</v>
      </c>
      <c r="H342">
        <f ca="1">RAND()</f>
        <v>0.64603735589807842</v>
      </c>
      <c r="I342">
        <f ca="1">RAND()</f>
        <v>9.4990298580945653E-2</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0.87533239843351196</v>
      </c>
      <c r="E343">
        <f ca="1">RAND()</f>
        <v>0.72336490286742128</v>
      </c>
      <c r="F343">
        <f ca="1">RAND()</f>
        <v>0.25762495715822731</v>
      </c>
      <c r="G343">
        <f ca="1">RAND()</f>
        <v>0.68216284286218398</v>
      </c>
      <c r="H343">
        <f ca="1">RAND()</f>
        <v>0.32751957914892704</v>
      </c>
      <c r="I343">
        <f ca="1">RAND()</f>
        <v>0.74958491502816049</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0.30458275623585784</v>
      </c>
      <c r="E344">
        <f ca="1">RAND()</f>
        <v>0.23878448676832431</v>
      </c>
      <c r="F344">
        <f ca="1">RAND()</f>
        <v>0.90728769647994145</v>
      </c>
      <c r="G344">
        <f ca="1">RAND()</f>
        <v>0.75110102279456015</v>
      </c>
      <c r="H344">
        <f ca="1">RAND()</f>
        <v>0.60813167120504519</v>
      </c>
      <c r="I344">
        <f ca="1">RAND()</f>
        <v>0.10269983663911375</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0.80308996657456688</v>
      </c>
      <c r="E345">
        <f ca="1">RAND()</f>
        <v>0.40846292516062221</v>
      </c>
      <c r="F345">
        <f ca="1">RAND()</f>
        <v>0.25376337200689081</v>
      </c>
      <c r="G345">
        <f ca="1">RAND()</f>
        <v>0.40310155937854963</v>
      </c>
      <c r="H345">
        <f ca="1">RAND()</f>
        <v>0.4207498350687866</v>
      </c>
      <c r="I345">
        <f ca="1">RAND()</f>
        <v>0.9810345127968787</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0.85093853815717591</v>
      </c>
      <c r="E346">
        <f ca="1">RAND()</f>
        <v>0.29515081010111466</v>
      </c>
      <c r="F346">
        <f ca="1">RAND()</f>
        <v>0.13347676782458529</v>
      </c>
      <c r="G346">
        <f ca="1">RAND()</f>
        <v>3.6816492848951166E-3</v>
      </c>
      <c r="H346">
        <f ca="1">RAND()</f>
        <v>0.95251466257913664</v>
      </c>
      <c r="I346">
        <f ca="1">RAND()</f>
        <v>0.99299719491592597</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5.6608410232292683E-2</v>
      </c>
      <c r="E347">
        <f ca="1">RAND()</f>
        <v>0.72533030663515696</v>
      </c>
      <c r="F347">
        <f ca="1">RAND()</f>
        <v>6.7583035795587998E-2</v>
      </c>
      <c r="G347">
        <f ca="1">RAND()</f>
        <v>7.8721315673517256E-2</v>
      </c>
      <c r="H347">
        <f ca="1">RAND()</f>
        <v>0.68311444320164771</v>
      </c>
      <c r="I347">
        <f ca="1">RAND()</f>
        <v>8.133584495948476E-2</v>
      </c>
      <c r="L347">
        <v>70</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0.94271404825158978</v>
      </c>
      <c r="E348">
        <f ca="1">RAND()</f>
        <v>0.64889943486184121</v>
      </c>
      <c r="F348">
        <f ca="1">RAND()</f>
        <v>0.97710039387493242</v>
      </c>
      <c r="G348">
        <f ca="1">RAND()</f>
        <v>0.58743443001227724</v>
      </c>
      <c r="H348">
        <f ca="1">RAND()</f>
        <v>0.24543523080162399</v>
      </c>
      <c r="I348">
        <f ca="1">RAND()</f>
        <v>0.38199565673945202</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0.3484700216991452</v>
      </c>
      <c r="E349">
        <f ca="1">RAND()</f>
        <v>0.51376430031804399</v>
      </c>
      <c r="F349">
        <f ca="1">RAND()</f>
        <v>0.89771602681949625</v>
      </c>
      <c r="G349">
        <f ca="1">RAND()</f>
        <v>0.83826960749635482</v>
      </c>
      <c r="H349">
        <f ca="1">RAND()</f>
        <v>0.49799241236885272</v>
      </c>
      <c r="I349">
        <f ca="1">RAND()</f>
        <v>0.87634457630048335</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0.56208749192139651</v>
      </c>
      <c r="E350">
        <f ca="1">RAND()</f>
        <v>0.80292268517699283</v>
      </c>
      <c r="F350">
        <f ca="1">RAND()</f>
        <v>0.61229779147091146</v>
      </c>
      <c r="G350">
        <f ca="1">RAND()</f>
        <v>0.21502188554055601</v>
      </c>
      <c r="H350">
        <f ca="1">RAND()</f>
        <v>0.62492961918055301</v>
      </c>
      <c r="I350">
        <f ca="1">RAND()</f>
        <v>7.8797061127151125E-2</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0.51964016680361191</v>
      </c>
      <c r="E351">
        <f ca="1">RAND()</f>
        <v>0.36476006733578403</v>
      </c>
      <c r="F351">
        <f ca="1">RAND()</f>
        <v>0.87926048787361932</v>
      </c>
      <c r="G351">
        <f ca="1">RAND()</f>
        <v>0.99258894701553169</v>
      </c>
      <c r="H351">
        <f ca="1">RAND()</f>
        <v>0.86444367001654043</v>
      </c>
      <c r="I351">
        <f ca="1">RAND()</f>
        <v>0.22975332880573041</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0.79728330736531239</v>
      </c>
      <c r="E352">
        <f ca="1">RAND()</f>
        <v>0.84036353736626135</v>
      </c>
      <c r="F352">
        <f ca="1">RAND()</f>
        <v>0.88155696672008277</v>
      </c>
      <c r="G352">
        <f ca="1">RAND()</f>
        <v>0.85929204670455106</v>
      </c>
      <c r="H352">
        <f ca="1">RAND()</f>
        <v>0.20593460053050372</v>
      </c>
      <c r="I352">
        <f ca="1">RAND()</f>
        <v>0.21605110417285112</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0.75110732345757614</v>
      </c>
      <c r="E353">
        <f ca="1">RAND()</f>
        <v>0.72399273436668266</v>
      </c>
      <c r="F353">
        <f ca="1">RAND()</f>
        <v>0.73680562158667384</v>
      </c>
      <c r="G353">
        <f ca="1">RAND()</f>
        <v>0.71378336112862173</v>
      </c>
      <c r="H353">
        <f ca="1">RAND()</f>
        <v>0.47414189533472051</v>
      </c>
      <c r="I353">
        <f ca="1">RAND()</f>
        <v>0.50834904826195615</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0.44212512468070109</v>
      </c>
      <c r="E354">
        <f ca="1">RAND()</f>
        <v>0.61666418183580074</v>
      </c>
      <c r="F354">
        <f ca="1">RAND()</f>
        <v>0.4511182319544742</v>
      </c>
      <c r="G354">
        <f ca="1">RAND()</f>
        <v>0.85895037410619002</v>
      </c>
      <c r="H354">
        <f ca="1">RAND()</f>
        <v>0.69687743339049935</v>
      </c>
      <c r="I354">
        <f ca="1">RAND()</f>
        <v>0.81043510837507449</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0.99036821546825349</v>
      </c>
      <c r="E355">
        <f ca="1">RAND()</f>
        <v>0.12962321144206301</v>
      </c>
      <c r="F355">
        <f ca="1">RAND()</f>
        <v>0.41592284692312265</v>
      </c>
      <c r="G355">
        <f ca="1">RAND()</f>
        <v>0.90246943137934765</v>
      </c>
      <c r="H355">
        <f ca="1">RAND()</f>
        <v>0.70337297715013825</v>
      </c>
      <c r="I355">
        <f ca="1">RAND()</f>
        <v>0.61327669618707725</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0.90282690951093048</v>
      </c>
      <c r="E356">
        <f ca="1">RAND()</f>
        <v>0.45128881757172112</v>
      </c>
      <c r="F356">
        <f ca="1">RAND()</f>
        <v>0.8715199913673809</v>
      </c>
      <c r="G356">
        <f ca="1">RAND()</f>
        <v>0.82118033407229274</v>
      </c>
      <c r="H356">
        <f ca="1">RAND()</f>
        <v>0.80743282450146037</v>
      </c>
      <c r="I356">
        <f ca="1">RAND()</f>
        <v>0.14401519546267139</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8.2762243084747111E-2</v>
      </c>
      <c r="E357">
        <f ca="1">RAND()</f>
        <v>0.71010457256798176</v>
      </c>
      <c r="F357">
        <f ca="1">RAND()</f>
        <v>0.16841558376554844</v>
      </c>
      <c r="G357">
        <f ca="1">RAND()</f>
        <v>6.6452889215740107E-2</v>
      </c>
      <c r="H357">
        <f ca="1">RAND()</f>
        <v>0.39033344346659415</v>
      </c>
      <c r="I357">
        <f ca="1">RAND()</f>
        <v>7.6390620491503691E-2</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9.8430550205565015E-2</v>
      </c>
      <c r="E358">
        <f ca="1">RAND()</f>
        <v>0.82915897747814926</v>
      </c>
      <c r="F358">
        <f ca="1">RAND()</f>
        <v>0.71605778596527503</v>
      </c>
      <c r="G358">
        <f ca="1">RAND()</f>
        <v>0.38624760460910068</v>
      </c>
      <c r="H358">
        <f ca="1">RAND()</f>
        <v>4.2738573805823354E-2</v>
      </c>
      <c r="I358">
        <f ca="1">RAND()</f>
        <v>0.87302364722969927</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0.23598746550707639</v>
      </c>
      <c r="E359">
        <f ca="1">RAND()</f>
        <v>0.58931457028774614</v>
      </c>
      <c r="F359">
        <f ca="1">RAND()</f>
        <v>0.82359744895435194</v>
      </c>
      <c r="G359">
        <f ca="1">RAND()</f>
        <v>0.25291842392485031</v>
      </c>
      <c r="H359">
        <f ca="1">RAND()</f>
        <v>0.34725758041090593</v>
      </c>
      <c r="I359">
        <f ca="1">RAND()</f>
        <v>0.63816016773674034</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0.436978168017357</v>
      </c>
      <c r="E360">
        <f ca="1">RAND()</f>
        <v>0.93418045914197612</v>
      </c>
      <c r="F360">
        <f ca="1">RAND()</f>
        <v>0.40077665945720187</v>
      </c>
      <c r="G360">
        <f ca="1">RAND()</f>
        <v>0.25878767828984217</v>
      </c>
      <c r="H360">
        <f ca="1">RAND()</f>
        <v>0.9016774517115218</v>
      </c>
      <c r="I360">
        <f ca="1">RAND()</f>
        <v>0.54040269448312295</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0.2326129921416652</v>
      </c>
      <c r="E361">
        <f ca="1">RAND()</f>
        <v>0.48480285216902974</v>
      </c>
      <c r="F361">
        <f ca="1">RAND()</f>
        <v>0.52011907799824264</v>
      </c>
      <c r="G361">
        <f ca="1">RAND()</f>
        <v>0.28452935638025678</v>
      </c>
      <c r="H361">
        <f ca="1">RAND()</f>
        <v>0.3390797562390111</v>
      </c>
      <c r="I361">
        <f ca="1">RAND()</f>
        <v>0.87349391029270662</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0.42359842357469446</v>
      </c>
      <c r="E362">
        <f ca="1">RAND()</f>
        <v>0.86295211502511449</v>
      </c>
      <c r="F362">
        <f ca="1">RAND()</f>
        <v>0.79720493706811091</v>
      </c>
      <c r="G362">
        <f ca="1">RAND()</f>
        <v>0.87198890186348665</v>
      </c>
      <c r="H362">
        <f ca="1">RAND()</f>
        <v>0.40192328548072176</v>
      </c>
      <c r="I362">
        <f ca="1">RAND()</f>
        <v>0.12300094430092889</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fp</v>
      </c>
      <c r="AB362" t="s">
        <v>86</v>
      </c>
      <c r="AC362" t="s">
        <v>516</v>
      </c>
      <c r="AD362">
        <v>70</v>
      </c>
      <c r="AE362" t="s">
        <v>129</v>
      </c>
      <c r="AF362">
        <v>158</v>
      </c>
      <c r="AG362">
        <v>58</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케이저</v>
      </c>
      <c r="AL362">
        <v>1</v>
      </c>
      <c r="AM362" t="str">
        <f ca="1">IF(ROW()=2,AN362,OFFSET(AM362,-1,0)&amp;IF(LEN(AN362)=0,"",","&amp;AN362))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{"dy":20,"sl":11,"tp":"fp","vl":"Actor0113","cn":70,"pt":"DI","pp":158,"pr":58}</v>
      </c>
    </row>
    <row r="363" spans="1:40">
      <c r="A363">
        <v>21</v>
      </c>
      <c r="B363">
        <v>11</v>
      </c>
      <c r="C363">
        <f>IF(B363&lt;=9,0,
IF(B363=10,1,2))</f>
        <v>2</v>
      </c>
      <c r="D363">
        <f ca="1">RAND()</f>
        <v>0.63549315563342146</v>
      </c>
      <c r="E363">
        <f ca="1">RAND()</f>
        <v>7.6091055311863998E-2</v>
      </c>
      <c r="F363">
        <f ca="1">RAND()</f>
        <v>0.10880501843513302</v>
      </c>
      <c r="G363">
        <f ca="1">RAND()</f>
        <v>6.9366789999913192E-2</v>
      </c>
      <c r="H363">
        <f ca="1">RAND()</f>
        <v>0.91400767948177397</v>
      </c>
      <c r="I363">
        <f ca="1">RAND()</f>
        <v>0.1813729102734094</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fp</v>
      </c>
      <c r="AB363" t="s">
        <v>86</v>
      </c>
      <c r="AC363" t="s">
        <v>516</v>
      </c>
      <c r="AD363">
        <v>70</v>
      </c>
      <c r="AE363" t="s">
        <v>129</v>
      </c>
      <c r="AF363">
        <v>158</v>
      </c>
      <c r="AG363">
        <v>58</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케이저</v>
      </c>
      <c r="AL363">
        <v>1</v>
      </c>
      <c r="AM363" t="str">
        <f ca="1">IF(ROW()=2,AN363,OFFSET(AM363,-1,0)&amp;IF(LEN(AN363)=0,"",","&amp;AN363))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{"dy":21,"sl":11,"tp":"fp","vl":"Actor0113","cn":70,"pt":"DI","pp":158,"pr":58}</v>
      </c>
    </row>
    <row r="364" spans="1:40">
      <c r="A364">
        <v>22</v>
      </c>
      <c r="B364">
        <v>11</v>
      </c>
      <c r="C364">
        <f>IF(B364&lt;=9,0,
IF(B364=10,1,2))</f>
        <v>2</v>
      </c>
      <c r="D364">
        <f ca="1">RAND()</f>
        <v>0.8446185260175606</v>
      </c>
      <c r="E364">
        <f ca="1">RAND()</f>
        <v>0.77021897865954325</v>
      </c>
      <c r="F364">
        <f ca="1">RAND()</f>
        <v>0.75244085142357731</v>
      </c>
      <c r="G364">
        <f ca="1">RAND()</f>
        <v>0.35611604074799119</v>
      </c>
      <c r="H364">
        <f ca="1">RAND()</f>
        <v>0.79492402600202272</v>
      </c>
      <c r="I364">
        <f ca="1">RAND()</f>
        <v>0.21654869036843538</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0.78811843163203665</v>
      </c>
      <c r="E365">
        <f ca="1">RAND()</f>
        <v>0.28245002283242915</v>
      </c>
      <c r="F365">
        <f ca="1">RAND()</f>
        <v>0.52081006726843249</v>
      </c>
      <c r="G365">
        <f ca="1">RAND()</f>
        <v>0.74446468535705201</v>
      </c>
      <c r="H365">
        <f ca="1">RAND()</f>
        <v>0.10167785829159248</v>
      </c>
      <c r="I365">
        <f ca="1">RAND()</f>
        <v>0.92791145461158198</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fp</v>
      </c>
      <c r="AB365" t="s">
        <v>86</v>
      </c>
      <c r="AC365" t="s">
        <v>517</v>
      </c>
      <c r="AD365">
        <v>70</v>
      </c>
      <c r="AE365" t="s">
        <v>129</v>
      </c>
      <c r="AF365">
        <v>158</v>
      </c>
      <c r="AG365">
        <v>69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프리스</v>
      </c>
      <c r="AL365">
        <v>1</v>
      </c>
      <c r="AM365" t="str">
        <f ca="1">IF(ROW()=2,AN365,OFFSET(AM365,-1,0)&amp;IF(LEN(AN365)=0,"",","&amp;AN365))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dy":22,"sl":11},{"dy":23,"sl":11,"tp":"fp","vl":"Actor0125","cn":70,"pt":"DI","pp":158,"pr":69}</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{"dy":23,"sl":11,"tp":"fp","vl":"Actor0125","cn":70,"pt":"DI","pp":158,"pr":69}</v>
      </c>
    </row>
    <row r="366" spans="1:40">
      <c r="A366">
        <v>24</v>
      </c>
      <c r="B366">
        <v>11</v>
      </c>
      <c r="C366">
        <f>IF(B366&lt;=9,0,
IF(B366=10,1,2))</f>
        <v>2</v>
      </c>
      <c r="D366">
        <f ca="1">RAND()</f>
        <v>0.37706164198313152</v>
      </c>
      <c r="E366">
        <f ca="1">RAND()</f>
        <v>0.32853047218991649</v>
      </c>
      <c r="F366">
        <f ca="1">RAND()</f>
        <v>0.20553813506447283</v>
      </c>
      <c r="G366">
        <f ca="1">RAND()</f>
        <v>0.12939278776174468</v>
      </c>
      <c r="H366">
        <f ca="1">RAND()</f>
        <v>0.53795004535808455</v>
      </c>
      <c r="I366">
        <f ca="1">RAND()</f>
        <v>0.51314852698146041</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fp</v>
      </c>
      <c r="AB366" t="s">
        <v>86</v>
      </c>
      <c r="AC366" t="s">
        <v>517</v>
      </c>
      <c r="AD366">
        <v>70</v>
      </c>
      <c r="AE366" t="s">
        <v>129</v>
      </c>
      <c r="AF366">
        <v>158</v>
      </c>
      <c r="AG366">
        <v>69</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프리스</v>
      </c>
      <c r="AL366">
        <v>1</v>
      </c>
      <c r="AM366" t="str">
        <f ca="1">IF(ROW()=2,AN366,OFFSET(AM366,-1,0)&amp;IF(LEN(AN366)=0,"",","&amp;AN366))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dy":22,"sl":11},{"dy":23,"sl":11,"tp":"fp","vl":"Actor0125","cn":70,"pt":"DI","pp":158,"pr":69},{"dy":24,"sl":11,"tp":"fp","vl":"Actor0125","cn":70,"pt":"DI","pp":158,"pr":69}</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{"dy":24,"sl":11,"tp":"fp","vl":"Actor0125","cn":70,"pt":"DI","pp":158,"pr":69}</v>
      </c>
    </row>
    <row r="367" spans="1:40">
      <c r="A367">
        <v>25</v>
      </c>
      <c r="B367">
        <v>11</v>
      </c>
      <c r="C367">
        <f>IF(B367&lt;=9,0,
IF(B367=10,1,2))</f>
        <v>2</v>
      </c>
      <c r="D367">
        <f ca="1">RAND()</f>
        <v>0.42960221021297029</v>
      </c>
      <c r="E367">
        <f ca="1">RAND()</f>
        <v>0.23792743368628033</v>
      </c>
      <c r="F367">
        <f ca="1">RAND()</f>
        <v>0.17856444964815354</v>
      </c>
      <c r="G367">
        <f ca="1">RAND()</f>
        <v>0.877030984492704</v>
      </c>
      <c r="H367">
        <f ca="1">RAND()</f>
        <v>0.44754055841601703</v>
      </c>
      <c r="I367">
        <f ca="1">RAND()</f>
        <v>0.55402308624805141</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dy":22,"sl":11},{"dy":23,"sl":11,"tp":"fp","vl":"Actor0125","cn":70,"pt":"DI","pp":158,"pr":69},{"dy":24,"sl":11,"tp":"fp","vl":"Actor0125","cn":70,"pt":"DI","pp":158,"pr":69},{"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0.21319524056334571</v>
      </c>
      <c r="E368">
        <f ca="1">RAND()</f>
        <v>0.95801452181713709</v>
      </c>
      <c r="F368">
        <f ca="1">RAND()</f>
        <v>0.99721215221235748</v>
      </c>
      <c r="G368">
        <f ca="1">RAND()</f>
        <v>0.68693052784213038</v>
      </c>
      <c r="H368">
        <f ca="1">RAND()</f>
        <v>0.29541672272197306</v>
      </c>
      <c r="I368">
        <f ca="1">RAND()</f>
        <v>0.33941917022894519</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dy":22,"sl":11},{"dy":23,"sl":11,"tp":"fp","vl":"Actor0125","cn":70,"pt":"DI","pp":158,"pr":69},{"dy":24,"sl":11,"tp":"fp","vl":"Actor0125","cn":70,"pt":"DI","pp":158,"pr":69},{"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0.80225242927050933</v>
      </c>
      <c r="E369">
        <f ca="1">RAND()</f>
        <v>0.71550924850747888</v>
      </c>
      <c r="F369">
        <f ca="1">RAND()</f>
        <v>0.79752142233356438</v>
      </c>
      <c r="G369">
        <f ca="1">RAND()</f>
        <v>0.64716000600865653</v>
      </c>
      <c r="H369">
        <f ca="1">RAND()</f>
        <v>0.24097805406148243</v>
      </c>
      <c r="I369">
        <f ca="1">RAND()</f>
        <v>0.33705892858025699</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dy":22,"sl":11},{"dy":23,"sl":11,"tp":"fp","vl":"Actor0125","cn":70,"pt":"DI","pp":158,"pr":69},{"dy":24,"sl":11,"tp":"fp","vl":"Actor0125","cn":70,"pt":"DI","pp":158,"pr":69},{"dy":25,"sl":11},{"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0.72981148363662929</v>
      </c>
      <c r="E370">
        <f ca="1">RAND()</f>
        <v>0.93860170313541103</v>
      </c>
      <c r="F370">
        <f ca="1">RAND()</f>
        <v>0.21211237378625059</v>
      </c>
      <c r="G370">
        <f ca="1">RAND()</f>
        <v>0.47835847279125676</v>
      </c>
      <c r="H370">
        <f ca="1">RAND()</f>
        <v>2.2687292452540642E-2</v>
      </c>
      <c r="I370">
        <f ca="1">RAND()</f>
        <v>0.67401533194556373</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dy":22,"sl":11},{"dy":23,"sl":11,"tp":"fp","vl":"Actor0125","cn":70,"pt":"DI","pp":158,"pr":69},{"dy":24,"sl":11,"tp":"fp","vl":"Actor0125","cn":70,"pt":"DI","pp":158,"pr":69},{"dy":25,"sl":11},{"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0.91198229868198311</v>
      </c>
      <c r="E371">
        <f ca="1">RAND()</f>
        <v>0.41383755559042168</v>
      </c>
      <c r="F371">
        <f ca="1">RAND()</f>
        <v>0.24144386898227521</v>
      </c>
      <c r="G371">
        <f ca="1">RAND()</f>
        <v>0.65189086943649976</v>
      </c>
      <c r="H371">
        <f ca="1">RAND()</f>
        <v>0.1664890843868656</v>
      </c>
      <c r="I371">
        <f ca="1">RAND()</f>
        <v>0.75672240712637517</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dy":22,"sl":11},{"dy":23,"sl":11,"tp":"fp","vl":"Actor0125","cn":70,"pt":"DI","pp":158,"pr":69},{"dy":24,"sl":11,"tp":"fp","vl":"Actor0125","cn":70,"pt":"DI","pp":158,"pr":69},{"dy":25,"sl":11},{"dy":26,"sl":11},{"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2.9098734405255677E-2</v>
      </c>
      <c r="E372">
        <f ca="1">RAND()</f>
        <v>0.30343532833537479</v>
      </c>
      <c r="F372">
        <f ca="1">RAND()</f>
        <v>0.57226715400533779</v>
      </c>
      <c r="G372">
        <f ca="1">RAND()</f>
        <v>7.1362831663797754E-2</v>
      </c>
      <c r="H372">
        <f ca="1">RAND()</f>
        <v>0.24406141695331651</v>
      </c>
      <c r="I372">
        <f ca="1">RAND()</f>
        <v>0.16630666402727268</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ca="1">IF(ROW()=2,AN372,OFFSET(AM372,-1,0)&amp;IF(LEN(AN372)=0,"",","&amp;AN372))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dy":22,"sl":11},{"dy":23,"sl":11,"tp":"fp","vl":"Actor0125","cn":70,"pt":"DI","pp":158,"pr":69},{"dy":24,"sl":11,"tp":"fp","vl":"Actor0125","cn":70,"pt":"DI","pp":158,"pr":69},{"dy":25,"sl":11},{"dy":26,"sl":11},{"dy":27,"sl":11},{"dy":28,"sl":11},{"dy":29,"sl":11},{"dy":30,"sl":11}</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40">
      <c r="A373">
        <v>31</v>
      </c>
      <c r="B373">
        <v>11</v>
      </c>
      <c r="C373">
        <f>IF(B373&lt;=9,0,
IF(B373=10,1,2))</f>
        <v>2</v>
      </c>
      <c r="D373">
        <f ca="1">RAND()</f>
        <v>0.57770360821684852</v>
      </c>
      <c r="E373">
        <f ca="1">RAND()</f>
        <v>0.22769918140025613</v>
      </c>
      <c r="F373">
        <f ca="1">RAND()</f>
        <v>1.8439999531621565E-2</v>
      </c>
      <c r="G373">
        <f ca="1">RAND()</f>
        <v>0.958496246327323</v>
      </c>
      <c r="H373">
        <f ca="1">RAND()</f>
        <v>0.10990433459591653</v>
      </c>
      <c r="I373">
        <f ca="1">RAND()</f>
        <v>0.53467769102760199</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tp":"fc","vl":"Actor0113","cn":1,"pt":"DI","pp":199,"pr":129},{"dy":21,"sl":10,"tp":"fc","vl":"Actor0113","cn":1,"pt":"DI","pp":199,"pr":129},{"dy":22,"sl":10},{"dy":23,"sl":10,"tp":"fc","vl":"Actor0125","cn":1,"pt":"DI","pp":209,"pr":139},{"dy":24,"sl":10,"tp":"fc","vl":"Actor0125","cn":1,"pt":"DI","pp":209,"pr":139},{"dy":25,"sl":10},{"dy":26,"sl":10},{"dy":27,"sl":10},{"dy":28,"sl":10},{"dy":29,"sl":10},{"dy":30,"sl":10},{"dy":31,"sl":10},{"dy":1,"sl":11},{"dy":2,"sl":11},{"dy":3,"sl":11},{"dy":4,"sl":11},{"dy":5,"sl":11},{"dy":6,"sl":11},{"dy":7,"sl":11},{"dy":8,"sl":11},{"dy":9,"sl":11},{"dy":10,"sl":11},{"dy":11,"sl":11},{"dy":12,"sl":11},{"dy":13,"sl":11},{"dy":14,"sl":11},{"dy":15,"sl":11},{"dy":16,"sl":11},{"dy":17,"sl":11},{"dy":18,"sl":11},{"dy":19,"sl":11},{"dy":20,"sl":11,"tp":"fp","vl":"Actor0113","cn":70,"pt":"DI","pp":158,"pr":58},{"dy":21,"sl":11,"tp":"fp","vl":"Actor0113","cn":70,"pt":"DI","pp":158,"pr":58},{"dy":22,"sl":11},{"dy":23,"sl":11,"tp":"fp","vl":"Actor0125","cn":70,"pt":"DI","pp":158,"pr":69},{"dy":24,"sl":11,"tp":"fp","vl":"Actor0125","cn":70,"pt":"DI","pp":158,"pr":69},{"dy":25,"sl":11},{"dy":26,"sl":11},{"dy":27,"sl":11},{"dy":28,"sl":11},{"dy":29,"sl":11},{"dy":30,"sl":11},{"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96:K373 K294 K2:K25 K28:K292"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E81"/>
  <sheetViews>
    <sheetView workbookViewId="0">
      <pane ySplit="1" topLeftCell="A2" activePane="bottomLeft" state="frozen"/>
      <selection pane="bottomLeft" activeCell="X2" sqref="X2"/>
    </sheetView>
    <sheetView workbookViewId="1">
      <pane ySplit="1" topLeftCell="A17" activePane="bottomLeft" state="frozen"/>
      <selection pane="bottomLeft" activeCell="A39" sqref="A39"/>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1" ht="27" customHeight="1">
      <c r="A1" t="s">
        <v>63</v>
      </c>
      <c r="B1" t="s">
        <v>66</v>
      </c>
      <c r="C1" t="s">
        <v>352</v>
      </c>
      <c r="D1" t="s">
        <v>317</v>
      </c>
      <c r="E1" t="s">
        <v>356</v>
      </c>
      <c r="F1" t="s">
        <v>304</v>
      </c>
      <c r="G1" t="s">
        <v>309</v>
      </c>
      <c r="H1" t="s">
        <v>310</v>
      </c>
      <c r="I1" t="s">
        <v>305</v>
      </c>
      <c r="J1" t="s">
        <v>306</v>
      </c>
      <c r="K1" t="s">
        <v>307</v>
      </c>
      <c r="L1" t="s">
        <v>308</v>
      </c>
      <c r="M1" t="s">
        <v>311</v>
      </c>
      <c r="N1" t="s">
        <v>312</v>
      </c>
      <c r="O1" t="s">
        <v>313</v>
      </c>
      <c r="P1" t="s">
        <v>314</v>
      </c>
      <c r="Q1" t="s">
        <v>315</v>
      </c>
      <c r="R1" t="s">
        <v>316</v>
      </c>
      <c r="S1" t="s">
        <v>354</v>
      </c>
      <c r="T1" t="s">
        <v>353</v>
      </c>
      <c r="U1" t="s">
        <v>357</v>
      </c>
      <c r="V1" t="s">
        <v>358</v>
      </c>
      <c r="X1" t="s">
        <v>359</v>
      </c>
      <c r="Z1" t="s">
        <v>348</v>
      </c>
      <c r="AA1" t="s">
        <v>349</v>
      </c>
      <c r="AC1" t="s">
        <v>350</v>
      </c>
      <c r="AD1" t="s">
        <v>351</v>
      </c>
    </row>
    <row r="2" spans="1:31">
      <c r="A2">
        <v>1</v>
      </c>
      <c r="B2">
        <v>1</v>
      </c>
      <c r="C2" t="str">
        <f ca="1">VLOOKUP(RANDBETWEEN(1,COUNTA(Z:Z)-1),Z:AA,2,0)</f>
        <v>Actor0240m</v>
      </c>
      <c r="D2" t="str">
        <f>IF(ISBLANK(F2),"",
IFERROR(VLOOKUP(F2,[2]ActorTable!$A:$H,MATCH("이름참고",[2]ActorTable!$1:$1,0),0),"캐릭터없음"))</f>
        <v>클레타</v>
      </c>
      <c r="E2" t="str">
        <f t="shared" ref="E2:E38" si="0">IF(AND(B2=1,NOT(ISBLANK(F2))),
IF(F2=F3,"같음",""),"")</f>
        <v/>
      </c>
      <c r="F2" t="s">
        <v>417</v>
      </c>
      <c r="G2">
        <v>3</v>
      </c>
      <c r="H2">
        <v>6</v>
      </c>
      <c r="I2">
        <v>15</v>
      </c>
      <c r="J2">
        <v>0</v>
      </c>
      <c r="K2">
        <v>0</v>
      </c>
      <c r="L2">
        <v>0</v>
      </c>
      <c r="M2">
        <v>0</v>
      </c>
      <c r="N2">
        <v>0</v>
      </c>
      <c r="O2">
        <v>0</v>
      </c>
      <c r="P2">
        <v>0</v>
      </c>
      <c r="Q2">
        <v>18</v>
      </c>
      <c r="R2">
        <v>232</v>
      </c>
      <c r="S2" t="str">
        <f>IFERROR(VLOOKUP(R2,[2]WingLookTable!$A:$B,2,0),"캐릭터없음")</f>
        <v>Wing_MultiOtherOtherStripeSlow</v>
      </c>
      <c r="T2">
        <f ca="1">VLOOKUP(RANDBETWEEN(1,COUNTA(AC:AC)-1),AC:AD,2,0)</f>
        <v>157</v>
      </c>
      <c r="U2" t="str">
        <f t="shared" ref="U2:U66" ca="1" si="1">IF(ROW()=2,V2,OFFSET(U2,-1,0)&amp;IF(LEN(V2)=0,"",","&amp;V2))</f>
        <v>{"dy":1,"sl":1,"id":"Actor0240m","stats":{"tr":3,"trp":6,"str":15,"dex":0,"int":0,"vit":0,"train":0,"wgGr0":0,"wgGr1":0,"wgGr2":0,"wgGr3":18,"wgLk":232}}</v>
      </c>
      <c r="V2" t="str">
        <f t="shared" ref="V2:V35" si="2">"{"""&amp;A$1&amp;""":"&amp;A2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{"dy":1,"sl":1,"id":"Actor0240m","stats":{"tr":3,"trp":6,"str":15,"dex":0,"int":0,"vit":0,"train":0,"wgGr0":0,"wgGr1":0,"wgGr2":0,"wgGr3":18,"wgLk":232}}</v>
      </c>
      <c r="X2" t="str">
        <f ca="1">"["&amp;
IF(LEFT(OFFSET(U1,COUNTA(U:U)-1,0),1)=",",SUBSTITUTE(OFFSET(U1,COUNTA(U:U)-1,0),",","",1),OFFSET(U1,COUNTA(U:U)-1,0))
&amp;"]"</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Z2">
        <v>1</v>
      </c>
      <c r="AA2" t="s">
        <v>318</v>
      </c>
      <c r="AC2">
        <v>1</v>
      </c>
      <c r="AD2">
        <v>101</v>
      </c>
      <c r="AE2">
        <f>COUNTIF(R:R,AD2)</f>
        <v>0</v>
      </c>
    </row>
    <row r="3" spans="1:31">
      <c r="A3">
        <v>1</v>
      </c>
      <c r="B3">
        <v>2</v>
      </c>
      <c r="C3" t="str">
        <f ca="1">VLOOKUP(RANDBETWEEN(1,COUNTA(Z:Z)-1),Z:AA,2,0)</f>
        <v>Actor3021m</v>
      </c>
      <c r="D3" t="str">
        <f>IF(ISBLANK(F3),"",
IFERROR(VLOOKUP(F3,[2]ActorTable!$A:$H,MATCH("이름참고",[2]ActorTable!$1:$1,0),0),"캐릭터없음"))</f>
        <v>원더</v>
      </c>
      <c r="E3" t="str">
        <f>IF(AND(B3=1,NOT(ISBLANK(F3))),
IF(F3=F5,"같음",""),"")</f>
        <v/>
      </c>
      <c r="F3" t="s">
        <v>420</v>
      </c>
      <c r="G3">
        <v>3</v>
      </c>
      <c r="H3">
        <v>6</v>
      </c>
      <c r="I3">
        <v>7</v>
      </c>
      <c r="J3">
        <v>8</v>
      </c>
      <c r="K3">
        <v>0</v>
      </c>
      <c r="L3">
        <v>0</v>
      </c>
      <c r="M3">
        <v>0</v>
      </c>
      <c r="N3">
        <v>0</v>
      </c>
      <c r="O3">
        <v>0</v>
      </c>
      <c r="P3">
        <v>0</v>
      </c>
      <c r="Q3">
        <v>18</v>
      </c>
      <c r="R3">
        <v>129</v>
      </c>
      <c r="S3" t="str">
        <f>IFERROR(VLOOKUP(R3,[2]WingLookTable!$A:$B,2,0),"캐릭터없음")</f>
        <v>Wing_CyanOtherBeeStripeFast</v>
      </c>
      <c r="T3">
        <f ca="1">VLOOKUP(RANDBETWEEN(1,COUNTA(AC:AC)-1),AC:AD,2,0)</f>
        <v>288</v>
      </c>
      <c r="U3" t="str">
        <f t="shared" ca="1" si="1"/>
        <v>{"dy":1,"sl":1,"id":"Actor0240m","stats":{"tr":3,"trp":6,"str":15,"dex":0,"int":0,"vit":0,"train":0,"wgGr0":0,"wgGr1":0,"wgGr2":0,"wgGr3":18,"wgLk":232}},{"dy":1,"sl":2,"id":"Actor2128m","stats":{"tr":3,"trp":6,"str":7,"dex":8,"int":0,"vit":0,"train":0,"wgGr0":0,"wgGr1":0,"wgGr2":0,"wgGr3":18,"wgLk":129}}</v>
      </c>
      <c r="V3" t="str">
        <f t="shared" si="2"/>
        <v>{"dy":1,"sl":2,"id":"Actor2128m","stats":{"tr":3,"trp":6,"str":7,"dex":8,"int":0,"vit":0,"train":0,"wgGr0":0,"wgGr1":0,"wgGr2":0,"wgGr3":18,"wgLk":129}}</v>
      </c>
      <c r="Z3">
        <v>2</v>
      </c>
      <c r="AA3" t="s">
        <v>319</v>
      </c>
      <c r="AC3">
        <v>2</v>
      </c>
      <c r="AD3">
        <v>105</v>
      </c>
      <c r="AE3">
        <f t="shared" ref="AE3:AE66" si="3">COUNTIF(R:R,AD3)</f>
        <v>0</v>
      </c>
    </row>
    <row r="4" spans="1:31">
      <c r="A4">
        <v>1</v>
      </c>
      <c r="B4">
        <v>3</v>
      </c>
      <c r="C4" t="str">
        <f ca="1">VLOOKUP(RANDBETWEEN(1,COUNTA(Z:Z)-1),Z:AA,2,0)</f>
        <v>Actor3019m</v>
      </c>
      <c r="D4" t="str">
        <f>IF(ISBLANK(F4),"",
IFERROR(VLOOKUP(F4,[2]ActorTable!$A:$H,MATCH("이름참고",[2]ActorTable!$1:$1,0),0),"캐릭터없음"))</f>
        <v>젤리아</v>
      </c>
      <c r="E4" t="str">
        <f>IF(AND(B4=1,NOT(ISBLANK(F4))),
IF(F4=F6,"같음",""),"")</f>
        <v/>
      </c>
      <c r="F4" t="s">
        <v>372</v>
      </c>
      <c r="G4">
        <v>3</v>
      </c>
      <c r="H4">
        <v>6</v>
      </c>
      <c r="I4">
        <v>0</v>
      </c>
      <c r="J4">
        <v>7</v>
      </c>
      <c r="K4">
        <v>0</v>
      </c>
      <c r="L4">
        <v>8</v>
      </c>
      <c r="M4">
        <v>0</v>
      </c>
      <c r="N4">
        <v>0</v>
      </c>
      <c r="O4">
        <v>0</v>
      </c>
      <c r="P4">
        <v>0</v>
      </c>
      <c r="Q4">
        <v>18</v>
      </c>
      <c r="R4">
        <v>256</v>
      </c>
      <c r="S4" t="str">
        <f>IFERROR(VLOOKUP(R4,[2]WingLookTable!$A:$B,2,0),"캐릭터없음")</f>
        <v>Wing_SkyFullNoiseOtherFast</v>
      </c>
      <c r="T4">
        <f ca="1">VLOOKUP(RANDBETWEEN(1,COUNTA(AC:AC)-1),AC:AD,2,0)</f>
        <v>137</v>
      </c>
      <c r="U4" t="str">
        <f t="shared" ref="U4" ca="1" si="4">IF(ROW()=2,V4,OFFSET(U4,-1,0)&amp;IF(LEN(V4)=0,"",","&amp;V4))</f>
        <v>{"dy":1,"sl":1,"id":"Actor0240m","stats":{"tr":3,"trp":6,"str":15,"dex":0,"int":0,"vit":0,"train":0,"wgGr0":0,"wgGr1":0,"wgGr2":0,"wgGr3":18,"wgLk":232}},{"dy":1,"sl":2,"id":"Actor2128m","stats":{"tr":3,"trp":6,"str":7,"dex":8,"int":0,"vit":0,"train":0,"wgGr0":0,"wgGr1":0,"wgGr2":0,"wgGr3":18,"wgLk":129}},{"dy":1,"sl":3,"id":"Actor1005m","stats":{"tr":3,"trp":6,"str":0,"dex":7,"int":0,"vit":8,"train":0,"wgGr0":0,"wgGr1":0,"wgGr2":0,"wgGr3":18,"wgLk":256}}</v>
      </c>
      <c r="V4" t="str">
        <f t="shared" ref="V4" si="5">"{"""&amp;A$1&amp;""":"&amp;A4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{"dy":1,"sl":3,"id":"Actor1005m","stats":{"tr":3,"trp":6,"str":0,"dex":7,"int":0,"vit":8,"train":0,"wgGr0":0,"wgGr1":0,"wgGr2":0,"wgGr3":18,"wgLk":256}}</v>
      </c>
      <c r="Z4">
        <v>3</v>
      </c>
      <c r="AA4" t="s">
        <v>320</v>
      </c>
      <c r="AC4">
        <v>3</v>
      </c>
      <c r="AD4">
        <v>109</v>
      </c>
      <c r="AE4">
        <f t="shared" si="3"/>
        <v>1</v>
      </c>
    </row>
    <row r="5" spans="1:31">
      <c r="A5">
        <v>2</v>
      </c>
      <c r="B5">
        <v>1</v>
      </c>
      <c r="C5" t="str">
        <f ca="1">VLOOKUP(RANDBETWEEN(1,COUNTA(Z:Z)-1),Z:AA,2,0)</f>
        <v>Actor0104m</v>
      </c>
      <c r="D5" t="str">
        <f>IF(ISBLANK(F5),"",
IFERROR(VLOOKUP(F5,[2]ActorTable!$A:$H,MATCH("이름참고",[2]ActorTable!$1:$1,0),0),"캐릭터없음"))</f>
        <v>카츄진</v>
      </c>
      <c r="E5" t="str">
        <f t="shared" si="0"/>
        <v/>
      </c>
      <c r="F5" t="s">
        <v>360</v>
      </c>
      <c r="G5">
        <v>3</v>
      </c>
      <c r="H5">
        <v>6</v>
      </c>
      <c r="I5">
        <v>0</v>
      </c>
      <c r="J5">
        <v>15</v>
      </c>
      <c r="K5">
        <v>0</v>
      </c>
      <c r="L5">
        <v>0</v>
      </c>
      <c r="M5">
        <v>0</v>
      </c>
      <c r="N5">
        <v>0</v>
      </c>
      <c r="O5">
        <v>0</v>
      </c>
      <c r="P5">
        <v>0</v>
      </c>
      <c r="Q5">
        <v>18</v>
      </c>
      <c r="R5">
        <v>252</v>
      </c>
      <c r="S5" t="str">
        <f>IFERROR(VLOOKUP(R5,[2]WingLookTable!$A:$B,2,0),"캐릭터없음")</f>
        <v>Wing_RedSineFullOtherFast</v>
      </c>
      <c r="T5">
        <f ca="1">VLOOKUP(RANDBETWEEN(1,COUNTA(AC:AC)-1),AC:AD,2,0)</f>
        <v>268</v>
      </c>
      <c r="U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v>
      </c>
      <c r="V5" t="str">
        <f t="shared" si="2"/>
        <v>{"dy":2,"sl":1,"id":"Actor3117m","stats":{"tr":3,"trp":6,"str":0,"dex":15,"int":0,"vit":0,"train":0,"wgGr0":0,"wgGr1":0,"wgGr2":0,"wgGr3":18,"wgLk":252}}</v>
      </c>
      <c r="Z5">
        <v>4</v>
      </c>
      <c r="AA5" t="s">
        <v>321</v>
      </c>
      <c r="AC5">
        <v>4</v>
      </c>
      <c r="AD5">
        <v>113</v>
      </c>
      <c r="AE5">
        <f t="shared" si="3"/>
        <v>2</v>
      </c>
    </row>
    <row r="6" spans="1:31">
      <c r="A6">
        <v>2</v>
      </c>
      <c r="B6">
        <v>2</v>
      </c>
      <c r="C6" t="str">
        <f ca="1">VLOOKUP(RANDBETWEEN(1,COUNTA(Z:Z)-1),Z:AA,2,0)</f>
        <v>Actor0007m</v>
      </c>
      <c r="D6" t="str">
        <f>IF(ISBLANK(F6),"",
IFERROR(VLOOKUP(F6,[2]ActorTable!$A:$H,MATCH("이름참고",[2]ActorTable!$1:$1,0),0),"캐릭터없음"))</f>
        <v>러센트</v>
      </c>
      <c r="E6" t="str">
        <f t="shared" si="0"/>
        <v/>
      </c>
      <c r="F6" t="s">
        <v>429</v>
      </c>
      <c r="G6">
        <v>3</v>
      </c>
      <c r="H6">
        <v>6</v>
      </c>
      <c r="I6">
        <v>0</v>
      </c>
      <c r="J6">
        <v>0</v>
      </c>
      <c r="K6">
        <v>15</v>
      </c>
      <c r="L6">
        <v>0</v>
      </c>
      <c r="M6">
        <v>0</v>
      </c>
      <c r="N6">
        <v>0</v>
      </c>
      <c r="O6">
        <v>0</v>
      </c>
      <c r="P6">
        <v>0</v>
      </c>
      <c r="Q6">
        <v>18</v>
      </c>
      <c r="R6">
        <v>303</v>
      </c>
      <c r="S6" t="str">
        <f>IFERROR(VLOOKUP(R6,[2]WingLookTable!$A:$B,2,0),"캐릭터없음")</f>
        <v>Wing_DustFireOtherOtherStripeFast</v>
      </c>
      <c r="T6">
        <f ca="1">VLOOKUP(RANDBETWEEN(1,COUNTA(AC:AC)-1),AC:AD,2,0)</f>
        <v>268</v>
      </c>
      <c r="U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v>
      </c>
      <c r="V6" t="str">
        <f t="shared" si="2"/>
        <v>{"dy":2,"sl":2,"id":"Actor0024m","stats":{"tr":3,"trp":6,"str":0,"dex":0,"int":15,"vit":0,"train":0,"wgGr0":0,"wgGr1":0,"wgGr2":0,"wgGr3":18,"wgLk":303}}</v>
      </c>
      <c r="Z6">
        <v>5</v>
      </c>
      <c r="AA6" t="s">
        <v>322</v>
      </c>
      <c r="AC6">
        <v>5</v>
      </c>
      <c r="AD6">
        <v>117</v>
      </c>
      <c r="AE6">
        <f t="shared" si="3"/>
        <v>0</v>
      </c>
    </row>
    <row r="7" spans="1:31">
      <c r="A7">
        <v>3</v>
      </c>
      <c r="B7">
        <v>1</v>
      </c>
      <c r="C7" t="str">
        <f ca="1">VLOOKUP(RANDBETWEEN(1,COUNTA(Z:Z)-1),Z:AA,2,0)</f>
        <v>Actor1108m</v>
      </c>
      <c r="D7" t="str">
        <f>IF(ISBLANK(F7),"",
IFERROR(VLOOKUP(F7,[2]ActorTable!$A:$H,MATCH("이름참고",[2]ActorTable!$1:$1,0),0),"캐릭터없음"))</f>
        <v>슬로니카</v>
      </c>
      <c r="E7" t="str">
        <f t="shared" si="0"/>
        <v/>
      </c>
      <c r="F7" t="s">
        <v>430</v>
      </c>
      <c r="G7">
        <v>3</v>
      </c>
      <c r="H7">
        <v>6</v>
      </c>
      <c r="I7">
        <v>0</v>
      </c>
      <c r="J7">
        <v>0</v>
      </c>
      <c r="K7">
        <v>15</v>
      </c>
      <c r="L7">
        <v>0</v>
      </c>
      <c r="M7">
        <v>0</v>
      </c>
      <c r="N7">
        <v>0</v>
      </c>
      <c r="O7">
        <v>0</v>
      </c>
      <c r="P7">
        <v>0</v>
      </c>
      <c r="Q7">
        <v>18</v>
      </c>
      <c r="R7">
        <v>352</v>
      </c>
      <c r="S7" t="str">
        <f>IFERROR(VLOOKUP(R7,[2]WingLookTable!$A:$B,2,0),"캐릭터없음")</f>
        <v>Wing_GreenOtherOtherFullFast</v>
      </c>
      <c r="T7">
        <f ca="1">VLOOKUP(RANDBETWEEN(1,COUNTA(AC:AC)-1),AC:AD,2,0)</f>
        <v>154</v>
      </c>
      <c r="U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v>
      </c>
      <c r="V7" t="str">
        <f t="shared" si="2"/>
        <v>{"dy":3,"sl":1,"id":"Actor3114m","stats":{"tr":3,"trp":6,"str":0,"dex":0,"int":15,"vit":0,"train":0,"wgGr0":0,"wgGr1":0,"wgGr2":0,"wgGr3":18,"wgLk":352}}</v>
      </c>
      <c r="Z7">
        <v>6</v>
      </c>
      <c r="AA7" t="s">
        <v>323</v>
      </c>
      <c r="AC7">
        <v>6</v>
      </c>
      <c r="AD7">
        <v>121</v>
      </c>
      <c r="AE7">
        <f t="shared" si="3"/>
        <v>1</v>
      </c>
    </row>
    <row r="8" spans="1:31">
      <c r="A8">
        <v>3</v>
      </c>
      <c r="B8">
        <v>2</v>
      </c>
      <c r="C8" t="str">
        <f ca="1">VLOOKUP(RANDBETWEEN(1,COUNTA(Z:Z)-1),Z:AA,2,0)</f>
        <v>Actor1141m</v>
      </c>
      <c r="D8" t="str">
        <f>IF(ISBLANK(F8),"",
IFERROR(VLOOKUP(F8,[2]ActorTable!$A:$H,MATCH("이름참고",[2]ActorTable!$1:$1,0),0),"캐릭터없음"))</f>
        <v>젤리아</v>
      </c>
      <c r="E8" t="str">
        <f t="shared" si="0"/>
        <v/>
      </c>
      <c r="F8" t="s">
        <v>428</v>
      </c>
      <c r="G8">
        <v>3</v>
      </c>
      <c r="H8">
        <v>6</v>
      </c>
      <c r="I8">
        <v>8</v>
      </c>
      <c r="J8">
        <v>7</v>
      </c>
      <c r="K8">
        <v>0</v>
      </c>
      <c r="L8">
        <v>0</v>
      </c>
      <c r="M8">
        <v>0</v>
      </c>
      <c r="N8">
        <v>0</v>
      </c>
      <c r="O8">
        <v>0</v>
      </c>
      <c r="P8">
        <v>0</v>
      </c>
      <c r="Q8">
        <v>18</v>
      </c>
      <c r="R8">
        <v>321</v>
      </c>
      <c r="S8" t="str">
        <f>IFERROR(VLOOKUP(R8,[2]WingLookTable!$A:$B,2,0),"캐릭터없음")</f>
        <v>Wing_DustMultiOtherOtherOtherSlow</v>
      </c>
      <c r="T8">
        <f ca="1">VLOOKUP(RANDBETWEEN(1,COUNTA(AC:AC)-1),AC:AD,2,0)</f>
        <v>260</v>
      </c>
      <c r="U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v>
      </c>
      <c r="V8" t="str">
        <f t="shared" si="2"/>
        <v>{"dy":3,"sl":2,"id":"Actor1005m","stats":{"tr":3,"trp":6,"str":8,"dex":7,"int":0,"vit":0,"train":0,"wgGr0":0,"wgGr1":0,"wgGr2":0,"wgGr3":18,"wgLk":321}}</v>
      </c>
      <c r="Z8">
        <v>7</v>
      </c>
      <c r="AA8" t="s">
        <v>324</v>
      </c>
      <c r="AC8">
        <v>7</v>
      </c>
      <c r="AD8">
        <v>125</v>
      </c>
      <c r="AE8">
        <f t="shared" si="3"/>
        <v>1</v>
      </c>
    </row>
    <row r="9" spans="1:31">
      <c r="A9">
        <v>4</v>
      </c>
      <c r="B9">
        <v>1</v>
      </c>
      <c r="C9" t="str">
        <f ca="1">VLOOKUP(RANDBETWEEN(1,COUNTA(Z:Z)-1),Z:AA,2,0)</f>
        <v>Actor1108m</v>
      </c>
      <c r="D9" t="str">
        <f>IF(ISBLANK(F9),"",
IFERROR(VLOOKUP(F9,[2]ActorTable!$A:$H,MATCH("이름참고",[2]ActorTable!$1:$1,0),0),"캐릭터없음"))</f>
        <v>닉스</v>
      </c>
      <c r="E9" t="str">
        <f t="shared" si="0"/>
        <v/>
      </c>
      <c r="F9" t="s">
        <v>434</v>
      </c>
      <c r="G9">
        <v>3</v>
      </c>
      <c r="H9">
        <v>6</v>
      </c>
      <c r="I9">
        <v>0</v>
      </c>
      <c r="J9">
        <v>0</v>
      </c>
      <c r="K9">
        <v>15</v>
      </c>
      <c r="L9">
        <v>0</v>
      </c>
      <c r="M9">
        <v>0</v>
      </c>
      <c r="N9">
        <v>0</v>
      </c>
      <c r="O9">
        <v>0</v>
      </c>
      <c r="P9">
        <v>0</v>
      </c>
      <c r="Q9">
        <v>18</v>
      </c>
      <c r="R9">
        <v>300</v>
      </c>
      <c r="S9" t="str">
        <f>IFERROR(VLOOKUP(R9,[2]WingLookTable!$A:$B,2,0),"캐릭터없음")</f>
        <v>Wing_DustBlueOtherOtherStripeSlow</v>
      </c>
      <c r="T9">
        <f ca="1">VLOOKUP(RANDBETWEEN(1,COUNTA(AC:AC)-1),AC:AD,2,0)</f>
        <v>348</v>
      </c>
      <c r="U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v>
      </c>
      <c r="V9" t="str">
        <f t="shared" si="2"/>
        <v>{"dy":4,"sl":1,"id":"Actor1109m","stats":{"tr":3,"trp":6,"str":0,"dex":0,"int":15,"vit":0,"train":0,"wgGr0":0,"wgGr1":0,"wgGr2":0,"wgGr3":18,"wgLk":300}}</v>
      </c>
      <c r="Z9">
        <v>8</v>
      </c>
      <c r="AA9" t="s">
        <v>325</v>
      </c>
      <c r="AC9">
        <v>8</v>
      </c>
      <c r="AD9">
        <v>129</v>
      </c>
      <c r="AE9">
        <f t="shared" si="3"/>
        <v>2</v>
      </c>
    </row>
    <row r="10" spans="1:31">
      <c r="A10">
        <v>4</v>
      </c>
      <c r="B10">
        <v>2</v>
      </c>
      <c r="C10" t="str">
        <f ca="1">VLOOKUP(RANDBETWEEN(1,COUNTA(Z:Z)-1),Z:AA,2,0)</f>
        <v>Actor2238m</v>
      </c>
      <c r="D10" t="str">
        <f>IF(ISBLANK(F10),"",
IFERROR(VLOOKUP(F10,[2]ActorTable!$A:$H,MATCH("이름참고",[2]ActorTable!$1:$1,0),0),"캐릭터없음"))</f>
        <v>그루퍼스</v>
      </c>
      <c r="E10" t="str">
        <f t="shared" si="0"/>
        <v/>
      </c>
      <c r="F10" t="s">
        <v>435</v>
      </c>
      <c r="G10">
        <v>3</v>
      </c>
      <c r="H10">
        <v>6</v>
      </c>
      <c r="I10">
        <v>0</v>
      </c>
      <c r="J10">
        <v>15</v>
      </c>
      <c r="K10">
        <v>0</v>
      </c>
      <c r="L10">
        <v>0</v>
      </c>
      <c r="M10">
        <v>0</v>
      </c>
      <c r="N10">
        <v>0</v>
      </c>
      <c r="O10">
        <v>0</v>
      </c>
      <c r="P10">
        <v>0</v>
      </c>
      <c r="Q10">
        <v>18</v>
      </c>
      <c r="R10">
        <v>356</v>
      </c>
      <c r="S10" t="str">
        <f>IFERROR(VLOOKUP(R10,[2]WingLookTable!$A:$B,2,0),"캐릭터없음")</f>
        <v>Wing_GreenOtherPatternOtherFast</v>
      </c>
      <c r="T10">
        <f ca="1">VLOOKUP(RANDBETWEEN(1,COUNTA(AC:AC)-1),AC:AD,2,0)</f>
        <v>184</v>
      </c>
      <c r="U1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v>
      </c>
      <c r="V10" t="str">
        <f t="shared" si="2"/>
        <v>{"dy":4,"sl":2,"id":"Actor2010m","stats":{"tr":3,"trp":6,"str":0,"dex":15,"int":0,"vit":0,"train":0,"wgGr0":0,"wgGr1":0,"wgGr2":0,"wgGr3":18,"wgLk":356}}</v>
      </c>
      <c r="Z10">
        <v>9</v>
      </c>
      <c r="AA10" t="s">
        <v>326</v>
      </c>
      <c r="AC10">
        <v>9</v>
      </c>
      <c r="AD10">
        <v>133</v>
      </c>
      <c r="AE10">
        <f t="shared" si="3"/>
        <v>1</v>
      </c>
    </row>
    <row r="11" spans="1:31">
      <c r="A11">
        <v>5</v>
      </c>
      <c r="B11">
        <v>1</v>
      </c>
      <c r="C11" t="str">
        <f ca="1">VLOOKUP(RANDBETWEEN(1,COUNTA(Z:Z)-1),Z:AA,2,0)</f>
        <v>Actor1002m</v>
      </c>
      <c r="D11" t="str">
        <f>IF(ISBLANK(F11),"",
IFERROR(VLOOKUP(F11,[2]ActorTable!$A:$H,MATCH("이름참고",[2]ActorTable!$1:$1,0),0),"캐릭터없음"))</f>
        <v>미네락</v>
      </c>
      <c r="E11" t="str">
        <f t="shared" si="0"/>
        <v/>
      </c>
      <c r="F11" t="s">
        <v>437</v>
      </c>
      <c r="G11">
        <v>3</v>
      </c>
      <c r="H11">
        <v>6</v>
      </c>
      <c r="I11">
        <v>0</v>
      </c>
      <c r="J11">
        <v>15</v>
      </c>
      <c r="K11">
        <v>0</v>
      </c>
      <c r="L11">
        <v>0</v>
      </c>
      <c r="M11">
        <v>0</v>
      </c>
      <c r="N11">
        <v>0</v>
      </c>
      <c r="O11">
        <v>0</v>
      </c>
      <c r="P11">
        <v>0</v>
      </c>
      <c r="Q11">
        <v>18</v>
      </c>
      <c r="R11">
        <v>214</v>
      </c>
      <c r="S11" t="str">
        <f>IFERROR(VLOOKUP(R11,[2]WingLookTable!$A:$B,2,0),"캐릭터없음")</f>
        <v>Wing_GrayStripeSineFullFast</v>
      </c>
      <c r="T11">
        <f ca="1">VLOOKUP(RANDBETWEEN(1,COUNTA(AC:AC)-1),AC:AD,2,0)</f>
        <v>256</v>
      </c>
      <c r="U1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v>
      </c>
      <c r="V11" t="str">
        <f t="shared" si="2"/>
        <v>{"dy":5,"sl":1,"id":"Actor2120m","stats":{"tr":3,"trp":6,"str":0,"dex":15,"int":0,"vit":0,"train":0,"wgGr0":0,"wgGr1":0,"wgGr2":0,"wgGr3":18,"wgLk":214}}</v>
      </c>
      <c r="Z11">
        <v>10</v>
      </c>
      <c r="AA11" t="s">
        <v>327</v>
      </c>
      <c r="AC11">
        <v>10</v>
      </c>
      <c r="AD11">
        <v>137</v>
      </c>
      <c r="AE11">
        <f t="shared" si="3"/>
        <v>1</v>
      </c>
    </row>
    <row r="12" spans="1:31">
      <c r="A12">
        <v>5</v>
      </c>
      <c r="B12">
        <v>2</v>
      </c>
      <c r="C12" t="str">
        <f ca="1">VLOOKUP(RANDBETWEEN(1,COUNTA(Z:Z)-1),Z:AA,2,0)</f>
        <v>Actor3021m</v>
      </c>
      <c r="D12" t="str">
        <f>IF(ISBLANK(F12),"",
IFERROR(VLOOKUP(F12,[2]ActorTable!$A:$H,MATCH("이름참고",[2]ActorTable!$1:$1,0),0),"캐릭터없음"))</f>
        <v>롤라</v>
      </c>
      <c r="E12" t="str">
        <f t="shared" si="0"/>
        <v/>
      </c>
      <c r="F12" t="s">
        <v>438</v>
      </c>
      <c r="G12">
        <v>3</v>
      </c>
      <c r="H12">
        <v>6</v>
      </c>
      <c r="I12">
        <v>0</v>
      </c>
      <c r="J12">
        <v>0</v>
      </c>
      <c r="K12">
        <v>15</v>
      </c>
      <c r="L12">
        <v>0</v>
      </c>
      <c r="M12">
        <v>0</v>
      </c>
      <c r="N12">
        <v>0</v>
      </c>
      <c r="O12">
        <v>0</v>
      </c>
      <c r="P12">
        <v>0</v>
      </c>
      <c r="Q12">
        <v>18</v>
      </c>
      <c r="R12">
        <v>348</v>
      </c>
      <c r="S12" t="str">
        <f>IFERROR(VLOOKUP(R12,[2]WingLookTable!$A:$B,2,0),"캐릭터없음")</f>
        <v>Wing_DustYellowSineSineOtherFast</v>
      </c>
      <c r="T12">
        <f ca="1">VLOOKUP(RANDBETWEEN(1,COUNTA(AC:AC)-1),AC:AD,2,0)</f>
        <v>148</v>
      </c>
      <c r="U1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v>
      </c>
      <c r="V12" t="str">
        <f t="shared" si="2"/>
        <v>{"dy":5,"sl":2,"id":"Actor3019m","stats":{"tr":3,"trp":6,"str":0,"dex":0,"int":15,"vit":0,"train":0,"wgGr0":0,"wgGr1":0,"wgGr2":0,"wgGr3":18,"wgLk":348}}</v>
      </c>
      <c r="Z12">
        <v>11</v>
      </c>
      <c r="AA12" t="s">
        <v>328</v>
      </c>
      <c r="AC12">
        <v>11</v>
      </c>
      <c r="AD12">
        <v>141</v>
      </c>
      <c r="AE12">
        <f t="shared" si="3"/>
        <v>1</v>
      </c>
    </row>
    <row r="13" spans="1:31">
      <c r="A13">
        <v>6</v>
      </c>
      <c r="B13">
        <v>1</v>
      </c>
      <c r="C13" t="str">
        <f ca="1">VLOOKUP(RANDBETWEEN(1,COUNTA(Z:Z)-1),Z:AA,2,0)</f>
        <v>Actor3231m</v>
      </c>
      <c r="D13" t="str">
        <f>IF(ISBLANK(F13),"",
IFERROR(VLOOKUP(F13,[2]ActorTable!$A:$H,MATCH("이름참고",[2]ActorTable!$1:$1,0),0),"캐릭터없음"))</f>
        <v>라무무</v>
      </c>
      <c r="E13" t="str">
        <f t="shared" si="0"/>
        <v/>
      </c>
      <c r="F13" t="s">
        <v>440</v>
      </c>
      <c r="G13">
        <v>3</v>
      </c>
      <c r="H13">
        <v>6</v>
      </c>
      <c r="I13">
        <v>0</v>
      </c>
      <c r="J13">
        <v>5</v>
      </c>
      <c r="K13">
        <v>10</v>
      </c>
      <c r="L13">
        <v>0</v>
      </c>
      <c r="M13">
        <v>0</v>
      </c>
      <c r="N13">
        <v>0</v>
      </c>
      <c r="O13">
        <v>0</v>
      </c>
      <c r="P13">
        <v>0</v>
      </c>
      <c r="Q13">
        <v>18</v>
      </c>
      <c r="R13">
        <v>181</v>
      </c>
      <c r="S13" t="str">
        <f>IFERROR(VLOOKUP(R13,[2]WingLookTable!$A:$B,2,0),"캐릭터없음")</f>
        <v>Wing_DustPurpleNoiseOtherStripeSlow</v>
      </c>
      <c r="T13">
        <f ca="1">VLOOKUP(RANDBETWEEN(1,COUNTA(AC:AC)-1),AC:AD,2,0)</f>
        <v>363</v>
      </c>
      <c r="U1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v>
      </c>
      <c r="V13" t="str">
        <f t="shared" si="2"/>
        <v>{"dy":6,"sl":1,"id":"Actor3231m","stats":{"tr":3,"trp":6,"str":0,"dex":5,"int":10,"vit":0,"train":0,"wgGr0":0,"wgGr1":0,"wgGr2":0,"wgGr3":18,"wgLk":181}}</v>
      </c>
      <c r="Z13">
        <v>12</v>
      </c>
      <c r="AA13" t="s">
        <v>329</v>
      </c>
      <c r="AC13">
        <v>12</v>
      </c>
      <c r="AD13">
        <v>145</v>
      </c>
      <c r="AE13">
        <f t="shared" si="3"/>
        <v>1</v>
      </c>
    </row>
    <row r="14" spans="1:31">
      <c r="A14">
        <v>6</v>
      </c>
      <c r="B14">
        <v>2</v>
      </c>
      <c r="C14" t="str">
        <f ca="1">VLOOKUP(RANDBETWEEN(1,COUNTA(Z:Z)-1),Z:AA,2,0)</f>
        <v>Actor3021m</v>
      </c>
      <c r="D14" t="str">
        <f>IF(ISBLANK(F14),"",
IFERROR(VLOOKUP(F14,[2]ActorTable!$A:$H,MATCH("이름참고",[2]ActorTable!$1:$1,0),0),"캐릭터없음"))</f>
        <v>테이슨</v>
      </c>
      <c r="E14" t="str">
        <f t="shared" si="0"/>
        <v/>
      </c>
      <c r="F14" t="s">
        <v>464</v>
      </c>
      <c r="G14">
        <v>3</v>
      </c>
      <c r="H14">
        <v>6</v>
      </c>
      <c r="I14">
        <v>0</v>
      </c>
      <c r="J14">
        <v>10</v>
      </c>
      <c r="K14">
        <v>5</v>
      </c>
      <c r="L14">
        <v>0</v>
      </c>
      <c r="M14">
        <v>0</v>
      </c>
      <c r="N14">
        <v>0</v>
      </c>
      <c r="O14">
        <v>0</v>
      </c>
      <c r="P14">
        <v>0</v>
      </c>
      <c r="Q14">
        <v>18</v>
      </c>
      <c r="R14">
        <v>113</v>
      </c>
      <c r="S14" t="str">
        <f>IFERROR(VLOOKUP(R14,[2]WingLookTable!$A:$B,2,0),"캐릭터없음")</f>
        <v>Wing_BlueSineFullStripeFast</v>
      </c>
      <c r="T14">
        <f ca="1">VLOOKUP(RANDBETWEEN(1,COUNTA(AC:AC)-1),AC:AD,2,0)</f>
        <v>260</v>
      </c>
      <c r="U1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v>
      </c>
      <c r="V14" t="str">
        <f t="shared" si="2"/>
        <v>{"dy":6,"sl":2,"id":"Actor1108m","stats":{"tr":3,"trp":6,"str":0,"dex":10,"int":5,"vit":0,"train":0,"wgGr0":0,"wgGr1":0,"wgGr2":0,"wgGr3":18,"wgLk":113}}</v>
      </c>
      <c r="Z14">
        <v>13</v>
      </c>
      <c r="AA14" t="s">
        <v>330</v>
      </c>
      <c r="AC14">
        <v>13</v>
      </c>
      <c r="AD14">
        <v>148</v>
      </c>
      <c r="AE14">
        <f t="shared" si="3"/>
        <v>1</v>
      </c>
    </row>
    <row r="15" spans="1:31">
      <c r="A15">
        <v>7</v>
      </c>
      <c r="B15">
        <v>1</v>
      </c>
      <c r="C15" t="str">
        <f ca="1">VLOOKUP(RANDBETWEEN(1,COUNTA(Z:Z)-1),Z:AA,2,0)</f>
        <v>Actor0201m</v>
      </c>
      <c r="D15" t="str">
        <f>IF(ISBLANK(F15),"",
IFERROR(VLOOKUP(F15,[2]ActorTable!$A:$H,MATCH("이름참고",[2]ActorTable!$1:$1,0),0),"캐릭터없음"))</f>
        <v>클레타</v>
      </c>
      <c r="E15" t="str">
        <f t="shared" si="0"/>
        <v/>
      </c>
      <c r="F15" t="s">
        <v>441</v>
      </c>
      <c r="G15">
        <v>3</v>
      </c>
      <c r="H15">
        <v>6</v>
      </c>
      <c r="I15">
        <v>10</v>
      </c>
      <c r="J15">
        <v>0</v>
      </c>
      <c r="K15">
        <v>5</v>
      </c>
      <c r="L15">
        <v>0</v>
      </c>
      <c r="M15">
        <v>0</v>
      </c>
      <c r="N15">
        <v>0</v>
      </c>
      <c r="O15">
        <v>0</v>
      </c>
      <c r="P15">
        <v>0</v>
      </c>
      <c r="Q15">
        <v>18</v>
      </c>
      <c r="R15">
        <v>318</v>
      </c>
      <c r="S15" t="str">
        <f>IFERROR(VLOOKUP(R15,[2]WingLookTable!$A:$B,2,0),"캐릭터없음")</f>
        <v>Wing_DustMultiOtherOtherOtherFast</v>
      </c>
      <c r="T15">
        <f ca="1">VLOOKUP(RANDBETWEEN(1,COUNTA(AC:AC)-1),AC:AD,2,0)</f>
        <v>240</v>
      </c>
      <c r="U1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v>
      </c>
      <c r="V15" t="str">
        <f t="shared" si="2"/>
        <v>{"dy":7,"sl":1,"id":"Actor0240m","stats":{"tr":3,"trp":6,"str":10,"dex":0,"int":5,"vit":0,"train":0,"wgGr0":0,"wgGr1":0,"wgGr2":0,"wgGr3":18,"wgLk":318}}</v>
      </c>
      <c r="Z15">
        <v>14</v>
      </c>
      <c r="AA15" t="s">
        <v>331</v>
      </c>
      <c r="AC15">
        <v>14</v>
      </c>
      <c r="AD15">
        <v>151</v>
      </c>
      <c r="AE15">
        <f t="shared" si="3"/>
        <v>1</v>
      </c>
    </row>
    <row r="16" spans="1:31">
      <c r="A16">
        <v>7</v>
      </c>
      <c r="B16">
        <v>2</v>
      </c>
      <c r="C16" t="str">
        <f ca="1">VLOOKUP(RANDBETWEEN(1,COUNTA(Z:Z)-1),Z:AA,2,0)</f>
        <v>Actor0125m</v>
      </c>
      <c r="D16" t="str">
        <f>IF(ISBLANK(F16),"",
IFERROR(VLOOKUP(F16,[2]ActorTable!$A:$H,MATCH("이름참고",[2]ActorTable!$1:$1,0),0),"캐릭터없음"))</f>
        <v>도스로프</v>
      </c>
      <c r="E16" t="str">
        <f>IF(AND(B16=1,NOT(ISBLANK(F16))),
IF(F16=F17,"같음",""),"")</f>
        <v/>
      </c>
      <c r="F16" t="s">
        <v>439</v>
      </c>
      <c r="G16">
        <v>3</v>
      </c>
      <c r="H16">
        <v>6</v>
      </c>
      <c r="I16">
        <v>0</v>
      </c>
      <c r="J16">
        <v>0</v>
      </c>
      <c r="K16">
        <v>15</v>
      </c>
      <c r="L16">
        <v>0</v>
      </c>
      <c r="M16">
        <v>0</v>
      </c>
      <c r="N16">
        <v>0</v>
      </c>
      <c r="O16">
        <v>0</v>
      </c>
      <c r="P16">
        <v>0</v>
      </c>
      <c r="Q16">
        <v>18</v>
      </c>
      <c r="R16">
        <v>205</v>
      </c>
      <c r="S16" t="str">
        <f>IFERROR(VLOOKUP(R16,[2]WingLookTable!$A:$B,2,0),"캐릭터없음")</f>
        <v>Wing_FirePatternPatternFullFast</v>
      </c>
      <c r="T16">
        <f ca="1">VLOOKUP(RANDBETWEEN(1,COUNTA(AC:AC)-1),AC:AD,2,0)</f>
        <v>336</v>
      </c>
      <c r="U1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v>
      </c>
      <c r="V16" t="str">
        <f t="shared" si="2"/>
        <v>{"dy":7,"sl":2,"id":"Actor0030m","stats":{"tr":3,"trp":6,"str":0,"dex":0,"int":15,"vit":0,"train":0,"wgGr0":0,"wgGr1":0,"wgGr2":0,"wgGr3":18,"wgLk":205}}</v>
      </c>
      <c r="Z16">
        <v>15</v>
      </c>
      <c r="AA16" t="s">
        <v>332</v>
      </c>
      <c r="AC16">
        <v>15</v>
      </c>
      <c r="AD16">
        <v>154</v>
      </c>
      <c r="AE16">
        <f t="shared" si="3"/>
        <v>0</v>
      </c>
    </row>
    <row r="17" spans="1:31">
      <c r="A17">
        <v>8</v>
      </c>
      <c r="B17">
        <v>1</v>
      </c>
      <c r="C17" t="str">
        <f ca="1">VLOOKUP(RANDBETWEEN(1,COUNTA(Z:Z)-1),Z:AA,2,0)</f>
        <v>Actor3231m</v>
      </c>
      <c r="D17" t="str">
        <f>IF(ISBLANK(F17),"",
IFERROR(VLOOKUP(F17,[2]ActorTable!$A:$H,MATCH("이름참고",[2]ActorTable!$1:$1,0),0),"캐릭터없음"))</f>
        <v>프로토27</v>
      </c>
      <c r="E17" t="str">
        <f t="shared" si="0"/>
        <v/>
      </c>
      <c r="F17" t="s">
        <v>442</v>
      </c>
      <c r="G17">
        <v>3</v>
      </c>
      <c r="H17">
        <v>6</v>
      </c>
      <c r="I17">
        <v>8</v>
      </c>
      <c r="J17">
        <v>0</v>
      </c>
      <c r="K17">
        <v>0</v>
      </c>
      <c r="L17">
        <v>7</v>
      </c>
      <c r="M17">
        <v>0</v>
      </c>
      <c r="N17">
        <v>0</v>
      </c>
      <c r="O17">
        <v>0</v>
      </c>
      <c r="P17">
        <v>0</v>
      </c>
      <c r="Q17">
        <v>18</v>
      </c>
      <c r="R17">
        <v>166</v>
      </c>
      <c r="S17" t="str">
        <f>IFERROR(VLOOKUP(R17,[2]WingLookTable!$A:$B,2,0),"캐릭터없음")</f>
        <v>Wing_DustMultiNoisePatternFullFast</v>
      </c>
      <c r="T17">
        <f ca="1">VLOOKUP(RANDBETWEEN(1,COUNTA(AC:AC)-1),AC:AD,2,0)</f>
        <v>264</v>
      </c>
      <c r="U1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v>
      </c>
      <c r="V17" t="str">
        <f t="shared" si="2"/>
        <v>{"dy":8,"sl":1,"id":"Actor1216m","stats":{"tr":3,"trp":6,"str":8,"dex":0,"int":0,"vit":7,"train":0,"wgGr0":0,"wgGr1":0,"wgGr2":0,"wgGr3":18,"wgLk":166}}</v>
      </c>
      <c r="Z17">
        <v>16</v>
      </c>
      <c r="AA17" t="s">
        <v>333</v>
      </c>
      <c r="AC17">
        <v>16</v>
      </c>
      <c r="AD17">
        <v>157</v>
      </c>
      <c r="AE17">
        <f t="shared" si="3"/>
        <v>1</v>
      </c>
    </row>
    <row r="18" spans="1:31">
      <c r="A18">
        <v>8</v>
      </c>
      <c r="B18">
        <v>2</v>
      </c>
      <c r="C18" t="str">
        <f ca="1">VLOOKUP(RANDBETWEEN(1,COUNTA(Z:Z)-1),Z:AA,2,0)</f>
        <v>Actor1109m</v>
      </c>
      <c r="D18" t="str">
        <f>IF(ISBLANK(F18),"",
IFERROR(VLOOKUP(F18,[2]ActorTable!$A:$H,MATCH("이름참고",[2]ActorTable!$1:$1,0),0),"캐릭터없음"))</f>
        <v>케이저</v>
      </c>
      <c r="E18" t="str">
        <f t="shared" si="0"/>
        <v/>
      </c>
      <c r="F18" t="s">
        <v>443</v>
      </c>
      <c r="G18">
        <v>3</v>
      </c>
      <c r="H18">
        <v>6</v>
      </c>
      <c r="I18">
        <v>10</v>
      </c>
      <c r="J18">
        <v>5</v>
      </c>
      <c r="K18">
        <v>0</v>
      </c>
      <c r="L18">
        <v>0</v>
      </c>
      <c r="M18">
        <v>0</v>
      </c>
      <c r="N18">
        <v>0</v>
      </c>
      <c r="O18">
        <v>0</v>
      </c>
      <c r="P18">
        <v>0</v>
      </c>
      <c r="Q18">
        <v>18</v>
      </c>
      <c r="R18">
        <v>208</v>
      </c>
      <c r="S18" t="str">
        <f>IFERROR(VLOOKUP(R18,[2]WingLookTable!$A:$B,2,0),"캐릭터없음")</f>
        <v>Wing_FireSineBeeFullSlow</v>
      </c>
      <c r="T18">
        <f ca="1">VLOOKUP(RANDBETWEEN(1,COUNTA(AC:AC)-1),AC:AD,2,0)</f>
        <v>214</v>
      </c>
      <c r="U1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v>
      </c>
      <c r="V18" t="str">
        <f t="shared" si="2"/>
        <v>{"dy":8,"sl":2,"id":"Actor0113m","stats":{"tr":3,"trp":6,"str":10,"dex":5,"int":0,"vit":0,"train":0,"wgGr0":0,"wgGr1":0,"wgGr2":0,"wgGr3":18,"wgLk":208}}</v>
      </c>
      <c r="Z18">
        <v>17</v>
      </c>
      <c r="AA18" t="s">
        <v>334</v>
      </c>
      <c r="AC18">
        <v>17</v>
      </c>
      <c r="AD18">
        <v>160</v>
      </c>
      <c r="AE18">
        <f t="shared" si="3"/>
        <v>1</v>
      </c>
    </row>
    <row r="19" spans="1:31">
      <c r="A19">
        <v>9</v>
      </c>
      <c r="B19">
        <v>1</v>
      </c>
      <c r="C19" t="str">
        <f ca="1">VLOOKUP(RANDBETWEEN(1,COUNTA(Z:Z)-1),Z:AA,2,0)</f>
        <v>Actor0024m</v>
      </c>
      <c r="D19" t="str">
        <f>IF(ISBLANK(F19),"",
IFERROR(VLOOKUP(F19,[2]ActorTable!$A:$H,MATCH("이름참고",[2]ActorTable!$1:$1,0),0),"캐릭터없음"))</f>
        <v>데브샤</v>
      </c>
      <c r="E19" t="str">
        <f t="shared" si="0"/>
        <v/>
      </c>
      <c r="F19" t="s">
        <v>320</v>
      </c>
      <c r="G19">
        <v>3</v>
      </c>
      <c r="H19">
        <v>6</v>
      </c>
      <c r="I19">
        <v>0</v>
      </c>
      <c r="J19">
        <v>0</v>
      </c>
      <c r="K19">
        <v>15</v>
      </c>
      <c r="L19">
        <v>0</v>
      </c>
      <c r="M19">
        <v>0</v>
      </c>
      <c r="N19">
        <v>0</v>
      </c>
      <c r="O19">
        <v>0</v>
      </c>
      <c r="P19">
        <v>0</v>
      </c>
      <c r="Q19">
        <v>18</v>
      </c>
      <c r="R19">
        <v>363</v>
      </c>
      <c r="S19" t="str">
        <f>IFERROR(VLOOKUP(R19,[2]WingLookTable!$A:$B,2,0),"캐릭터없음")</f>
        <v>Wing_PinkOtherFullOtherFast</v>
      </c>
      <c r="T19">
        <f ca="1">VLOOKUP(RANDBETWEEN(1,COUNTA(AC:AC)-1),AC:AD,2,0)</f>
        <v>360</v>
      </c>
      <c r="U1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v>
      </c>
      <c r="V19" t="str">
        <f t="shared" si="2"/>
        <v>{"dy":9,"sl":1,"id":"Actor2103m","stats":{"tr":3,"trp":6,"str":0,"dex":0,"int":15,"vit":0,"train":0,"wgGr0":0,"wgGr1":0,"wgGr2":0,"wgGr3":18,"wgLk":363}}</v>
      </c>
      <c r="Z19">
        <v>18</v>
      </c>
      <c r="AA19" t="s">
        <v>335</v>
      </c>
      <c r="AC19">
        <v>18</v>
      </c>
      <c r="AD19">
        <v>163</v>
      </c>
      <c r="AE19">
        <f t="shared" si="3"/>
        <v>0</v>
      </c>
    </row>
    <row r="20" spans="1:31">
      <c r="A20">
        <v>9</v>
      </c>
      <c r="B20">
        <v>2</v>
      </c>
      <c r="C20" t="str">
        <f ca="1">VLOOKUP(RANDBETWEEN(1,COUNTA(Z:Z)-1),Z:AA,2,0)</f>
        <v>Actor1108m</v>
      </c>
      <c r="D20" t="str">
        <f>IF(ISBLANK(F20),"",
IFERROR(VLOOKUP(F20,[2]ActorTable!$A:$H,MATCH("이름참고",[2]ActorTable!$1:$1,0),0),"캐릭터없음"))</f>
        <v>클라크</v>
      </c>
      <c r="E20" t="str">
        <f t="shared" si="0"/>
        <v/>
      </c>
      <c r="F20" t="s">
        <v>327</v>
      </c>
      <c r="G20">
        <v>3</v>
      </c>
      <c r="H20">
        <v>6</v>
      </c>
      <c r="I20">
        <v>0</v>
      </c>
      <c r="J20">
        <v>15</v>
      </c>
      <c r="K20">
        <v>0</v>
      </c>
      <c r="L20">
        <v>0</v>
      </c>
      <c r="M20">
        <v>0</v>
      </c>
      <c r="N20">
        <v>0</v>
      </c>
      <c r="O20">
        <v>0</v>
      </c>
      <c r="P20">
        <v>0</v>
      </c>
      <c r="Q20">
        <v>18</v>
      </c>
      <c r="R20">
        <v>366</v>
      </c>
      <c r="S20" t="str">
        <f>IFERROR(VLOOKUP(R20,[2]WingLookTable!$A:$B,2,0),"캐릭터없음")</f>
        <v>Wing_RedNoiseNoiseOtherFast</v>
      </c>
      <c r="T20">
        <f ca="1">VLOOKUP(RANDBETWEEN(1,COUNTA(AC:AC)-1),AC:AD,2,0)</f>
        <v>154</v>
      </c>
      <c r="U2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v>
      </c>
      <c r="V20" t="str">
        <f t="shared" si="2"/>
        <v>{"dy":9,"sl":2,"id":"Actor2011m","stats":{"tr":3,"trp":6,"str":0,"dex":15,"int":0,"vit":0,"train":0,"wgGr0":0,"wgGr1":0,"wgGr2":0,"wgGr3":18,"wgLk":366}}</v>
      </c>
      <c r="Z20">
        <v>19</v>
      </c>
      <c r="AA20" t="s">
        <v>336</v>
      </c>
      <c r="AC20">
        <v>19</v>
      </c>
      <c r="AD20">
        <v>166</v>
      </c>
      <c r="AE20">
        <f t="shared" si="3"/>
        <v>1</v>
      </c>
    </row>
    <row r="21" spans="1:31">
      <c r="A21">
        <v>10</v>
      </c>
      <c r="B21">
        <v>1</v>
      </c>
      <c r="C21" t="str">
        <f ca="1">VLOOKUP(RANDBETWEEN(1,COUNTA(Z:Z)-1),Z:AA,2,0)</f>
        <v>Actor0007m</v>
      </c>
      <c r="D21" t="str">
        <f>IF(ISBLANK(F21),"",
IFERROR(VLOOKUP(F21,[2]ActorTable!$A:$H,MATCH("이름참고",[2]ActorTable!$1:$1,0),0),"캐릭터없음"))</f>
        <v>닉스</v>
      </c>
      <c r="E21" t="str">
        <f t="shared" si="0"/>
        <v/>
      </c>
      <c r="F21" t="s">
        <v>373</v>
      </c>
      <c r="G21">
        <v>3</v>
      </c>
      <c r="H21">
        <v>6</v>
      </c>
      <c r="I21">
        <v>0</v>
      </c>
      <c r="J21">
        <v>0</v>
      </c>
      <c r="K21">
        <v>15</v>
      </c>
      <c r="L21">
        <v>0</v>
      </c>
      <c r="M21">
        <v>0</v>
      </c>
      <c r="N21">
        <v>0</v>
      </c>
      <c r="O21">
        <v>0</v>
      </c>
      <c r="P21">
        <v>0</v>
      </c>
      <c r="Q21">
        <v>18</v>
      </c>
      <c r="R21">
        <v>141</v>
      </c>
      <c r="S21" t="str">
        <f>IFERROR(VLOOKUP(R21,[2]WingLookTable!$A:$B,2,0),"캐릭터없음")</f>
        <v>Wing_DustBlueOtherFullOtherFast</v>
      </c>
      <c r="T21">
        <f ca="1">VLOOKUP(RANDBETWEEN(1,COUNTA(AC:AC)-1),AC:AD,2,0)</f>
        <v>252</v>
      </c>
      <c r="U2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v>
      </c>
      <c r="V21" t="str">
        <f t="shared" si="2"/>
        <v>{"dy":10,"sl":1,"id":"Actor1109m","stats":{"tr":3,"trp":6,"str":0,"dex":0,"int":15,"vit":0,"train":0,"wgGr0":0,"wgGr1":0,"wgGr2":0,"wgGr3":18,"wgLk":141}}</v>
      </c>
      <c r="Z21">
        <v>20</v>
      </c>
      <c r="AA21" t="s">
        <v>337</v>
      </c>
      <c r="AC21">
        <v>20</v>
      </c>
      <c r="AD21">
        <v>169</v>
      </c>
      <c r="AE21">
        <f t="shared" si="3"/>
        <v>0</v>
      </c>
    </row>
    <row r="22" spans="1:31">
      <c r="A22">
        <v>10</v>
      </c>
      <c r="B22">
        <v>2</v>
      </c>
      <c r="C22" t="str">
        <f ca="1">VLOOKUP(RANDBETWEEN(1,COUNTA(Z:Z)-1),Z:AA,2,0)</f>
        <v>Actor3231m</v>
      </c>
      <c r="D22" t="str">
        <f>IF(ISBLANK(F22),"",
IFERROR(VLOOKUP(F22,[2]ActorTable!$A:$H,MATCH("이름참고",[2]ActorTable!$1:$1,0),0),"캐릭터없음"))</f>
        <v>헤르윈</v>
      </c>
      <c r="E22" t="str">
        <f t="shared" si="0"/>
        <v/>
      </c>
      <c r="F22" t="s">
        <v>445</v>
      </c>
      <c r="G22">
        <v>3</v>
      </c>
      <c r="H22">
        <v>6</v>
      </c>
      <c r="I22">
        <v>8</v>
      </c>
      <c r="J22">
        <v>7</v>
      </c>
      <c r="K22">
        <v>0</v>
      </c>
      <c r="L22">
        <v>0</v>
      </c>
      <c r="M22">
        <v>0</v>
      </c>
      <c r="N22">
        <v>0</v>
      </c>
      <c r="O22">
        <v>0</v>
      </c>
      <c r="P22">
        <v>0</v>
      </c>
      <c r="Q22">
        <v>18</v>
      </c>
      <c r="R22">
        <v>297</v>
      </c>
      <c r="S22" t="str">
        <f>IFERROR(VLOOKUP(R22,[2]WingLookTable!$A:$B,2,0),"캐릭터없음")</f>
        <v>Wing_DustBlueOtherNoiseOtherFast</v>
      </c>
      <c r="T22">
        <f ca="1">VLOOKUP(RANDBETWEEN(1,COUNTA(AC:AC)-1),AC:AD,2,0)</f>
        <v>157</v>
      </c>
      <c r="U2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v>
      </c>
      <c r="V22" t="str">
        <f t="shared" si="2"/>
        <v>{"dy":10,"sl":2,"id":"Actor0007m","stats":{"tr":3,"trp":6,"str":8,"dex":7,"int":0,"vit":0,"train":0,"wgGr0":0,"wgGr1":0,"wgGr2":0,"wgGr3":18,"wgLk":297}}</v>
      </c>
      <c r="Z22">
        <v>21</v>
      </c>
      <c r="AA22" t="s">
        <v>338</v>
      </c>
      <c r="AC22">
        <v>21</v>
      </c>
      <c r="AD22">
        <v>172</v>
      </c>
      <c r="AE22">
        <f t="shared" si="3"/>
        <v>0</v>
      </c>
    </row>
    <row r="23" spans="1:31">
      <c r="A23">
        <v>11</v>
      </c>
      <c r="B23">
        <v>1</v>
      </c>
      <c r="C23" t="str">
        <f ca="1">VLOOKUP(RANDBETWEEN(1,COUNTA(Z:Z)-1),Z:AA,2,0)</f>
        <v>Actor1216m</v>
      </c>
      <c r="D23" t="str">
        <f>IF(ISBLANK(F23),"",
IFERROR(VLOOKUP(F23,[2]ActorTable!$A:$H,MATCH("이름참고",[2]ActorTable!$1:$1,0),0),"캐릭터없음"))</f>
        <v>슬로니카</v>
      </c>
      <c r="E23" t="str">
        <f t="shared" si="0"/>
        <v/>
      </c>
      <c r="F23" t="s">
        <v>371</v>
      </c>
      <c r="G23">
        <v>3</v>
      </c>
      <c r="H23">
        <v>6</v>
      </c>
      <c r="I23">
        <v>0</v>
      </c>
      <c r="J23">
        <v>15</v>
      </c>
      <c r="K23">
        <v>0</v>
      </c>
      <c r="L23">
        <v>0</v>
      </c>
      <c r="M23">
        <v>0</v>
      </c>
      <c r="N23">
        <v>0</v>
      </c>
      <c r="O23">
        <v>0</v>
      </c>
      <c r="P23">
        <v>0</v>
      </c>
      <c r="Q23">
        <v>18</v>
      </c>
      <c r="R23">
        <v>125</v>
      </c>
      <c r="S23" t="str">
        <f>IFERROR(VLOOKUP(R23,[2]WingLookTable!$A:$B,2,0),"캐릭터없음")</f>
        <v>Wing_CyanOtherBeeOtherSlow</v>
      </c>
      <c r="T23">
        <f ca="1">VLOOKUP(RANDBETWEEN(1,COUNTA(AC:AC)-1),AC:AD,2,0)</f>
        <v>360</v>
      </c>
      <c r="U2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v>
      </c>
      <c r="V23" t="str">
        <f t="shared" si="2"/>
        <v>{"dy":11,"sl":1,"id":"Actor3114m","stats":{"tr":3,"trp":6,"str":0,"dex":15,"int":0,"vit":0,"train":0,"wgGr0":0,"wgGr1":0,"wgGr2":0,"wgGr3":18,"wgLk":125}}</v>
      </c>
      <c r="Z23">
        <v>22</v>
      </c>
      <c r="AA23" t="s">
        <v>339</v>
      </c>
      <c r="AC23">
        <v>22</v>
      </c>
      <c r="AD23">
        <v>175</v>
      </c>
      <c r="AE23">
        <f t="shared" si="3"/>
        <v>2</v>
      </c>
    </row>
    <row r="24" spans="1:31">
      <c r="A24">
        <v>11</v>
      </c>
      <c r="B24">
        <v>2</v>
      </c>
      <c r="C24" t="str">
        <f ca="1">VLOOKUP(RANDBETWEEN(1,COUNTA(Z:Z)-1),Z:AA,2,0)</f>
        <v>Actor2120m</v>
      </c>
      <c r="D24" t="str">
        <f>IF(ISBLANK(F24),"",
IFERROR(VLOOKUP(F24,[2]ActorTable!$A:$H,MATCH("이름참고",[2]ActorTable!$1:$1,0),0),"캐릭터없음"))</f>
        <v>클라크</v>
      </c>
      <c r="E24" t="str">
        <f t="shared" si="0"/>
        <v/>
      </c>
      <c r="F24" t="s">
        <v>383</v>
      </c>
      <c r="G24">
        <v>3</v>
      </c>
      <c r="H24">
        <v>6</v>
      </c>
      <c r="I24">
        <v>10</v>
      </c>
      <c r="J24">
        <v>0</v>
      </c>
      <c r="K24">
        <v>5</v>
      </c>
      <c r="L24">
        <v>0</v>
      </c>
      <c r="M24">
        <v>0</v>
      </c>
      <c r="N24">
        <v>0</v>
      </c>
      <c r="O24">
        <v>0</v>
      </c>
      <c r="P24">
        <v>0</v>
      </c>
      <c r="Q24">
        <v>18</v>
      </c>
      <c r="R24">
        <v>309</v>
      </c>
      <c r="S24" t="str">
        <f>IFERROR(VLOOKUP(R24,[2]WingLookTable!$A:$B,2,0),"캐릭터없음")</f>
        <v>Wing_DustMultiFullStripeOtherFast</v>
      </c>
      <c r="T24">
        <f ca="1">VLOOKUP(RANDBETWEEN(1,COUNTA(AC:AC)-1),AC:AD,2,0)</f>
        <v>366</v>
      </c>
      <c r="U2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v>
      </c>
      <c r="V24" t="str">
        <f t="shared" si="2"/>
        <v>{"dy":11,"sl":2,"id":"Actor2011m","stats":{"tr":3,"trp":6,"str":10,"dex":0,"int":5,"vit":0,"train":0,"wgGr0":0,"wgGr1":0,"wgGr2":0,"wgGr3":18,"wgLk":309}}</v>
      </c>
      <c r="Z24">
        <v>23</v>
      </c>
      <c r="AA24" t="s">
        <v>340</v>
      </c>
      <c r="AC24">
        <v>23</v>
      </c>
      <c r="AD24">
        <v>178</v>
      </c>
      <c r="AE24">
        <f t="shared" si="3"/>
        <v>0</v>
      </c>
    </row>
    <row r="25" spans="1:31">
      <c r="A25">
        <v>12</v>
      </c>
      <c r="B25">
        <v>1</v>
      </c>
      <c r="C25" t="str">
        <f ca="1">VLOOKUP(RANDBETWEEN(1,COUNTA(Z:Z)-1),Z:AA,2,0)</f>
        <v>Actor2103m</v>
      </c>
      <c r="D25" t="str">
        <f>IF(ISBLANK(F25),"",
IFERROR(VLOOKUP(F25,[2]ActorTable!$A:$H,MATCH("이름참고",[2]ActorTable!$1:$1,0),0),"캐릭터없음"))</f>
        <v>카츄진</v>
      </c>
      <c r="E25" t="str">
        <f t="shared" si="0"/>
        <v/>
      </c>
      <c r="F25" t="s">
        <v>360</v>
      </c>
      <c r="G25">
        <v>3</v>
      </c>
      <c r="H25">
        <v>6</v>
      </c>
      <c r="I25">
        <v>0</v>
      </c>
      <c r="J25">
        <v>0</v>
      </c>
      <c r="K25">
        <v>15</v>
      </c>
      <c r="L25">
        <v>0</v>
      </c>
      <c r="M25">
        <v>0</v>
      </c>
      <c r="N25">
        <v>0</v>
      </c>
      <c r="O25">
        <v>0</v>
      </c>
      <c r="P25">
        <v>0</v>
      </c>
      <c r="Q25">
        <v>18</v>
      </c>
      <c r="R25">
        <v>211</v>
      </c>
      <c r="S25" t="str">
        <f>IFERROR(VLOOKUP(R25,[2]WingLookTable!$A:$B,2,0),"캐릭터없음")</f>
        <v>Wing_FireSinePatternFullSlow</v>
      </c>
      <c r="T25">
        <f ca="1">VLOOKUP(RANDBETWEEN(1,COUNTA(AC:AC)-1),AC:AD,2,0)</f>
        <v>360</v>
      </c>
      <c r="U2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v>
      </c>
      <c r="V25" t="str">
        <f t="shared" si="2"/>
        <v>{"dy":12,"sl":1,"id":"Actor3117m","stats":{"tr":3,"trp":6,"str":0,"dex":0,"int":15,"vit":0,"train":0,"wgGr0":0,"wgGr1":0,"wgGr2":0,"wgGr3":18,"wgLk":211}}</v>
      </c>
      <c r="Z25">
        <v>24</v>
      </c>
      <c r="AA25" t="s">
        <v>341</v>
      </c>
      <c r="AC25">
        <v>24</v>
      </c>
      <c r="AD25">
        <v>181</v>
      </c>
      <c r="AE25">
        <f t="shared" si="3"/>
        <v>1</v>
      </c>
    </row>
    <row r="26" spans="1:31">
      <c r="A26">
        <v>12</v>
      </c>
      <c r="B26">
        <v>2</v>
      </c>
      <c r="C26" t="str">
        <f ca="1">VLOOKUP(RANDBETWEEN(1,COUNTA(Z:Z)-1),Z:AA,2,0)</f>
        <v>Actor1109m</v>
      </c>
      <c r="D26" t="str">
        <f>IF(ISBLANK(F26),"",
IFERROR(VLOOKUP(F26,[2]ActorTable!$A:$H,MATCH("이름참고",[2]ActorTable!$1:$1,0),0),"캐릭터없음"))</f>
        <v>솔</v>
      </c>
      <c r="E26" t="str">
        <f t="shared" si="0"/>
        <v/>
      </c>
      <c r="F26" t="s">
        <v>444</v>
      </c>
      <c r="G26">
        <v>3</v>
      </c>
      <c r="H26">
        <v>6</v>
      </c>
      <c r="I26">
        <v>5</v>
      </c>
      <c r="J26">
        <v>0</v>
      </c>
      <c r="K26">
        <v>10</v>
      </c>
      <c r="L26">
        <v>0</v>
      </c>
      <c r="M26">
        <v>0</v>
      </c>
      <c r="N26">
        <v>0</v>
      </c>
      <c r="O26">
        <v>0</v>
      </c>
      <c r="P26">
        <v>0</v>
      </c>
      <c r="Q26">
        <v>18</v>
      </c>
      <c r="R26">
        <v>284</v>
      </c>
      <c r="S26" t="str">
        <f>IFERROR(VLOOKUP(R26,[2]WingLookTable!$A:$B,2,0),"캐릭터없음")</f>
        <v>Wing_YellowOtherNoiseStripeFast</v>
      </c>
      <c r="T26">
        <f ca="1">VLOOKUP(RANDBETWEEN(1,COUNTA(AC:AC)-1),AC:AD,2,0)</f>
        <v>268</v>
      </c>
      <c r="U2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v>
      </c>
      <c r="V26" t="str">
        <f t="shared" si="2"/>
        <v>{"dy":12,"sl":2,"id":"Actor2015m","stats":{"tr":3,"trp":6,"str":5,"dex":0,"int":10,"vit":0,"train":0,"wgGr0":0,"wgGr1":0,"wgGr2":0,"wgGr3":18,"wgLk":284}}</v>
      </c>
      <c r="Z26">
        <v>25</v>
      </c>
      <c r="AA26" t="s">
        <v>342</v>
      </c>
      <c r="AC26">
        <v>25</v>
      </c>
      <c r="AD26">
        <v>184</v>
      </c>
      <c r="AE26">
        <f t="shared" si="3"/>
        <v>0</v>
      </c>
    </row>
    <row r="27" spans="1:31">
      <c r="A27">
        <v>13</v>
      </c>
      <c r="B27">
        <v>1</v>
      </c>
      <c r="C27" t="str">
        <f ca="1">VLOOKUP(RANDBETWEEN(1,COUNTA(Z:Z)-1),Z:AA,2,0)</f>
        <v>Actor2120m</v>
      </c>
      <c r="D27" t="str">
        <f>IF(ISBLANK(F27),"",
IFERROR(VLOOKUP(F27,[2]ActorTable!$A:$H,MATCH("이름참고",[2]ActorTable!$1:$1,0),0),"캐릭터없음"))</f>
        <v>오비우스</v>
      </c>
      <c r="E27" t="str">
        <f t="shared" si="0"/>
        <v/>
      </c>
      <c r="F27" t="s">
        <v>355</v>
      </c>
      <c r="G27">
        <v>3</v>
      </c>
      <c r="H27">
        <v>6</v>
      </c>
      <c r="I27">
        <v>0</v>
      </c>
      <c r="J27">
        <v>10</v>
      </c>
      <c r="K27">
        <v>5</v>
      </c>
      <c r="L27">
        <v>0</v>
      </c>
      <c r="M27">
        <v>0</v>
      </c>
      <c r="N27">
        <v>0</v>
      </c>
      <c r="O27">
        <v>0</v>
      </c>
      <c r="P27">
        <v>0</v>
      </c>
      <c r="Q27">
        <v>18</v>
      </c>
      <c r="R27">
        <v>109</v>
      </c>
      <c r="S27" t="str">
        <f>IFERROR(VLOOKUP(R27,[2]WingLookTable!$A:$B,2,0),"캐릭터없음")</f>
        <v>Wing_BlueOtherNoiseFullFast</v>
      </c>
      <c r="T27">
        <f ca="1">VLOOKUP(RANDBETWEEN(1,COUNTA(AC:AC)-1),AC:AD,2,0)</f>
        <v>154</v>
      </c>
      <c r="U2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v>
      </c>
      <c r="V27" t="str">
        <f t="shared" si="2"/>
        <v>{"dy":13,"sl":1,"id":"Actor1141m","stats":{"tr":3,"trp":6,"str":0,"dex":10,"int":5,"vit":0,"train":0,"wgGr0":0,"wgGr1":0,"wgGr2":0,"wgGr3":18,"wgLk":109}}</v>
      </c>
      <c r="Z27">
        <v>26</v>
      </c>
      <c r="AA27" t="s">
        <v>343</v>
      </c>
      <c r="AC27">
        <v>26</v>
      </c>
      <c r="AD27">
        <v>187</v>
      </c>
      <c r="AE27">
        <f t="shared" si="3"/>
        <v>1</v>
      </c>
    </row>
    <row r="28" spans="1:31">
      <c r="A28">
        <v>13</v>
      </c>
      <c r="B28">
        <v>2</v>
      </c>
      <c r="C28" t="str">
        <f ca="1">VLOOKUP(RANDBETWEEN(1,COUNTA(Z:Z)-1),Z:AA,2,0)</f>
        <v>Actor2103m</v>
      </c>
      <c r="D28" t="str">
        <f>IF(ISBLANK(F28),"",
IFERROR(VLOOKUP(F28,[2]ActorTable!$A:$H,MATCH("이름참고",[2]ActorTable!$1:$1,0),0),"캐릭터없음"))</f>
        <v>튤린</v>
      </c>
      <c r="E28" t="str">
        <f t="shared" si="0"/>
        <v/>
      </c>
      <c r="F28" t="s">
        <v>409</v>
      </c>
      <c r="G28">
        <v>3</v>
      </c>
      <c r="H28">
        <v>6</v>
      </c>
      <c r="I28">
        <v>5</v>
      </c>
      <c r="J28">
        <v>0</v>
      </c>
      <c r="K28">
        <v>10</v>
      </c>
      <c r="L28">
        <v>0</v>
      </c>
      <c r="M28">
        <v>0</v>
      </c>
      <c r="N28">
        <v>0</v>
      </c>
      <c r="O28">
        <v>0</v>
      </c>
      <c r="P28">
        <v>0</v>
      </c>
      <c r="Q28">
        <v>18</v>
      </c>
      <c r="R28">
        <v>328</v>
      </c>
      <c r="S28" t="str">
        <f>IFERROR(VLOOKUP(R28,[2]WingLookTable!$A:$B,2,0),"캐릭터없음")</f>
        <v>Wing_DustRedFullBeeOtherSlow</v>
      </c>
      <c r="T28">
        <f ca="1">VLOOKUP(RANDBETWEEN(1,COUNTA(AC:AC)-1),AC:AD,2,0)</f>
        <v>352</v>
      </c>
      <c r="U2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v>
      </c>
      <c r="V28" t="str">
        <f t="shared" si="2"/>
        <v>{"dy":13,"sl":2,"id":"Actor0037m","stats":{"tr":3,"trp":6,"str":5,"dex":0,"int":10,"vit":0,"train":0,"wgGr0":0,"wgGr1":0,"wgGr2":0,"wgGr3":18,"wgLk":328}}</v>
      </c>
      <c r="Z28">
        <v>27</v>
      </c>
      <c r="AA28" t="s">
        <v>344</v>
      </c>
      <c r="AC28">
        <v>27</v>
      </c>
      <c r="AD28">
        <v>190</v>
      </c>
      <c r="AE28">
        <f t="shared" si="3"/>
        <v>1</v>
      </c>
    </row>
    <row r="29" spans="1:31">
      <c r="A29">
        <v>14</v>
      </c>
      <c r="B29">
        <v>1</v>
      </c>
      <c r="C29" t="str">
        <f ca="1">VLOOKUP(RANDBETWEEN(1,COUNTA(Z:Z)-1),Z:AA,2,0)</f>
        <v>Actor2238m</v>
      </c>
      <c r="D29" t="str">
        <f>IF(ISBLANK(F29),"",
IFERROR(VLOOKUP(F29,[2]ActorTable!$A:$H,MATCH("이름참고",[2]ActorTable!$1:$1,0),0),"캐릭터없음"))</f>
        <v>클레타</v>
      </c>
      <c r="E29" t="str">
        <f t="shared" si="0"/>
        <v/>
      </c>
      <c r="F29" t="s">
        <v>368</v>
      </c>
      <c r="G29">
        <v>3</v>
      </c>
      <c r="H29">
        <v>6</v>
      </c>
      <c r="I29">
        <v>15</v>
      </c>
      <c r="J29">
        <v>0</v>
      </c>
      <c r="K29">
        <v>0</v>
      </c>
      <c r="L29">
        <v>0</v>
      </c>
      <c r="M29">
        <v>0</v>
      </c>
      <c r="N29">
        <v>0</v>
      </c>
      <c r="O29">
        <v>0</v>
      </c>
      <c r="P29">
        <v>0</v>
      </c>
      <c r="Q29">
        <v>18</v>
      </c>
      <c r="R29">
        <v>214</v>
      </c>
      <c r="S29" t="str">
        <f>IFERROR(VLOOKUP(R29,[2]WingLookTable!$A:$B,2,0),"캐릭터없음")</f>
        <v>Wing_GrayStripeSineFullFast</v>
      </c>
      <c r="T29">
        <f ca="1">VLOOKUP(RANDBETWEEN(1,COUNTA(AC:AC)-1),AC:AD,2,0)</f>
        <v>105</v>
      </c>
      <c r="U2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v>
      </c>
      <c r="V29" t="str">
        <f t="shared" si="2"/>
        <v>{"dy":14,"sl":1,"id":"Actor0240m","stats":{"tr":3,"trp":6,"str":15,"dex":0,"int":0,"vit":0,"train":0,"wgGr0":0,"wgGr1":0,"wgGr2":0,"wgGr3":18,"wgLk":214}}</v>
      </c>
      <c r="Z29">
        <v>28</v>
      </c>
      <c r="AA29" t="s">
        <v>345</v>
      </c>
      <c r="AC29">
        <v>28</v>
      </c>
      <c r="AD29">
        <v>193</v>
      </c>
      <c r="AE29">
        <f t="shared" si="3"/>
        <v>1</v>
      </c>
    </row>
    <row r="30" spans="1:31">
      <c r="A30">
        <v>14</v>
      </c>
      <c r="B30">
        <v>2</v>
      </c>
      <c r="C30" t="str">
        <f ca="1">VLOOKUP(RANDBETWEEN(1,COUNTA(Z:Z)-1),Z:AA,2,0)</f>
        <v>Actor2128m</v>
      </c>
      <c r="D30" t="str">
        <f>IF(ISBLANK(F30),"",
IFERROR(VLOOKUP(F30,[2]ActorTable!$A:$H,MATCH("이름참고",[2]ActorTable!$1:$1,0),0),"캐릭터없음"))</f>
        <v>슬로니카</v>
      </c>
      <c r="E30" t="str">
        <f t="shared" si="0"/>
        <v/>
      </c>
      <c r="F30" t="s">
        <v>371</v>
      </c>
      <c r="G30">
        <v>3</v>
      </c>
      <c r="H30">
        <v>6</v>
      </c>
      <c r="I30">
        <v>0</v>
      </c>
      <c r="J30">
        <v>10</v>
      </c>
      <c r="K30">
        <v>5</v>
      </c>
      <c r="L30">
        <v>0</v>
      </c>
      <c r="M30">
        <v>0</v>
      </c>
      <c r="N30">
        <v>0</v>
      </c>
      <c r="O30">
        <v>0</v>
      </c>
      <c r="P30">
        <v>0</v>
      </c>
      <c r="Q30">
        <v>18</v>
      </c>
      <c r="R30">
        <v>217</v>
      </c>
      <c r="S30" t="str">
        <f>IFERROR(VLOOKUP(R30,[2]WingLookTable!$A:$B,2,0),"캐릭터없음")</f>
        <v>Wing_GreenOtherSineFullFast</v>
      </c>
      <c r="T30">
        <f ca="1">VLOOKUP(RANDBETWEEN(1,COUNTA(AC:AC)-1),AC:AD,2,0)</f>
        <v>312</v>
      </c>
      <c r="U3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v>
      </c>
      <c r="V30" t="str">
        <f t="shared" si="2"/>
        <v>{"dy":14,"sl":2,"id":"Actor3114m","stats":{"tr":3,"trp":6,"str":0,"dex":10,"int":5,"vit":0,"train":0,"wgGr0":0,"wgGr1":0,"wgGr2":0,"wgGr3":18,"wgLk":217}}</v>
      </c>
      <c r="Z30">
        <v>29</v>
      </c>
      <c r="AA30" t="s">
        <v>346</v>
      </c>
      <c r="AC30">
        <v>29</v>
      </c>
      <c r="AD30">
        <v>196</v>
      </c>
      <c r="AE30">
        <f t="shared" si="3"/>
        <v>1</v>
      </c>
    </row>
    <row r="31" spans="1:31">
      <c r="A31">
        <v>15</v>
      </c>
      <c r="B31">
        <v>1</v>
      </c>
      <c r="C31" t="str">
        <f ca="1">VLOOKUP(RANDBETWEEN(1,COUNTA(Z:Z)-1),Z:AA,2,0)</f>
        <v>Actor3022m</v>
      </c>
      <c r="D31" t="str">
        <f>IF(ISBLANK(F31),"",
IFERROR(VLOOKUP(F31,[2]ActorTable!$A:$H,MATCH("이름참고",[2]ActorTable!$1:$1,0),0),"캐릭터없음"))</f>
        <v>니엘</v>
      </c>
      <c r="E31" t="str">
        <f t="shared" si="0"/>
        <v/>
      </c>
      <c r="F31" t="s">
        <v>369</v>
      </c>
      <c r="G31">
        <v>3</v>
      </c>
      <c r="H31">
        <v>6</v>
      </c>
      <c r="I31">
        <v>0</v>
      </c>
      <c r="J31">
        <v>5</v>
      </c>
      <c r="K31">
        <v>10</v>
      </c>
      <c r="L31">
        <v>0</v>
      </c>
      <c r="M31">
        <v>0</v>
      </c>
      <c r="N31">
        <v>0</v>
      </c>
      <c r="O31">
        <v>0</v>
      </c>
      <c r="P31">
        <v>0</v>
      </c>
      <c r="Q31">
        <v>18</v>
      </c>
      <c r="R31">
        <v>175</v>
      </c>
      <c r="S31" t="str">
        <f>IFERROR(VLOOKUP(R31,[2]WingLookTable!$A:$B,2,0),"캐릭터없음")</f>
        <v>Wing_DustMultiSineOtherFullSlow2</v>
      </c>
      <c r="T31">
        <f ca="1">VLOOKUP(RANDBETWEEN(1,COUNTA(AC:AC)-1),AC:AD,2,0)</f>
        <v>312</v>
      </c>
      <c r="U3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v>
      </c>
      <c r="V31" t="str">
        <f t="shared" si="2"/>
        <v>{"dy":15,"sl":1,"id":"Actor2238m","stats":{"tr":3,"trp":6,"str":0,"dex":5,"int":10,"vit":0,"train":0,"wgGr0":0,"wgGr1":0,"wgGr2":0,"wgGr3":18,"wgLk":175}}</v>
      </c>
      <c r="Z31">
        <v>30</v>
      </c>
      <c r="AA31" t="s">
        <v>347</v>
      </c>
      <c r="AC31">
        <v>30</v>
      </c>
      <c r="AD31">
        <v>199</v>
      </c>
      <c r="AE31">
        <f t="shared" si="3"/>
        <v>1</v>
      </c>
    </row>
    <row r="32" spans="1:31">
      <c r="A32">
        <v>15</v>
      </c>
      <c r="B32">
        <v>2</v>
      </c>
      <c r="C32" t="str">
        <f ca="1">VLOOKUP(RANDBETWEEN(1,COUNTA(Z:Z)-1),Z:AA,2,0)</f>
        <v>Actor1216m</v>
      </c>
      <c r="D32" t="str">
        <f>IF(ISBLANK(F32),"",
IFERROR(VLOOKUP(F32,[2]ActorTable!$A:$H,MATCH("이름참고",[2]ActorTable!$1:$1,0),0),"캐릭터없음"))</f>
        <v>테이슨</v>
      </c>
      <c r="E32" t="str">
        <f>IF(AND(B32=1,NOT(ISBLANK(F32))),
IF(F32=F34,"같음",""),"")</f>
        <v/>
      </c>
      <c r="F32" t="s">
        <v>370</v>
      </c>
      <c r="G32">
        <v>3</v>
      </c>
      <c r="H32">
        <v>6</v>
      </c>
      <c r="I32">
        <v>5</v>
      </c>
      <c r="J32">
        <v>5</v>
      </c>
      <c r="K32">
        <v>5</v>
      </c>
      <c r="L32">
        <v>0</v>
      </c>
      <c r="M32">
        <v>0</v>
      </c>
      <c r="N32">
        <v>0</v>
      </c>
      <c r="O32">
        <v>0</v>
      </c>
      <c r="P32">
        <v>0</v>
      </c>
      <c r="Q32">
        <v>18</v>
      </c>
      <c r="R32">
        <v>129</v>
      </c>
      <c r="S32" t="str">
        <f>IFERROR(VLOOKUP(R32,[2]WingLookTable!$A:$B,2,0),"캐릭터없음")</f>
        <v>Wing_CyanOtherBeeStripeFast</v>
      </c>
      <c r="T32">
        <f ca="1">VLOOKUP(RANDBETWEEN(1,COUNTA(AC:AC)-1),AC:AD,2,0)</f>
        <v>214</v>
      </c>
      <c r="U3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v>
      </c>
      <c r="V32" t="str">
        <f t="shared" si="2"/>
        <v>{"dy":15,"sl":2,"id":"Actor1108m","stats":{"tr":3,"trp":6,"str":5,"dex":5,"int":5,"vit":0,"train":0,"wgGr0":0,"wgGr1":0,"wgGr2":0,"wgGr3":18,"wgLk":129}}</v>
      </c>
      <c r="AC32">
        <v>31</v>
      </c>
      <c r="AD32">
        <v>202</v>
      </c>
      <c r="AE32">
        <f t="shared" si="3"/>
        <v>0</v>
      </c>
    </row>
    <row r="33" spans="1:31">
      <c r="A33">
        <v>15</v>
      </c>
      <c r="B33">
        <v>3</v>
      </c>
      <c r="C33" t="str">
        <f ca="1">VLOOKUP(RANDBETWEEN(1,COUNTA(Z:Z)-1),Z:AA,2,0)</f>
        <v>Actor1108m</v>
      </c>
      <c r="D33" t="str">
        <f>IF(ISBLANK(F33),"",
IFERROR(VLOOKUP(F33,[2]ActorTable!$A:$H,MATCH("이름참고",[2]ActorTable!$1:$1,0),0),"캐릭터없음"))</f>
        <v>무테이</v>
      </c>
      <c r="E33" t="str">
        <f>IF(AND(B33=1,NOT(ISBLANK(F33))),
IF(F33=F35,"같음",""),"")</f>
        <v/>
      </c>
      <c r="F33" t="s">
        <v>480</v>
      </c>
      <c r="G33">
        <v>3</v>
      </c>
      <c r="H33">
        <v>6</v>
      </c>
      <c r="I33">
        <v>0</v>
      </c>
      <c r="J33">
        <v>0</v>
      </c>
      <c r="K33">
        <v>5</v>
      </c>
      <c r="L33">
        <v>10</v>
      </c>
      <c r="M33">
        <v>0</v>
      </c>
      <c r="N33">
        <v>0</v>
      </c>
      <c r="O33">
        <v>0</v>
      </c>
      <c r="P33">
        <v>0</v>
      </c>
      <c r="Q33">
        <v>18</v>
      </c>
      <c r="R33">
        <v>332</v>
      </c>
      <c r="S33" t="str">
        <f>IFERROR(VLOOKUP(R33,[2]WingLookTable!$A:$B,2,0),"캐릭터없음")</f>
        <v>Wing_DustRedMultiNoiseOtherFast</v>
      </c>
      <c r="T33">
        <f ca="1">VLOOKUP(RANDBETWEEN(1,COUNTA(AC:AC)-1),AC:AD,2,0)</f>
        <v>232</v>
      </c>
      <c r="U33" t="str">
        <f t="shared" ref="U33" ca="1" si="6">IF(ROW()=2,V33,OFFSET(U33,-1,0)&amp;IF(LEN(V33)=0,"",","&amp;V33))</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v>
      </c>
      <c r="V33" t="str">
        <f t="shared" ref="V33" si="7">"{"""&amp;A$1&amp;""":"&amp;A33
&amp;","""&amp;B$1&amp;""":"&amp;B33
&amp;IF(LEN(F33)=0,"",","""&amp;F$1&amp;""":"""&amp;F33&amp;"""")
&amp;IF(LEN(F33)=0,"",",""stats"":{")
&amp;IF(LEN(F33)=0,"",""""&amp;G$1&amp;""":"&amp;G33)
&amp;IF(LEN(F33)=0,"",","""&amp;H$1&amp;""":"&amp;H33)
&amp;IF(LEN(F33)=0,"",","""&amp;I$1&amp;""":"&amp;I33)
&amp;IF(LEN(F33)=0,"",","""&amp;J$1&amp;""":"&amp;J33)
&amp;IF(LEN(F33)=0,"",","""&amp;K$1&amp;""":"&amp;K33)
&amp;IF(LEN(F33)=0,"",","""&amp;L$1&amp;""":"&amp;L33)
&amp;IF(LEN(F33)=0,"",","""&amp;M$1&amp;""":"&amp;M33)
&amp;IF(LEN(F33)=0,"",","""&amp;N$1&amp;""":"&amp;N33)
&amp;IF(LEN(F33)=0,"",","""&amp;O$1&amp;""":"&amp;O33)
&amp;IF(LEN(F33)=0,"",","""&amp;P$1&amp;""":"&amp;P33)
&amp;IF(LEN(F33)=0,"",","""&amp;Q$1&amp;""":"&amp;Q33)
&amp;IF(LEN(F33)=0,"",","""&amp;R$1&amp;""":"&amp;R33)
&amp;IF(LEN(F33)=0,"","}")&amp;"}"</f>
        <v>{"dy":15,"sl":3,"id":"Actor3021m","stats":{"tr":3,"trp":6,"str":0,"dex":0,"int":5,"vit":10,"train":0,"wgGr0":0,"wgGr1":0,"wgGr2":0,"wgGr3":18,"wgLk":332}}</v>
      </c>
      <c r="AC33">
        <v>32</v>
      </c>
      <c r="AD33">
        <v>205</v>
      </c>
      <c r="AE33">
        <f t="shared" si="3"/>
        <v>1</v>
      </c>
    </row>
    <row r="34" spans="1:31">
      <c r="A34">
        <v>16</v>
      </c>
      <c r="B34">
        <v>1</v>
      </c>
      <c r="C34" t="str">
        <f ca="1">VLOOKUP(RANDBETWEEN(1,COUNTA(Z:Z)-1),Z:AA,2,0)</f>
        <v>Actor3021m</v>
      </c>
      <c r="D34" t="str">
        <f>IF(ISBLANK(F34),"",
IFERROR(VLOOKUP(F34,[2]ActorTable!$A:$H,MATCH("이름참고",[2]ActorTable!$1:$1,0),0),"캐릭터없음"))</f>
        <v>원더</v>
      </c>
      <c r="E34" t="str">
        <f t="shared" si="0"/>
        <v/>
      </c>
      <c r="F34" t="s">
        <v>374</v>
      </c>
      <c r="G34">
        <v>3</v>
      </c>
      <c r="H34">
        <v>6</v>
      </c>
      <c r="I34">
        <v>10</v>
      </c>
      <c r="J34">
        <v>5</v>
      </c>
      <c r="K34">
        <v>0</v>
      </c>
      <c r="L34">
        <v>0</v>
      </c>
      <c r="M34">
        <v>0</v>
      </c>
      <c r="N34">
        <v>0</v>
      </c>
      <c r="O34">
        <v>0</v>
      </c>
      <c r="P34">
        <v>0</v>
      </c>
      <c r="Q34">
        <v>18</v>
      </c>
      <c r="R34">
        <v>226</v>
      </c>
      <c r="S34" t="str">
        <f>IFERROR(VLOOKUP(R34,[2]WingLookTable!$A:$B,2,0),"캐릭터없음")</f>
        <v>Wing_MultiOtherNoiseFullFast</v>
      </c>
      <c r="T34">
        <f ca="1">VLOOKUP(RANDBETWEEN(1,COUNTA(AC:AC)-1),AC:AD,2,0)</f>
        <v>193</v>
      </c>
      <c r="U3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v>
      </c>
      <c r="V34" t="str">
        <f t="shared" si="2"/>
        <v>{"dy":16,"sl":1,"id":"Actor2128m","stats":{"tr":3,"trp":6,"str":10,"dex":5,"int":0,"vit":0,"train":0,"wgGr0":0,"wgGr1":0,"wgGr2":0,"wgGr3":18,"wgLk":226}}</v>
      </c>
      <c r="AC34">
        <v>33</v>
      </c>
      <c r="AD34">
        <v>208</v>
      </c>
      <c r="AE34">
        <f t="shared" si="3"/>
        <v>1</v>
      </c>
    </row>
    <row r="35" spans="1:31">
      <c r="A35">
        <v>16</v>
      </c>
      <c r="B35">
        <v>2</v>
      </c>
      <c r="C35" t="str">
        <f ca="1">VLOOKUP(RANDBETWEEN(1,COUNTA(Z:Z)-1),Z:AA,2,0)</f>
        <v>Actor0104m</v>
      </c>
      <c r="D35" t="str">
        <f>IF(ISBLANK(F35),"",
IFERROR(VLOOKUP(F35,[2]ActorTable!$A:$H,MATCH("이름참고",[2]ActorTable!$1:$1,0),0),"캐릭터없음"))</f>
        <v>딘즈</v>
      </c>
      <c r="E35" t="str">
        <f t="shared" si="0"/>
        <v/>
      </c>
      <c r="F35" t="s">
        <v>415</v>
      </c>
      <c r="G35">
        <v>3</v>
      </c>
      <c r="H35">
        <v>6</v>
      </c>
      <c r="I35">
        <v>0</v>
      </c>
      <c r="J35">
        <v>5</v>
      </c>
      <c r="K35">
        <v>10</v>
      </c>
      <c r="L35">
        <v>0</v>
      </c>
      <c r="M35">
        <v>0</v>
      </c>
      <c r="N35">
        <v>0</v>
      </c>
      <c r="O35">
        <v>0</v>
      </c>
      <c r="P35">
        <v>0</v>
      </c>
      <c r="Q35">
        <v>18</v>
      </c>
      <c r="R35">
        <v>288</v>
      </c>
      <c r="S35" t="str">
        <f>IFERROR(VLOOKUP(R35,[2]WingLookTable!$A:$B,2,0),"캐릭터없음")</f>
        <v>Wing_YellowStripeOtherFullFast</v>
      </c>
      <c r="T35">
        <f ca="1">VLOOKUP(RANDBETWEEN(1,COUNTA(AC:AC)-1),AC:AD,2,0)</f>
        <v>369</v>
      </c>
      <c r="U3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v>
      </c>
      <c r="V35" t="str">
        <f t="shared" si="2"/>
        <v>{"dy":16,"sl":2,"id":"Actor3022m","stats":{"tr":3,"trp":6,"str":0,"dex":5,"int":10,"vit":0,"train":0,"wgGr0":0,"wgGr1":0,"wgGr2":0,"wgGr3":18,"wgLk":288}}</v>
      </c>
      <c r="AC35">
        <v>34</v>
      </c>
      <c r="AD35">
        <v>211</v>
      </c>
      <c r="AE35">
        <f t="shared" si="3"/>
        <v>2</v>
      </c>
    </row>
    <row r="36" spans="1:31">
      <c r="A36">
        <v>17</v>
      </c>
      <c r="B36">
        <v>1</v>
      </c>
      <c r="C36" t="str">
        <f ca="1">VLOOKUP(RANDBETWEEN(1,COUNTA(Z:Z)-1),Z:AA,2,0)</f>
        <v>Actor3114m</v>
      </c>
      <c r="D36" t="str">
        <f>IF(ISBLANK(F36),"",
IFERROR(VLOOKUP(F36,[2]ActorTable!$A:$H,MATCH("이름참고",[2]ActorTable!$1:$1,0),0),"캐릭터없음"))</f>
        <v>닉스</v>
      </c>
      <c r="E36" t="str">
        <f t="shared" si="0"/>
        <v/>
      </c>
      <c r="F36" t="s">
        <v>373</v>
      </c>
      <c r="G36">
        <v>3</v>
      </c>
      <c r="H36">
        <v>6</v>
      </c>
      <c r="I36">
        <v>0</v>
      </c>
      <c r="J36">
        <v>0</v>
      </c>
      <c r="K36">
        <v>15</v>
      </c>
      <c r="L36">
        <v>0</v>
      </c>
      <c r="M36">
        <v>0</v>
      </c>
      <c r="N36">
        <v>0</v>
      </c>
      <c r="O36">
        <v>0</v>
      </c>
      <c r="P36">
        <v>0</v>
      </c>
      <c r="Q36">
        <v>18</v>
      </c>
      <c r="R36">
        <v>133</v>
      </c>
      <c r="S36" t="str">
        <f>IFERROR(VLOOKUP(R36,[2]WingLookTable!$A:$B,2,0),"캐릭터없음")</f>
        <v>Wing_CyanSineOtherFullFast</v>
      </c>
      <c r="T36">
        <f ca="1">VLOOKUP(RANDBETWEEN(1,COUNTA(AC:AC)-1),AC:AD,2,0)</f>
        <v>129</v>
      </c>
      <c r="U3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v>
      </c>
      <c r="V36" t="str">
        <f t="shared" ref="V36:V66" si="8">"{"""&amp;A$1&amp;""":"&amp;A36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{"dy":17,"sl":1,"id":"Actor1109m","stats":{"tr":3,"trp":6,"str":0,"dex":0,"int":15,"vit":0,"train":0,"wgGr0":0,"wgGr1":0,"wgGr2":0,"wgGr3":18,"wgLk":133}}</v>
      </c>
      <c r="AC36">
        <v>35</v>
      </c>
      <c r="AD36">
        <v>214</v>
      </c>
      <c r="AE36">
        <f t="shared" si="3"/>
        <v>2</v>
      </c>
    </row>
    <row r="37" spans="1:31">
      <c r="A37">
        <v>17</v>
      </c>
      <c r="B37">
        <v>2</v>
      </c>
      <c r="C37" t="str">
        <f ca="1">VLOOKUP(RANDBETWEEN(1,COUNTA(Z:Z)-1),Z:AA,2,0)</f>
        <v>Actor1002m</v>
      </c>
      <c r="D37" t="str">
        <f>IF(ISBLANK(F37),"",
IFERROR(VLOOKUP(F37,[2]ActorTable!$A:$H,MATCH("이름참고",[2]ActorTable!$1:$1,0),0),"캐릭터없음"))</f>
        <v>러센트</v>
      </c>
      <c r="E37" t="str">
        <f t="shared" si="0"/>
        <v/>
      </c>
      <c r="F37" t="s">
        <v>429</v>
      </c>
      <c r="G37">
        <v>3</v>
      </c>
      <c r="H37">
        <v>6</v>
      </c>
      <c r="I37">
        <v>0</v>
      </c>
      <c r="J37">
        <v>0</v>
      </c>
      <c r="K37">
        <v>10</v>
      </c>
      <c r="L37">
        <v>5</v>
      </c>
      <c r="M37">
        <v>0</v>
      </c>
      <c r="N37">
        <v>0</v>
      </c>
      <c r="O37">
        <v>0</v>
      </c>
      <c r="P37">
        <v>0</v>
      </c>
      <c r="Q37">
        <v>18</v>
      </c>
      <c r="R37">
        <v>157</v>
      </c>
      <c r="S37" t="str">
        <f>IFERROR(VLOOKUP(R37,[2]WingLookTable!$A:$B,2,0),"캐릭터없음")</f>
        <v>Wing_DustGreenPatternPatternStripeSlow</v>
      </c>
      <c r="T37">
        <f ca="1">VLOOKUP(RANDBETWEEN(1,COUNTA(AC:AC)-1),AC:AD,2,0)</f>
        <v>229</v>
      </c>
      <c r="U3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v>
      </c>
      <c r="V37" t="str">
        <f t="shared" si="8"/>
        <v>{"dy":17,"sl":2,"id":"Actor0024m","stats":{"tr":3,"trp":6,"str":0,"dex":0,"int":10,"vit":5,"train":0,"wgGr0":0,"wgGr1":0,"wgGr2":0,"wgGr3":18,"wgLk":157}}</v>
      </c>
      <c r="AC37">
        <v>36</v>
      </c>
      <c r="AD37">
        <v>217</v>
      </c>
      <c r="AE37">
        <f t="shared" si="3"/>
        <v>1</v>
      </c>
    </row>
    <row r="38" spans="1:31">
      <c r="A38">
        <v>18</v>
      </c>
      <c r="B38">
        <v>1</v>
      </c>
      <c r="C38" t="str">
        <f ca="1">VLOOKUP(RANDBETWEEN(1,COUNTA(Z:Z)-1),Z:AA,2,0)</f>
        <v>Actor0240m</v>
      </c>
      <c r="D38" t="str">
        <f>IF(ISBLANK(F38),"",
IFERROR(VLOOKUP(F38,[2]ActorTable!$A:$H,MATCH("이름참고",[2]ActorTable!$1:$1,0),0),"캐릭터없음"))</f>
        <v>프로토27</v>
      </c>
      <c r="E38" t="str">
        <f t="shared" si="0"/>
        <v/>
      </c>
      <c r="F38" t="s">
        <v>376</v>
      </c>
      <c r="G38">
        <v>3</v>
      </c>
      <c r="H38">
        <v>6</v>
      </c>
      <c r="I38">
        <v>15</v>
      </c>
      <c r="J38">
        <v>0</v>
      </c>
      <c r="K38">
        <v>0</v>
      </c>
      <c r="L38">
        <v>0</v>
      </c>
      <c r="M38">
        <v>0</v>
      </c>
      <c r="N38">
        <v>0</v>
      </c>
      <c r="O38">
        <v>0</v>
      </c>
      <c r="P38">
        <v>0</v>
      </c>
      <c r="Q38">
        <v>18</v>
      </c>
      <c r="R38">
        <v>137</v>
      </c>
      <c r="S38" t="str">
        <f>IFERROR(VLOOKUP(R38,[2]WingLookTable!$A:$B,2,0),"캐릭터없음")</f>
        <v>Wing_CyanStripePatternFullFast</v>
      </c>
      <c r="T38">
        <f ca="1">VLOOKUP(RANDBETWEEN(1,COUNTA(AC:AC)-1),AC:AD,2,0)</f>
        <v>332</v>
      </c>
      <c r="U3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v>
      </c>
      <c r="V38" t="str">
        <f t="shared" si="8"/>
        <v>{"dy":18,"sl":1,"id":"Actor1216m","stats":{"tr":3,"trp":6,"str":15,"dex":0,"int":0,"vit":0,"train":0,"wgGr0":0,"wgGr1":0,"wgGr2":0,"wgGr3":18,"wgLk":137}}</v>
      </c>
      <c r="AC38">
        <v>37</v>
      </c>
      <c r="AD38">
        <v>220</v>
      </c>
      <c r="AE38">
        <f t="shared" si="3"/>
        <v>0</v>
      </c>
    </row>
    <row r="39" spans="1:31">
      <c r="A39">
        <v>18</v>
      </c>
      <c r="B39">
        <v>2</v>
      </c>
      <c r="C39" t="str">
        <f ca="1">VLOOKUP(RANDBETWEEN(1,COUNTA(Z:Z)-1),Z:AA,2,0)</f>
        <v>Actor1141m</v>
      </c>
      <c r="D39" t="str">
        <f>IF(ISBLANK(F39),"",
IFERROR(VLOOKUP(F39,[2]ActorTable!$A:$H,MATCH("이름참고",[2]ActorTable!$1:$1,0),0),"캐릭터없음"))</f>
        <v>튤린</v>
      </c>
      <c r="E39" t="str">
        <f>IF(AND(B39=1,NOT(ISBLANK(F39))),
IF(F39=F40,"같음",""),"")</f>
        <v/>
      </c>
      <c r="F39" t="s">
        <v>409</v>
      </c>
      <c r="G39">
        <v>3</v>
      </c>
      <c r="H39">
        <v>6</v>
      </c>
      <c r="I39">
        <v>5</v>
      </c>
      <c r="J39">
        <v>0</v>
      </c>
      <c r="K39">
        <v>10</v>
      </c>
      <c r="L39">
        <v>0</v>
      </c>
      <c r="M39">
        <v>0</v>
      </c>
      <c r="N39">
        <v>0</v>
      </c>
      <c r="O39">
        <v>0</v>
      </c>
      <c r="P39">
        <v>0</v>
      </c>
      <c r="Q39">
        <v>18</v>
      </c>
      <c r="R39">
        <v>145</v>
      </c>
      <c r="S39" t="str">
        <f>IFERROR(VLOOKUP(R39,[2]WingLookTable!$A:$B,2,0),"캐릭터없음")</f>
        <v>Wing_DustBlueSinePatternFullSlow</v>
      </c>
      <c r="T39">
        <f ca="1">VLOOKUP(RANDBETWEEN(1,COUNTA(AC:AC)-1),AC:AD,2,0)</f>
        <v>229</v>
      </c>
      <c r="U3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v>
      </c>
      <c r="V39" t="str">
        <f t="shared" si="8"/>
        <v>{"dy":18,"sl":2,"id":"Actor0037m","stats":{"tr":3,"trp":6,"str":5,"dex":0,"int":10,"vit":0,"train":0,"wgGr0":0,"wgGr1":0,"wgGr2":0,"wgGr3":18,"wgLk":145}}</v>
      </c>
      <c r="AC39">
        <v>38</v>
      </c>
      <c r="AD39">
        <v>223</v>
      </c>
      <c r="AE39">
        <f t="shared" si="3"/>
        <v>2</v>
      </c>
    </row>
    <row r="40" spans="1:31">
      <c r="A40">
        <v>19</v>
      </c>
      <c r="B40">
        <v>1</v>
      </c>
      <c r="C40" t="str">
        <f ca="1">VLOOKUP(RANDBETWEEN(1,COUNTA(Z:Z)-1),Z:AA,2,0)</f>
        <v>Actor2015m</v>
      </c>
      <c r="D40" t="str">
        <f>IF(ISBLANK(F40),"",
IFERROR(VLOOKUP(F40,[2]ActorTable!$A:$H,MATCH("이름참고",[2]ActorTable!$1:$1,0),0),"캐릭터없음"))</f>
        <v>카츄진</v>
      </c>
      <c r="E40" t="str">
        <f t="shared" ref="E40:E66" si="9">IF(AND(B40=1,NOT(ISBLANK(F40))),
IF(F40=F41,"같음",""),"")</f>
        <v/>
      </c>
      <c r="F40" t="s">
        <v>332</v>
      </c>
      <c r="G40">
        <v>3</v>
      </c>
      <c r="H40">
        <v>6</v>
      </c>
      <c r="I40">
        <v>0</v>
      </c>
      <c r="J40">
        <v>15</v>
      </c>
      <c r="K40">
        <v>0</v>
      </c>
      <c r="L40">
        <v>0</v>
      </c>
      <c r="M40">
        <v>0</v>
      </c>
      <c r="N40">
        <v>0</v>
      </c>
      <c r="O40">
        <v>0</v>
      </c>
      <c r="P40">
        <v>0</v>
      </c>
      <c r="Q40">
        <v>18</v>
      </c>
      <c r="R40">
        <v>321</v>
      </c>
      <c r="S40" t="str">
        <f>IFERROR(VLOOKUP(R40,[2]WingLookTable!$A:$B,2,0),"캐릭터없음")</f>
        <v>Wing_DustMultiOtherOtherOtherSlow</v>
      </c>
      <c r="T40">
        <f ca="1">VLOOKUP(RANDBETWEEN(1,COUNTA(AC:AC)-1),AC:AD,2,0)</f>
        <v>360</v>
      </c>
      <c r="U4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v>
      </c>
      <c r="V40" t="str">
        <f t="shared" si="8"/>
        <v>{"dy":19,"sl":1,"id":"Actor3117m","stats":{"tr":3,"trp":6,"str":0,"dex":15,"int":0,"vit":0,"train":0,"wgGr0":0,"wgGr1":0,"wgGr2":0,"wgGr3":18,"wgLk":321}}</v>
      </c>
      <c r="AC40">
        <v>39</v>
      </c>
      <c r="AD40">
        <v>226</v>
      </c>
      <c r="AE40">
        <f t="shared" si="3"/>
        <v>2</v>
      </c>
    </row>
    <row r="41" spans="1:31">
      <c r="A41">
        <v>19</v>
      </c>
      <c r="B41">
        <v>2</v>
      </c>
      <c r="C41" t="str">
        <f ca="1">VLOOKUP(RANDBETWEEN(1,COUNTA(Z:Z)-1),Z:AA,2,0)</f>
        <v>Actor1002m</v>
      </c>
      <c r="D41" t="str">
        <f>IF(ISBLANK(F41),"",
IFERROR(VLOOKUP(F41,[2]ActorTable!$A:$H,MATCH("이름참고",[2]ActorTable!$1:$1,0),0),"캐릭터없음"))</f>
        <v>베이</v>
      </c>
      <c r="E41" t="str">
        <f t="shared" si="9"/>
        <v/>
      </c>
      <c r="F41" t="s">
        <v>321</v>
      </c>
      <c r="G41">
        <v>3</v>
      </c>
      <c r="H41">
        <v>6</v>
      </c>
      <c r="I41">
        <v>0</v>
      </c>
      <c r="J41">
        <v>0</v>
      </c>
      <c r="K41">
        <v>15</v>
      </c>
      <c r="L41">
        <v>0</v>
      </c>
      <c r="M41">
        <v>0</v>
      </c>
      <c r="N41">
        <v>0</v>
      </c>
      <c r="O41">
        <v>0</v>
      </c>
      <c r="P41">
        <v>0</v>
      </c>
      <c r="Q41">
        <v>18</v>
      </c>
      <c r="R41">
        <v>175</v>
      </c>
      <c r="S41" t="str">
        <f>IFERROR(VLOOKUP(R41,[2]WingLookTable!$A:$B,2,0),"캐릭터없음")</f>
        <v>Wing_DustMultiSineOtherFullSlow2</v>
      </c>
      <c r="T41">
        <f ca="1">VLOOKUP(RANDBETWEEN(1,COUNTA(AC:AC)-1),AC:AD,2,0)</f>
        <v>208</v>
      </c>
      <c r="U4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v>
      </c>
      <c r="V41" t="str">
        <f t="shared" si="8"/>
        <v>{"dy":19,"sl":2,"id":"Actor0104m","stats":{"tr":3,"trp":6,"str":0,"dex":0,"int":15,"vit":0,"train":0,"wgGr0":0,"wgGr1":0,"wgGr2":0,"wgGr3":18,"wgLk":175}}</v>
      </c>
      <c r="AC41">
        <v>40</v>
      </c>
      <c r="AD41">
        <v>229</v>
      </c>
      <c r="AE41">
        <f t="shared" si="3"/>
        <v>0</v>
      </c>
    </row>
    <row r="42" spans="1:31">
      <c r="A42">
        <v>20</v>
      </c>
      <c r="B42">
        <v>1</v>
      </c>
      <c r="C42" t="str">
        <f ca="1">VLOOKUP(RANDBETWEEN(1,COUNTA(Z:Z)-1),Z:AA,2,0)</f>
        <v>Actor3231m</v>
      </c>
      <c r="D42" t="str">
        <f>IF(ISBLANK(F42),"",
IFERROR(VLOOKUP(F42,[2]ActorTable!$A:$H,MATCH("이름참고",[2]ActorTable!$1:$1,0),0),"캐릭터없음"))</f>
        <v>라무무</v>
      </c>
      <c r="E42" t="str">
        <f t="shared" si="9"/>
        <v/>
      </c>
      <c r="F42" t="s">
        <v>378</v>
      </c>
      <c r="G42">
        <v>3</v>
      </c>
      <c r="H42">
        <v>6</v>
      </c>
      <c r="I42">
        <v>0</v>
      </c>
      <c r="J42">
        <v>0</v>
      </c>
      <c r="K42">
        <v>15</v>
      </c>
      <c r="L42">
        <v>0</v>
      </c>
      <c r="M42">
        <v>0</v>
      </c>
      <c r="N42">
        <v>0</v>
      </c>
      <c r="O42">
        <v>0</v>
      </c>
      <c r="P42">
        <v>0</v>
      </c>
      <c r="Q42">
        <v>18</v>
      </c>
      <c r="R42">
        <v>236</v>
      </c>
      <c r="S42" t="str">
        <f>IFERROR(VLOOKUP(R42,[2]WingLookTable!$A:$B,2,0),"캐릭터없음")</f>
        <v>Wing_MultiPatternNoiseStripeFast</v>
      </c>
      <c r="T42">
        <f ca="1">VLOOKUP(RANDBETWEEN(1,COUNTA(AC:AC)-1),AC:AD,2,0)</f>
        <v>205</v>
      </c>
      <c r="U4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v>
      </c>
      <c r="V42" t="str">
        <f t="shared" si="8"/>
        <v>{"dy":20,"sl":1,"id":"Actor3231m","stats":{"tr":3,"trp":6,"str":0,"dex":0,"int":15,"vit":0,"train":0,"wgGr0":0,"wgGr1":0,"wgGr2":0,"wgGr3":18,"wgLk":236}}</v>
      </c>
      <c r="AC42">
        <v>41</v>
      </c>
      <c r="AD42">
        <v>232</v>
      </c>
      <c r="AE42">
        <f t="shared" si="3"/>
        <v>1</v>
      </c>
    </row>
    <row r="43" spans="1:31">
      <c r="A43">
        <v>20</v>
      </c>
      <c r="B43">
        <v>2</v>
      </c>
      <c r="C43" t="str">
        <f ca="1">VLOOKUP(RANDBETWEEN(1,COUNTA(Z:Z)-1),Z:AA,2,0)</f>
        <v>Actor1108m</v>
      </c>
      <c r="D43" t="str">
        <f>IF(ISBLANK(F43),"",
IFERROR(VLOOKUP(F43,[2]ActorTable!$A:$H,MATCH("이름참고",[2]ActorTable!$1:$1,0),0),"캐릭터없음"))</f>
        <v>도스로프</v>
      </c>
      <c r="E43" t="str">
        <f t="shared" si="9"/>
        <v/>
      </c>
      <c r="F43" t="s">
        <v>439</v>
      </c>
      <c r="G43">
        <v>3</v>
      </c>
      <c r="H43">
        <v>6</v>
      </c>
      <c r="I43">
        <v>10</v>
      </c>
      <c r="J43">
        <v>5</v>
      </c>
      <c r="K43">
        <v>0</v>
      </c>
      <c r="L43">
        <v>0</v>
      </c>
      <c r="M43">
        <v>0</v>
      </c>
      <c r="N43">
        <v>0</v>
      </c>
      <c r="O43">
        <v>0</v>
      </c>
      <c r="P43">
        <v>0</v>
      </c>
      <c r="Q43">
        <v>18</v>
      </c>
      <c r="R43">
        <v>148</v>
      </c>
      <c r="S43" t="str">
        <f>IFERROR(VLOOKUP(R43,[2]WingLookTable!$A:$B,2,0),"캐릭터없음")</f>
        <v>Wing_DustCyanPatternFullFullSlow</v>
      </c>
      <c r="T43">
        <f ca="1">VLOOKUP(RANDBETWEEN(1,COUNTA(AC:AC)-1),AC:AD,2,0)</f>
        <v>244</v>
      </c>
      <c r="U4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v>
      </c>
      <c r="V43" t="str">
        <f t="shared" si="8"/>
        <v>{"dy":20,"sl":2,"id":"Actor0030m","stats":{"tr":3,"trp":6,"str":10,"dex":5,"int":0,"vit":0,"train":0,"wgGr0":0,"wgGr1":0,"wgGr2":0,"wgGr3":18,"wgLk":148}}</v>
      </c>
      <c r="AC43">
        <v>42</v>
      </c>
      <c r="AD43">
        <v>236</v>
      </c>
      <c r="AE43">
        <f t="shared" si="3"/>
        <v>1</v>
      </c>
    </row>
    <row r="44" spans="1:31">
      <c r="A44">
        <v>21</v>
      </c>
      <c r="B44">
        <v>1</v>
      </c>
      <c r="C44" t="str">
        <f ca="1">VLOOKUP(RANDBETWEEN(1,COUNTA(Z:Z)-1),Z:AA,2,0)</f>
        <v>Actor3022m</v>
      </c>
      <c r="D44" t="str">
        <f>IF(ISBLANK(F44),"",
IFERROR(VLOOKUP(F44,[2]ActorTable!$A:$H,MATCH("이름참고",[2]ActorTable!$1:$1,0),0),"캐릭터없음"))</f>
        <v>슬로니카</v>
      </c>
      <c r="E44" t="str">
        <f t="shared" si="9"/>
        <v/>
      </c>
      <c r="F44" t="s">
        <v>375</v>
      </c>
      <c r="G44">
        <v>3</v>
      </c>
      <c r="H44">
        <v>6</v>
      </c>
      <c r="I44">
        <v>0</v>
      </c>
      <c r="J44">
        <v>10</v>
      </c>
      <c r="K44">
        <v>5</v>
      </c>
      <c r="L44">
        <v>0</v>
      </c>
      <c r="M44">
        <v>0</v>
      </c>
      <c r="N44">
        <v>0</v>
      </c>
      <c r="O44">
        <v>0</v>
      </c>
      <c r="P44">
        <v>0</v>
      </c>
      <c r="Q44">
        <v>18</v>
      </c>
      <c r="R44">
        <v>193</v>
      </c>
      <c r="S44" t="str">
        <f>IFERROR(VLOOKUP(R44,[2]WingLookTable!$A:$B,2,0),"캐릭터없음")</f>
        <v>Wing_DustYellowOtherNoiseOtherSlow</v>
      </c>
      <c r="T44">
        <f ca="1">VLOOKUP(RANDBETWEEN(1,COUNTA(AC:AC)-1),AC:AD,2,0)</f>
        <v>236</v>
      </c>
      <c r="U4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v>
      </c>
      <c r="V44" t="str">
        <f t="shared" si="8"/>
        <v>{"dy":21,"sl":1,"id":"Actor3114m","stats":{"tr":3,"trp":6,"str":0,"dex":10,"int":5,"vit":0,"train":0,"wgGr0":0,"wgGr1":0,"wgGr2":0,"wgGr3":18,"wgLk":193}}</v>
      </c>
      <c r="AC44">
        <v>43</v>
      </c>
      <c r="AD44">
        <v>240</v>
      </c>
      <c r="AE44">
        <f t="shared" si="3"/>
        <v>0</v>
      </c>
    </row>
    <row r="45" spans="1:31">
      <c r="A45">
        <v>21</v>
      </c>
      <c r="B45">
        <v>2</v>
      </c>
      <c r="C45" t="str">
        <f ca="1">VLOOKUP(RANDBETWEEN(1,COUNTA(Z:Z)-1),Z:AA,2,0)</f>
        <v>Actor1002m</v>
      </c>
      <c r="D45" t="str">
        <f>IF(ISBLANK(F45),"",
IFERROR(VLOOKUP(F45,[2]ActorTable!$A:$H,MATCH("이름참고",[2]ActorTable!$1:$1,0),0),"캐릭터없음"))</f>
        <v>헤르윈</v>
      </c>
      <c r="E45" t="str">
        <f t="shared" si="9"/>
        <v/>
      </c>
      <c r="F45" t="s">
        <v>377</v>
      </c>
      <c r="G45">
        <v>3</v>
      </c>
      <c r="H45">
        <v>6</v>
      </c>
      <c r="I45">
        <v>0</v>
      </c>
      <c r="J45">
        <v>0</v>
      </c>
      <c r="K45">
        <v>15</v>
      </c>
      <c r="L45">
        <v>0</v>
      </c>
      <c r="M45">
        <v>0</v>
      </c>
      <c r="N45">
        <v>0</v>
      </c>
      <c r="O45">
        <v>0</v>
      </c>
      <c r="P45">
        <v>0</v>
      </c>
      <c r="Q45">
        <v>18</v>
      </c>
      <c r="R45">
        <v>196</v>
      </c>
      <c r="S45" t="str">
        <f>IFERROR(VLOOKUP(R45,[2]WingLookTable!$A:$B,2,0),"캐릭터없음")</f>
        <v>Wing_FireBeeSineWingSlow</v>
      </c>
      <c r="T45">
        <f ca="1">VLOOKUP(RANDBETWEEN(1,COUNTA(AC:AC)-1),AC:AD,2,0)</f>
        <v>264</v>
      </c>
      <c r="U4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v>
      </c>
      <c r="V45" t="str">
        <f t="shared" si="8"/>
        <v>{"dy":21,"sl":2,"id":"Actor0007m","stats":{"tr":3,"trp":6,"str":0,"dex":0,"int":15,"vit":0,"train":0,"wgGr0":0,"wgGr1":0,"wgGr2":0,"wgGr3":18,"wgLk":196}}</v>
      </c>
      <c r="AC45">
        <v>44</v>
      </c>
      <c r="AD45">
        <v>244</v>
      </c>
      <c r="AE45">
        <f t="shared" si="3"/>
        <v>0</v>
      </c>
    </row>
    <row r="46" spans="1:31">
      <c r="A46">
        <v>22</v>
      </c>
      <c r="B46">
        <v>1</v>
      </c>
      <c r="C46" t="str">
        <f ca="1">VLOOKUP(RANDBETWEEN(1,COUNTA(Z:Z)-1),Z:AA,2,0)</f>
        <v>Actor2120m</v>
      </c>
      <c r="D46" t="str">
        <f>IF(ISBLANK(F46),"",
IFERROR(VLOOKUP(F46,[2]ActorTable!$A:$H,MATCH("이름참고",[2]ActorTable!$1:$1,0),0),"캐릭터없음"))</f>
        <v>프로토27</v>
      </c>
      <c r="E46" t="str">
        <f t="shared" si="9"/>
        <v/>
      </c>
      <c r="F46" t="s">
        <v>376</v>
      </c>
      <c r="G46">
        <v>3</v>
      </c>
      <c r="H46">
        <v>6</v>
      </c>
      <c r="I46">
        <v>0</v>
      </c>
      <c r="J46">
        <v>10</v>
      </c>
      <c r="K46">
        <v>5</v>
      </c>
      <c r="L46">
        <v>0</v>
      </c>
      <c r="M46">
        <v>0</v>
      </c>
      <c r="N46">
        <v>0</v>
      </c>
      <c r="O46">
        <v>0</v>
      </c>
      <c r="P46">
        <v>0</v>
      </c>
      <c r="Q46">
        <v>18</v>
      </c>
      <c r="R46">
        <v>223</v>
      </c>
      <c r="S46" t="str">
        <f>IFERROR(VLOOKUP(R46,[2]WingLookTable!$A:$B,2,0),"캐릭터없음")</f>
        <v>Wing_MultiFullOtherFullFast</v>
      </c>
      <c r="T46">
        <f ca="1">VLOOKUP(RANDBETWEEN(1,COUNTA(AC:AC)-1),AC:AD,2,0)</f>
        <v>260</v>
      </c>
      <c r="U4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v>
      </c>
      <c r="V46" t="str">
        <f t="shared" si="8"/>
        <v>{"dy":22,"sl":1,"id":"Actor1216m","stats":{"tr":3,"trp":6,"str":0,"dex":10,"int":5,"vit":0,"train":0,"wgGr0":0,"wgGr1":0,"wgGr2":0,"wgGr3":18,"wgLk":223}}</v>
      </c>
      <c r="AC46">
        <v>45</v>
      </c>
      <c r="AD46">
        <v>248</v>
      </c>
      <c r="AE46">
        <f t="shared" si="3"/>
        <v>1</v>
      </c>
    </row>
    <row r="47" spans="1:31">
      <c r="A47">
        <v>22</v>
      </c>
      <c r="B47">
        <v>2</v>
      </c>
      <c r="C47" t="str">
        <f ca="1">VLOOKUP(RANDBETWEEN(1,COUNTA(Z:Z)-1),Z:AA,2,0)</f>
        <v>Actor3022m</v>
      </c>
      <c r="D47" t="str">
        <f>IF(ISBLANK(F47),"",
IFERROR(VLOOKUP(F47,[2]ActorTable!$A:$H,MATCH("이름참고",[2]ActorTable!$1:$1,0),0),"캐릭터없음"))</f>
        <v>프리스</v>
      </c>
      <c r="E47" t="str">
        <f>IF(AND(B47=1,NOT(ISBLANK(F47))),
IF(F47=F49,"같음",""),"")</f>
        <v/>
      </c>
      <c r="F47" t="s">
        <v>379</v>
      </c>
      <c r="G47">
        <v>3</v>
      </c>
      <c r="H47">
        <v>6</v>
      </c>
      <c r="I47">
        <v>0</v>
      </c>
      <c r="J47">
        <v>5</v>
      </c>
      <c r="K47">
        <v>10</v>
      </c>
      <c r="L47">
        <v>0</v>
      </c>
      <c r="M47">
        <v>0</v>
      </c>
      <c r="N47">
        <v>0</v>
      </c>
      <c r="O47">
        <v>0</v>
      </c>
      <c r="P47">
        <v>0</v>
      </c>
      <c r="Q47">
        <v>18</v>
      </c>
      <c r="R47">
        <v>199</v>
      </c>
      <c r="S47" t="str">
        <f>IFERROR(VLOOKUP(R47,[2]WingLookTable!$A:$B,2,0),"캐릭터없음")</f>
        <v>Wing_FireFullNoiseOtherSlow</v>
      </c>
      <c r="T47">
        <f ca="1">VLOOKUP(RANDBETWEEN(1,COUNTA(AC:AC)-1),AC:AD,2,0)</f>
        <v>187</v>
      </c>
      <c r="U4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v>
      </c>
      <c r="V47" t="str">
        <f t="shared" si="8"/>
        <v>{"dy":22,"sl":2,"id":"Actor0125m","stats":{"tr":3,"trp":6,"str":0,"dex":5,"int":10,"vit":0,"train":0,"wgGr0":0,"wgGr1":0,"wgGr2":0,"wgGr3":18,"wgLk":199}}</v>
      </c>
      <c r="AC47">
        <v>46</v>
      </c>
      <c r="AD47">
        <v>252</v>
      </c>
      <c r="AE47">
        <f t="shared" si="3"/>
        <v>1</v>
      </c>
    </row>
    <row r="48" spans="1:31">
      <c r="A48">
        <v>22</v>
      </c>
      <c r="B48">
        <v>3</v>
      </c>
      <c r="C48" t="str">
        <f ca="1">VLOOKUP(RANDBETWEEN(1,COUNTA(Z:Z)-1),Z:AA,2,0)</f>
        <v>Actor0037m</v>
      </c>
      <c r="D48" t="str">
        <f>IF(ISBLANK(F48),"",
IFERROR(VLOOKUP(F48,[2]ActorTable!$A:$H,MATCH("이름참고",[2]ActorTable!$1:$1,0),0),"캐릭터없음"))</f>
        <v>클라크</v>
      </c>
      <c r="E48" t="str">
        <f>IF(AND(B48=1,NOT(ISBLANK(F48))),
IF(F48=F50,"같음",""),"")</f>
        <v/>
      </c>
      <c r="F48" t="s">
        <v>495</v>
      </c>
      <c r="G48">
        <v>3</v>
      </c>
      <c r="H48">
        <v>6</v>
      </c>
      <c r="I48">
        <v>15</v>
      </c>
      <c r="J48">
        <v>0</v>
      </c>
      <c r="K48">
        <v>0</v>
      </c>
      <c r="L48">
        <v>0</v>
      </c>
      <c r="M48">
        <v>0</v>
      </c>
      <c r="N48">
        <v>0</v>
      </c>
      <c r="O48">
        <v>0</v>
      </c>
      <c r="P48">
        <v>0</v>
      </c>
      <c r="Q48">
        <v>18</v>
      </c>
      <c r="R48">
        <v>264</v>
      </c>
      <c r="S48" t="str">
        <f>IFERROR(VLOOKUP(R48,[2]WingLookTable!$A:$B,2,0),"캐릭터없음")</f>
        <v>Wing_SkySineNoneFullFast</v>
      </c>
      <c r="T48">
        <f ca="1">VLOOKUP(RANDBETWEEN(1,COUNTA(AC:AC)-1),AC:AD,2,0)</f>
        <v>297</v>
      </c>
      <c r="U48" t="str">
        <f t="shared" ref="U48" ca="1" si="10">IF(ROW()=2,V48,OFFSET(U48,-1,0)&amp;IF(LEN(V48)=0,"",","&amp;V48))</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v>
      </c>
      <c r="V48" t="str">
        <f t="shared" ref="V48" si="11">"{"""&amp;A$1&amp;""":"&amp;A48
&amp;","""&amp;B$1&amp;""":"&amp;B48
&amp;IF(LEN(F48)=0,"",","""&amp;F$1&amp;""":"""&amp;F48&amp;"""")
&amp;IF(LEN(F48)=0,"",",""stats"":{")
&amp;IF(LEN(F48)=0,"",""""&amp;G$1&amp;""":"&amp;G48)
&amp;IF(LEN(F48)=0,"",","""&amp;H$1&amp;""":"&amp;H48)
&amp;IF(LEN(F48)=0,"",","""&amp;I$1&amp;""":"&amp;I48)
&amp;IF(LEN(F48)=0,"",","""&amp;J$1&amp;""":"&amp;J48)
&amp;IF(LEN(F48)=0,"",","""&amp;K$1&amp;""":"&amp;K48)
&amp;IF(LEN(F48)=0,"",","""&amp;L$1&amp;""":"&amp;L48)
&amp;IF(LEN(F48)=0,"",","""&amp;M$1&amp;""":"&amp;M48)
&amp;IF(LEN(F48)=0,"",","""&amp;N$1&amp;""":"&amp;N48)
&amp;IF(LEN(F48)=0,"",","""&amp;O$1&amp;""":"&amp;O48)
&amp;IF(LEN(F48)=0,"",","""&amp;P$1&amp;""":"&amp;P48)
&amp;IF(LEN(F48)=0,"",","""&amp;Q$1&amp;""":"&amp;Q48)
&amp;IF(LEN(F48)=0,"",","""&amp;R$1&amp;""":"&amp;R48)
&amp;IF(LEN(F48)=0,"","}")&amp;"}"</f>
        <v>{"dy":22,"sl":3,"id":"Actor2011m","stats":{"tr":3,"trp":6,"str":15,"dex":0,"int":0,"vit":0,"train":0,"wgGr0":0,"wgGr1":0,"wgGr2":0,"wgGr3":18,"wgLk":264}}</v>
      </c>
      <c r="AC48">
        <v>47</v>
      </c>
      <c r="AD48">
        <v>256</v>
      </c>
      <c r="AE48">
        <f t="shared" si="3"/>
        <v>1</v>
      </c>
    </row>
    <row r="49" spans="1:31">
      <c r="A49">
        <v>23</v>
      </c>
      <c r="B49">
        <v>1</v>
      </c>
      <c r="C49" t="str">
        <f ca="1">VLOOKUP(RANDBETWEEN(1,COUNTA(Z:Z)-1),Z:AA,2,0)</f>
        <v>Actor1216m</v>
      </c>
      <c r="D49" t="str">
        <f>IF(ISBLANK(F49),"",
IFERROR(VLOOKUP(F49,[2]ActorTable!$A:$H,MATCH("이름참고",[2]ActorTable!$1:$1,0),0),"캐릭터없음"))</f>
        <v>케이저</v>
      </c>
      <c r="E49" t="str">
        <f t="shared" si="9"/>
        <v/>
      </c>
      <c r="F49" t="s">
        <v>384</v>
      </c>
      <c r="G49">
        <v>3</v>
      </c>
      <c r="H49">
        <v>6</v>
      </c>
      <c r="I49">
        <v>8</v>
      </c>
      <c r="J49">
        <v>0</v>
      </c>
      <c r="K49">
        <v>0</v>
      </c>
      <c r="L49">
        <v>7</v>
      </c>
      <c r="M49">
        <v>0</v>
      </c>
      <c r="N49">
        <v>0</v>
      </c>
      <c r="O49">
        <v>0</v>
      </c>
      <c r="P49">
        <v>0</v>
      </c>
      <c r="Q49">
        <v>18</v>
      </c>
      <c r="R49">
        <v>248</v>
      </c>
      <c r="S49" t="str">
        <f>IFERROR(VLOOKUP(R49,[2]WingLookTable!$A:$B,2,0),"캐릭터없음")</f>
        <v>Wing_RedOtherOtherFullFast</v>
      </c>
      <c r="T49">
        <f ca="1">VLOOKUP(RANDBETWEEN(1,COUNTA(AC:AC)-1),AC:AD,2,0)</f>
        <v>306</v>
      </c>
      <c r="U4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v>
      </c>
      <c r="V49" t="str">
        <f t="shared" si="8"/>
        <v>{"dy":23,"sl":1,"id":"Actor0113m","stats":{"tr":3,"trp":6,"str":8,"dex":0,"int":0,"vit":7,"train":0,"wgGr0":0,"wgGr1":0,"wgGr2":0,"wgGr3":18,"wgLk":248}}</v>
      </c>
      <c r="AC49">
        <v>48</v>
      </c>
      <c r="AD49">
        <v>260</v>
      </c>
      <c r="AE49">
        <f t="shared" si="3"/>
        <v>0</v>
      </c>
    </row>
    <row r="50" spans="1:31">
      <c r="A50">
        <v>23</v>
      </c>
      <c r="B50">
        <v>2</v>
      </c>
      <c r="C50" t="str">
        <f ca="1">VLOOKUP(RANDBETWEEN(1,COUNTA(Z:Z)-1),Z:AA,2,0)</f>
        <v>Actor0007m</v>
      </c>
      <c r="D50" t="str">
        <f>IF(ISBLANK(F50),"",
IFERROR(VLOOKUP(F50,[2]ActorTable!$A:$H,MATCH("이름참고",[2]ActorTable!$1:$1,0),0),"캐릭터없음"))</f>
        <v>딘즈</v>
      </c>
      <c r="E50" t="str">
        <f t="shared" si="9"/>
        <v/>
      </c>
      <c r="F50" t="s">
        <v>415</v>
      </c>
      <c r="G50">
        <v>3</v>
      </c>
      <c r="H50">
        <v>6</v>
      </c>
      <c r="I50">
        <v>0</v>
      </c>
      <c r="J50">
        <v>0</v>
      </c>
      <c r="K50">
        <v>15</v>
      </c>
      <c r="L50">
        <v>0</v>
      </c>
      <c r="M50">
        <v>0</v>
      </c>
      <c r="N50">
        <v>0</v>
      </c>
      <c r="O50">
        <v>0</v>
      </c>
      <c r="P50">
        <v>0</v>
      </c>
      <c r="Q50">
        <v>18</v>
      </c>
      <c r="R50">
        <v>151</v>
      </c>
      <c r="S50" t="str">
        <f>IFERROR(VLOOKUP(R50,[2]WingLookTable!$A:$B,2,0),"캐릭터없음")</f>
        <v>Wing_DustCyanSineOtherFullFast</v>
      </c>
      <c r="T50">
        <f ca="1">VLOOKUP(RANDBETWEEN(1,COUNTA(AC:AC)-1),AC:AD,2,0)</f>
        <v>363</v>
      </c>
      <c r="U5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v>
      </c>
      <c r="V50" t="str">
        <f t="shared" si="8"/>
        <v>{"dy":23,"sl":2,"id":"Actor3022m","stats":{"tr":3,"trp":6,"str":0,"dex":0,"int":15,"vit":0,"train":0,"wgGr0":0,"wgGr1":0,"wgGr2":0,"wgGr3":18,"wgLk":151}}</v>
      </c>
      <c r="AC50">
        <v>49</v>
      </c>
      <c r="AD50">
        <v>264</v>
      </c>
      <c r="AE50">
        <f t="shared" si="3"/>
        <v>1</v>
      </c>
    </row>
    <row r="51" spans="1:31">
      <c r="A51">
        <v>24</v>
      </c>
      <c r="B51">
        <v>1</v>
      </c>
      <c r="C51" t="str">
        <f ca="1">VLOOKUP(RANDBETWEEN(1,COUNTA(Z:Z)-1),Z:AA,2,0)</f>
        <v>Actor3231m</v>
      </c>
      <c r="D51" t="str">
        <f>IF(ISBLANK(F51),"",
IFERROR(VLOOKUP(F51,[2]ActorTable!$A:$H,MATCH("이름참고",[2]ActorTable!$1:$1,0),0),"캐릭터없음"))</f>
        <v>데브샤</v>
      </c>
      <c r="E51" t="str">
        <f t="shared" si="9"/>
        <v/>
      </c>
      <c r="F51" t="s">
        <v>496</v>
      </c>
      <c r="G51">
        <v>3</v>
      </c>
      <c r="H51">
        <v>6</v>
      </c>
      <c r="I51">
        <v>10</v>
      </c>
      <c r="J51">
        <v>5</v>
      </c>
      <c r="K51">
        <v>0</v>
      </c>
      <c r="L51">
        <v>0</v>
      </c>
      <c r="M51">
        <v>0</v>
      </c>
      <c r="N51">
        <v>0</v>
      </c>
      <c r="O51">
        <v>0</v>
      </c>
      <c r="P51">
        <v>0</v>
      </c>
      <c r="Q51">
        <v>18</v>
      </c>
      <c r="R51">
        <v>276</v>
      </c>
      <c r="S51" t="str">
        <f>IFERROR(VLOOKUP(R51,[2]WingLookTable!$A:$B,2,0),"캐릭터없음")</f>
        <v>Wing_WhiteSineNoiseFullFast</v>
      </c>
      <c r="T51">
        <f ca="1">VLOOKUP(RANDBETWEEN(1,COUNTA(AC:AC)-1),AC:AD,2,0)</f>
        <v>220</v>
      </c>
      <c r="U5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v>
      </c>
      <c r="V51" t="str">
        <f t="shared" si="8"/>
        <v>{"dy":24,"sl":1,"id":"Actor2103m","stats":{"tr":3,"trp":6,"str":10,"dex":5,"int":0,"vit":0,"train":0,"wgGr0":0,"wgGr1":0,"wgGr2":0,"wgGr3":18,"wgLk":276}}</v>
      </c>
      <c r="AC51">
        <v>50</v>
      </c>
      <c r="AD51">
        <v>268</v>
      </c>
      <c r="AE51">
        <f t="shared" si="3"/>
        <v>1</v>
      </c>
    </row>
    <row r="52" spans="1:31">
      <c r="A52">
        <v>24</v>
      </c>
      <c r="B52">
        <v>2</v>
      </c>
      <c r="C52" t="str">
        <f ca="1">VLOOKUP(RANDBETWEEN(1,COUNTA(Z:Z)-1),Z:AA,2,0)</f>
        <v>Actor1039m</v>
      </c>
      <c r="D52" t="str">
        <f>IF(ISBLANK(F52),"",
IFERROR(VLOOKUP(F52,[2]ActorTable!$A:$H,MATCH("이름참고",[2]ActorTable!$1:$1,0),0),"캐릭터없음"))</f>
        <v>플랜도</v>
      </c>
      <c r="E52" t="str">
        <f t="shared" si="9"/>
        <v/>
      </c>
      <c r="F52" t="s">
        <v>497</v>
      </c>
      <c r="G52">
        <v>3</v>
      </c>
      <c r="H52">
        <v>6</v>
      </c>
      <c r="I52">
        <v>5</v>
      </c>
      <c r="J52">
        <v>10</v>
      </c>
      <c r="K52">
        <v>0</v>
      </c>
      <c r="L52">
        <v>0</v>
      </c>
      <c r="M52">
        <v>0</v>
      </c>
      <c r="N52">
        <v>0</v>
      </c>
      <c r="O52">
        <v>0</v>
      </c>
      <c r="P52">
        <v>0</v>
      </c>
      <c r="Q52">
        <v>18</v>
      </c>
      <c r="R52">
        <v>294</v>
      </c>
      <c r="S52" t="str">
        <f>IFERROR(VLOOKUP(R52,[2]WingLookTable!$A:$B,2,0),"캐릭터없음")</f>
        <v>Wing_BlueOtherFullOtherSlow</v>
      </c>
      <c r="T52">
        <f ca="1">VLOOKUP(RANDBETWEEN(1,COUNTA(AC:AC)-1),AC:AD,2,0)</f>
        <v>294</v>
      </c>
      <c r="U5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v>
      </c>
      <c r="V52" t="str">
        <f t="shared" si="8"/>
        <v>{"dy":24,"sl":2,"id":"Actor1039m","stats":{"tr":3,"trp":6,"str":5,"dex":10,"int":0,"vit":0,"train":0,"wgGr0":0,"wgGr1":0,"wgGr2":0,"wgGr3":18,"wgLk":294}}</v>
      </c>
      <c r="AC52">
        <v>51</v>
      </c>
      <c r="AD52">
        <v>272</v>
      </c>
      <c r="AE52">
        <f t="shared" si="3"/>
        <v>0</v>
      </c>
    </row>
    <row r="53" spans="1:31">
      <c r="A53">
        <v>25</v>
      </c>
      <c r="B53">
        <v>1</v>
      </c>
      <c r="C53" t="str">
        <f ca="1">VLOOKUP(RANDBETWEEN(1,COUNTA(Z:Z)-1),Z:AA,2,0)</f>
        <v>Actor1109m</v>
      </c>
      <c r="D53" t="str">
        <f>IF(ISBLANK(F53),"",
IFERROR(VLOOKUP(F53,[2]ActorTable!$A:$H,MATCH("이름참고",[2]ActorTable!$1:$1,0),0),"캐릭터없음"))</f>
        <v>오비우스</v>
      </c>
      <c r="E53" t="str">
        <f t="shared" si="9"/>
        <v/>
      </c>
      <c r="F53" t="s">
        <v>355</v>
      </c>
      <c r="G53">
        <v>3</v>
      </c>
      <c r="H53">
        <v>6</v>
      </c>
      <c r="I53">
        <v>15</v>
      </c>
      <c r="J53">
        <v>0</v>
      </c>
      <c r="K53">
        <v>0</v>
      </c>
      <c r="L53">
        <v>0</v>
      </c>
      <c r="M53">
        <v>0</v>
      </c>
      <c r="N53">
        <v>0</v>
      </c>
      <c r="O53">
        <v>0</v>
      </c>
      <c r="P53">
        <v>0</v>
      </c>
      <c r="Q53">
        <v>18</v>
      </c>
      <c r="R53">
        <v>121</v>
      </c>
      <c r="S53" t="str">
        <f>IFERROR(VLOOKUP(R53,[2]WingLookTable!$A:$B,2,0),"캐릭터없음")</f>
        <v>Wing_BlueSinePatternFullSlow</v>
      </c>
      <c r="T53">
        <f ca="1">VLOOKUP(RANDBETWEEN(1,COUNTA(AC:AC)-1),AC:AD,2,0)</f>
        <v>315</v>
      </c>
      <c r="U5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v>
      </c>
      <c r="V53" t="str">
        <f t="shared" si="8"/>
        <v>{"dy":25,"sl":1,"id":"Actor1141m","stats":{"tr":3,"trp":6,"str":15,"dex":0,"int":0,"vit":0,"train":0,"wgGr0":0,"wgGr1":0,"wgGr2":0,"wgGr3":18,"wgLk":121}}</v>
      </c>
      <c r="AC53">
        <v>52</v>
      </c>
      <c r="AD53">
        <v>276</v>
      </c>
      <c r="AE53">
        <f t="shared" si="3"/>
        <v>1</v>
      </c>
    </row>
    <row r="54" spans="1:31">
      <c r="A54">
        <v>25</v>
      </c>
      <c r="B54">
        <v>2</v>
      </c>
      <c r="C54" t="str">
        <f ca="1">VLOOKUP(RANDBETWEEN(1,COUNTA(Z:Z)-1),Z:AA,2,0)</f>
        <v>Actor2120m</v>
      </c>
      <c r="D54" t="str">
        <f>IF(ISBLANK(F54),"",
IFERROR(VLOOKUP(F54,[2]ActorTable!$A:$H,MATCH("이름참고",[2]ActorTable!$1:$1,0),0),"캐릭터없음"))</f>
        <v>무테이</v>
      </c>
      <c r="E54" t="str">
        <f t="shared" si="9"/>
        <v/>
      </c>
      <c r="F54" t="s">
        <v>380</v>
      </c>
      <c r="G54">
        <v>3</v>
      </c>
      <c r="H54">
        <v>6</v>
      </c>
      <c r="I54">
        <v>10</v>
      </c>
      <c r="J54">
        <v>0</v>
      </c>
      <c r="K54">
        <v>0</v>
      </c>
      <c r="L54">
        <v>5</v>
      </c>
      <c r="M54">
        <v>0</v>
      </c>
      <c r="N54">
        <v>0</v>
      </c>
      <c r="O54">
        <v>0</v>
      </c>
      <c r="P54">
        <v>0</v>
      </c>
      <c r="Q54">
        <v>18</v>
      </c>
      <c r="R54">
        <v>344</v>
      </c>
      <c r="S54" t="str">
        <f>IFERROR(VLOOKUP(R54,[2]WingLookTable!$A:$B,2,0),"캐릭터없음")</f>
        <v>Wing_DustYellowOtherStripeFullSlow</v>
      </c>
      <c r="T54">
        <f ca="1">VLOOKUP(RANDBETWEEN(1,COUNTA(AC:AC)-1),AC:AD,2,0)</f>
        <v>141</v>
      </c>
      <c r="U5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v>
      </c>
      <c r="V54" t="str">
        <f t="shared" si="8"/>
        <v>{"dy":25,"sl":2,"id":"Actor3021m","stats":{"tr":3,"trp":6,"str":10,"dex":0,"int":0,"vit":5,"train":0,"wgGr0":0,"wgGr1":0,"wgGr2":0,"wgGr3":18,"wgLk":344}}</v>
      </c>
      <c r="AC54">
        <v>53</v>
      </c>
      <c r="AD54">
        <v>280</v>
      </c>
      <c r="AE54">
        <f t="shared" si="3"/>
        <v>1</v>
      </c>
    </row>
    <row r="55" spans="1:31">
      <c r="A55">
        <v>26</v>
      </c>
      <c r="B55">
        <v>1</v>
      </c>
      <c r="C55" t="str">
        <f ca="1">VLOOKUP(RANDBETWEEN(1,COUNTA(Z:Z)-1),Z:AA,2,0)</f>
        <v>Actor1002m</v>
      </c>
      <c r="D55" t="str">
        <f>IF(ISBLANK(F55),"",
IFERROR(VLOOKUP(F55,[2]ActorTable!$A:$H,MATCH("이름참고",[2]ActorTable!$1:$1,0),0),"캐릭터없음"))</f>
        <v>닉스</v>
      </c>
      <c r="E55" t="str">
        <f t="shared" si="9"/>
        <v/>
      </c>
      <c r="F55" t="s">
        <v>381</v>
      </c>
      <c r="G55">
        <v>3</v>
      </c>
      <c r="H55">
        <v>6</v>
      </c>
      <c r="I55">
        <v>0</v>
      </c>
      <c r="J55">
        <v>0</v>
      </c>
      <c r="K55">
        <v>15</v>
      </c>
      <c r="L55">
        <v>0</v>
      </c>
      <c r="M55">
        <v>0</v>
      </c>
      <c r="N55">
        <v>0</v>
      </c>
      <c r="O55">
        <v>0</v>
      </c>
      <c r="P55">
        <v>0</v>
      </c>
      <c r="Q55">
        <v>18</v>
      </c>
      <c r="R55">
        <v>369</v>
      </c>
      <c r="S55" t="str">
        <f>IFERROR(VLOOKUP(R55,[2]WingLookTable!$A:$B,2,0),"캐릭터없음")</f>
        <v>Wing_SkyLightningSineOtherFast</v>
      </c>
      <c r="T55">
        <f ca="1">VLOOKUP(RANDBETWEEN(1,COUNTA(AC:AC)-1),AC:AD,2,0)</f>
        <v>125</v>
      </c>
      <c r="U5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v>
      </c>
      <c r="V55" t="str">
        <f t="shared" si="8"/>
        <v>{"dy":26,"sl":1,"id":"Actor1109m","stats":{"tr":3,"trp":6,"str":0,"dex":0,"int":15,"vit":0,"train":0,"wgGr0":0,"wgGr1":0,"wgGr2":0,"wgGr3":18,"wgLk":369}}</v>
      </c>
      <c r="AC55">
        <v>54</v>
      </c>
      <c r="AD55">
        <v>284</v>
      </c>
      <c r="AE55">
        <f t="shared" si="3"/>
        <v>1</v>
      </c>
    </row>
    <row r="56" spans="1:31">
      <c r="A56">
        <v>26</v>
      </c>
      <c r="B56">
        <v>2</v>
      </c>
      <c r="C56" t="str">
        <f ca="1">VLOOKUP(RANDBETWEEN(1,COUNTA(Z:Z)-1),Z:AA,2,0)</f>
        <v>Actor2120m</v>
      </c>
      <c r="D56" t="str">
        <f>IF(ISBLANK(F56),"",
IFERROR(VLOOKUP(F56,[2]ActorTable!$A:$H,MATCH("이름참고",[2]ActorTable!$1:$1,0),0),"캐릭터없음"))</f>
        <v>그루퍼스</v>
      </c>
      <c r="E56" t="str">
        <f t="shared" si="9"/>
        <v/>
      </c>
      <c r="F56" t="s">
        <v>382</v>
      </c>
      <c r="G56">
        <v>3</v>
      </c>
      <c r="H56">
        <v>6</v>
      </c>
      <c r="I56">
        <v>0</v>
      </c>
      <c r="J56">
        <v>15</v>
      </c>
      <c r="K56">
        <v>0</v>
      </c>
      <c r="L56">
        <v>0</v>
      </c>
      <c r="M56">
        <v>0</v>
      </c>
      <c r="N56">
        <v>0</v>
      </c>
      <c r="O56">
        <v>0</v>
      </c>
      <c r="P56">
        <v>0</v>
      </c>
      <c r="Q56">
        <v>18</v>
      </c>
      <c r="R56">
        <v>160</v>
      </c>
      <c r="S56" t="str">
        <f>IFERROR(VLOOKUP(R56,[2]WingLookTable!$A:$B,2,0),"캐릭터없음")</f>
        <v>Wing_DustGreenSineFullOtherFast</v>
      </c>
      <c r="T56">
        <f ca="1">VLOOKUP(RANDBETWEEN(1,COUNTA(AC:AC)-1),AC:AD,2,0)</f>
        <v>344</v>
      </c>
      <c r="U5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v>
      </c>
      <c r="V56" t="str">
        <f t="shared" si="8"/>
        <v>{"dy":26,"sl":2,"id":"Actor2010m","stats":{"tr":3,"trp":6,"str":0,"dex":15,"int":0,"vit":0,"train":0,"wgGr0":0,"wgGr1":0,"wgGr2":0,"wgGr3":18,"wgLk":160}}</v>
      </c>
      <c r="AC56">
        <v>55</v>
      </c>
      <c r="AD56">
        <v>288</v>
      </c>
      <c r="AE56">
        <f t="shared" si="3"/>
        <v>1</v>
      </c>
    </row>
    <row r="57" spans="1:31">
      <c r="A57">
        <v>27</v>
      </c>
      <c r="B57">
        <v>1</v>
      </c>
      <c r="C57" t="str">
        <f ca="1">VLOOKUP(RANDBETWEEN(1,COUNTA(Z:Z)-1),Z:AA,2,0)</f>
        <v>Actor1005m</v>
      </c>
      <c r="D57" t="str">
        <f>IF(ISBLANK(F57),"",
IFERROR(VLOOKUP(F57,[2]ActorTable!$A:$H,MATCH("이름참고",[2]ActorTable!$1:$1,0),0),"캐릭터없음"))</f>
        <v>오비우스</v>
      </c>
      <c r="E57" t="str">
        <f t="shared" si="9"/>
        <v/>
      </c>
      <c r="F57" t="s">
        <v>404</v>
      </c>
      <c r="G57">
        <v>3</v>
      </c>
      <c r="H57">
        <v>6</v>
      </c>
      <c r="I57">
        <v>0</v>
      </c>
      <c r="J57">
        <v>0</v>
      </c>
      <c r="K57">
        <v>15</v>
      </c>
      <c r="L57">
        <v>0</v>
      </c>
      <c r="M57">
        <v>0</v>
      </c>
      <c r="N57">
        <v>0</v>
      </c>
      <c r="O57">
        <v>0</v>
      </c>
      <c r="P57">
        <v>0</v>
      </c>
      <c r="Q57">
        <v>18</v>
      </c>
      <c r="R57">
        <v>226</v>
      </c>
      <c r="S57" t="str">
        <f>IFERROR(VLOOKUP(R57,[2]WingLookTable!$A:$B,2,0),"캐릭터없음")</f>
        <v>Wing_MultiOtherNoiseFullFast</v>
      </c>
      <c r="T57">
        <f ca="1">VLOOKUP(RANDBETWEEN(1,COUNTA(AC:AC)-1),AC:AD,2,0)</f>
        <v>303</v>
      </c>
      <c r="U5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dy":27,"sl":1,"id":"Actor1141m","stats":{"tr":3,"trp":6,"str":0,"dex":0,"int":15,"vit":0,"train":0,"wgGr0":0,"wgGr1":0,"wgGr2":0,"wgGr3":18,"wgLk":226}}</v>
      </c>
      <c r="V57" t="str">
        <f t="shared" si="8"/>
        <v>{"dy":27,"sl":1,"id":"Actor1141m","stats":{"tr":3,"trp":6,"str":0,"dex":0,"int":15,"vit":0,"train":0,"wgGr0":0,"wgGr1":0,"wgGr2":0,"wgGr3":18,"wgLk":226}}</v>
      </c>
      <c r="AC57">
        <v>56</v>
      </c>
      <c r="AD57">
        <v>291</v>
      </c>
      <c r="AE57">
        <f t="shared" si="3"/>
        <v>1</v>
      </c>
    </row>
    <row r="58" spans="1:31">
      <c r="A58">
        <v>27</v>
      </c>
      <c r="B58">
        <v>2</v>
      </c>
      <c r="C58" t="str">
        <f ca="1">VLOOKUP(RANDBETWEEN(1,COUNTA(Z:Z)-1),Z:AA,2,0)</f>
        <v>Actor2015m</v>
      </c>
      <c r="D58" t="str">
        <f>IF(ISBLANK(F58),"",
IFERROR(VLOOKUP(F58,[2]ActorTable!$A:$H,MATCH("이름참고",[2]ActorTable!$1:$1,0),0),"캐릭터없음"))</f>
        <v>소하</v>
      </c>
      <c r="E58" t="str">
        <f t="shared" si="9"/>
        <v/>
      </c>
      <c r="F58" t="s">
        <v>405</v>
      </c>
      <c r="G58">
        <v>3</v>
      </c>
      <c r="H58">
        <v>6</v>
      </c>
      <c r="I58">
        <v>0</v>
      </c>
      <c r="J58">
        <v>15</v>
      </c>
      <c r="K58">
        <v>0</v>
      </c>
      <c r="L58">
        <v>0</v>
      </c>
      <c r="M58">
        <v>0</v>
      </c>
      <c r="N58">
        <v>0</v>
      </c>
      <c r="O58">
        <v>0</v>
      </c>
      <c r="P58">
        <v>0</v>
      </c>
      <c r="Q58">
        <v>18</v>
      </c>
      <c r="R58">
        <v>190</v>
      </c>
      <c r="S58" t="str">
        <f>IFERROR(VLOOKUP(R58,[2]WingLookTable!$A:$B,2,0),"캐릭터없음")</f>
        <v>Wing_DustYellowNoisePatternStripeSlow</v>
      </c>
      <c r="T58">
        <f ca="1">VLOOKUP(RANDBETWEEN(1,COUNTA(AC:AC)-1),AC:AD,2,0)</f>
        <v>297</v>
      </c>
      <c r="U5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8" t="str">
        <f t="shared" si="8"/>
        <v>{"dy":27,"sl":2,"id":"Actor1002m","stats":{"tr":3,"trp":6,"str":0,"dex":15,"int":0,"vit":0,"train":0,"wgGr0":0,"wgGr1":0,"wgGr2":0,"wgGr3":18,"wgLk":190}}</v>
      </c>
      <c r="AC58">
        <v>57</v>
      </c>
      <c r="AD58">
        <v>294</v>
      </c>
      <c r="AE58">
        <f t="shared" si="3"/>
        <v>1</v>
      </c>
    </row>
    <row r="59" spans="1:31">
      <c r="A59">
        <v>28</v>
      </c>
      <c r="B59">
        <v>1</v>
      </c>
      <c r="C59" t="str">
        <f ca="1">VLOOKUP(RANDBETWEEN(1,COUNTA(Z:Z)-1),Z:AA,2,0)</f>
        <v>Actor0113m</v>
      </c>
      <c r="D59" t="str">
        <f>IF(ISBLANK(F59),"",
IFERROR(VLOOKUP(F59,[2]ActorTable!$A:$H,MATCH("이름참고",[2]ActorTable!$1:$1,0),0),"캐릭터없음"))</f>
        <v>프로토27</v>
      </c>
      <c r="E59" t="str">
        <f t="shared" si="9"/>
        <v/>
      </c>
      <c r="F59" t="s">
        <v>410</v>
      </c>
      <c r="G59">
        <v>3</v>
      </c>
      <c r="H59">
        <v>6</v>
      </c>
      <c r="I59">
        <v>15</v>
      </c>
      <c r="J59">
        <v>0</v>
      </c>
      <c r="K59">
        <v>0</v>
      </c>
      <c r="L59">
        <v>0</v>
      </c>
      <c r="M59">
        <v>0</v>
      </c>
      <c r="N59">
        <v>0</v>
      </c>
      <c r="O59">
        <v>0</v>
      </c>
      <c r="P59">
        <v>0</v>
      </c>
      <c r="Q59">
        <v>18</v>
      </c>
      <c r="R59">
        <v>113</v>
      </c>
      <c r="S59" t="str">
        <f>IFERROR(VLOOKUP(R59,[2]WingLookTable!$A:$B,2,0),"캐릭터없음")</f>
        <v>Wing_BlueSineFullStripeFast</v>
      </c>
      <c r="T59">
        <f ca="1">VLOOKUP(RANDBETWEEN(1,COUNTA(AC:AC)-1),AC:AD,2,0)</f>
        <v>148</v>
      </c>
      <c r="U5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v>
      </c>
      <c r="V59" t="str">
        <f t="shared" si="8"/>
        <v>{"dy":28,"sl":1,"id":"Actor1216m","stats":{"tr":3,"trp":6,"str":15,"dex":0,"int":0,"vit":0,"train":0,"wgGr0":0,"wgGr1":0,"wgGr2":0,"wgGr3":18,"wgLk":113}}</v>
      </c>
      <c r="AC59">
        <v>58</v>
      </c>
      <c r="AD59">
        <v>297</v>
      </c>
      <c r="AE59">
        <f t="shared" si="3"/>
        <v>1</v>
      </c>
    </row>
    <row r="60" spans="1:31">
      <c r="A60">
        <v>28</v>
      </c>
      <c r="B60">
        <v>2</v>
      </c>
      <c r="C60" t="str">
        <f ca="1">VLOOKUP(RANDBETWEEN(1,COUNTA(Z:Z)-1),Z:AA,2,0)</f>
        <v>Actor1039m</v>
      </c>
      <c r="D60" t="str">
        <f>IF(ISBLANK(F60),"",
IFERROR(VLOOKUP(F60,[2]ActorTable!$A:$H,MATCH("이름참고",[2]ActorTable!$1:$1,0),0),"캐릭터없음"))</f>
        <v>튤린</v>
      </c>
      <c r="E60" t="str">
        <f t="shared" si="9"/>
        <v/>
      </c>
      <c r="F60" t="s">
        <v>409</v>
      </c>
      <c r="G60">
        <v>3</v>
      </c>
      <c r="H60">
        <v>6</v>
      </c>
      <c r="I60">
        <v>0</v>
      </c>
      <c r="J60">
        <v>15</v>
      </c>
      <c r="K60">
        <v>0</v>
      </c>
      <c r="L60">
        <v>0</v>
      </c>
      <c r="M60">
        <v>0</v>
      </c>
      <c r="N60">
        <v>0</v>
      </c>
      <c r="O60">
        <v>0</v>
      </c>
      <c r="P60">
        <v>0</v>
      </c>
      <c r="Q60">
        <v>18</v>
      </c>
      <c r="R60">
        <v>280</v>
      </c>
      <c r="S60" t="str">
        <f>IFERROR(VLOOKUP(R60,[2]WingLookTable!$A:$B,2,0),"캐릭터없음")</f>
        <v>Wing_YellowFullSineStripeSlow</v>
      </c>
      <c r="T60">
        <f ca="1">VLOOKUP(RANDBETWEEN(1,COUNTA(AC:AC)-1),AC:AD,2,0)</f>
        <v>157</v>
      </c>
      <c r="U6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v>
      </c>
      <c r="V60" t="str">
        <f t="shared" si="8"/>
        <v>{"dy":28,"sl":2,"id":"Actor0037m","stats":{"tr":3,"trp":6,"str":0,"dex":15,"int":0,"vit":0,"train":0,"wgGr0":0,"wgGr1":0,"wgGr2":0,"wgGr3":18,"wgLk":280}}</v>
      </c>
      <c r="AC60">
        <v>59</v>
      </c>
      <c r="AD60">
        <v>300</v>
      </c>
      <c r="AE60">
        <f t="shared" si="3"/>
        <v>1</v>
      </c>
    </row>
    <row r="61" spans="1:31">
      <c r="A61">
        <v>29</v>
      </c>
      <c r="B61">
        <v>1</v>
      </c>
      <c r="C61" t="str">
        <f ca="1">VLOOKUP(RANDBETWEEN(1,COUNTA(Z:Z)-1),Z:AA,2,0)</f>
        <v>Actor2128m</v>
      </c>
      <c r="D61" t="str">
        <f>IF(ISBLANK(F61),"",
IFERROR(VLOOKUP(F61,[2]ActorTable!$A:$H,MATCH("이름참고",[2]ActorTable!$1:$1,0),0),"캐릭터없음"))</f>
        <v>니엘</v>
      </c>
      <c r="E61" t="str">
        <f t="shared" si="9"/>
        <v/>
      </c>
      <c r="F61" t="s">
        <v>411</v>
      </c>
      <c r="G61">
        <v>3</v>
      </c>
      <c r="H61">
        <v>6</v>
      </c>
      <c r="I61">
        <v>0</v>
      </c>
      <c r="J61">
        <v>0</v>
      </c>
      <c r="K61">
        <v>15</v>
      </c>
      <c r="L61">
        <v>0</v>
      </c>
      <c r="M61">
        <v>0</v>
      </c>
      <c r="N61">
        <v>0</v>
      </c>
      <c r="O61">
        <v>0</v>
      </c>
      <c r="P61">
        <v>0</v>
      </c>
      <c r="Q61">
        <v>18</v>
      </c>
      <c r="R61">
        <v>211</v>
      </c>
      <c r="S61" t="str">
        <f>IFERROR(VLOOKUP(R61,[2]WingLookTable!$A:$B,2,0),"캐릭터없음")</f>
        <v>Wing_FireSinePatternFullSlow</v>
      </c>
      <c r="T61">
        <f ca="1">VLOOKUP(RANDBETWEEN(1,COUNTA(AC:AC)-1),AC:AD,2,0)</f>
        <v>157</v>
      </c>
      <c r="U6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v>
      </c>
      <c r="V61" t="str">
        <f t="shared" si="8"/>
        <v>{"dy":29,"sl":1,"id":"Actor2238m","stats":{"tr":3,"trp":6,"str":0,"dex":0,"int":15,"vit":0,"train":0,"wgGr0":0,"wgGr1":0,"wgGr2":0,"wgGr3":18,"wgLk":211}}</v>
      </c>
      <c r="AC61">
        <v>60</v>
      </c>
      <c r="AD61">
        <v>303</v>
      </c>
      <c r="AE61">
        <f t="shared" si="3"/>
        <v>1</v>
      </c>
    </row>
    <row r="62" spans="1:31">
      <c r="A62">
        <v>29</v>
      </c>
      <c r="B62">
        <v>2</v>
      </c>
      <c r="C62" t="str">
        <f ca="1">VLOOKUP(RANDBETWEEN(1,COUNTA(Z:Z)-1),Z:AA,2,0)</f>
        <v>Actor1029m</v>
      </c>
      <c r="D62" t="str">
        <f>IF(ISBLANK(F62),"",
IFERROR(VLOOKUP(F62,[2]ActorTable!$A:$H,MATCH("이름참고",[2]ActorTable!$1:$1,0),0),"캐릭터없음"))</f>
        <v>테이슨</v>
      </c>
      <c r="E62" t="str">
        <f t="shared" si="9"/>
        <v/>
      </c>
      <c r="F62" t="s">
        <v>408</v>
      </c>
      <c r="G62">
        <v>3</v>
      </c>
      <c r="H62">
        <v>6</v>
      </c>
      <c r="I62">
        <v>0</v>
      </c>
      <c r="J62">
        <v>15</v>
      </c>
      <c r="K62">
        <v>0</v>
      </c>
      <c r="L62">
        <v>0</v>
      </c>
      <c r="M62">
        <v>0</v>
      </c>
      <c r="N62">
        <v>0</v>
      </c>
      <c r="O62">
        <v>0</v>
      </c>
      <c r="P62">
        <v>0</v>
      </c>
      <c r="Q62">
        <v>18</v>
      </c>
      <c r="R62">
        <v>340</v>
      </c>
      <c r="S62" t="str">
        <f>IFERROR(VLOOKUP(R62,[2]WingLookTable!$A:$B,2,0),"캐릭터없음")</f>
        <v>Wing_DustRedStripeFullOtherSlow</v>
      </c>
      <c r="T62">
        <f ca="1">VLOOKUP(RANDBETWEEN(1,COUNTA(AC:AC)-1),AC:AD,2,0)</f>
        <v>260</v>
      </c>
      <c r="U6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v>
      </c>
      <c r="V62" t="str">
        <f t="shared" si="8"/>
        <v>{"dy":29,"sl":2,"id":"Actor1108m","stats":{"tr":3,"trp":6,"str":0,"dex":15,"int":0,"vit":0,"train":0,"wgGr0":0,"wgGr1":0,"wgGr2":0,"wgGr3":18,"wgLk":340}}</v>
      </c>
      <c r="AC62">
        <v>61</v>
      </c>
      <c r="AD62">
        <v>306</v>
      </c>
      <c r="AE62">
        <f t="shared" si="3"/>
        <v>0</v>
      </c>
    </row>
    <row r="63" spans="1:31">
      <c r="A63">
        <v>30</v>
      </c>
      <c r="B63">
        <v>1</v>
      </c>
      <c r="C63" t="str">
        <f ca="1">VLOOKUP(RANDBETWEEN(1,COUNTA(Z:Z)-1),Z:AA,2,0)</f>
        <v>Actor0240m</v>
      </c>
      <c r="D63" t="str">
        <f>IF(ISBLANK(F63),"",
IFERROR(VLOOKUP(F63,[2]ActorTable!$A:$H,MATCH("이름참고",[2]ActorTable!$1:$1,0),0),"캐릭터없음"))</f>
        <v>카츄진</v>
      </c>
      <c r="E63" t="str">
        <f t="shared" si="9"/>
        <v/>
      </c>
      <c r="F63" t="s">
        <v>416</v>
      </c>
      <c r="G63">
        <v>3</v>
      </c>
      <c r="H63">
        <v>6</v>
      </c>
      <c r="I63">
        <v>0</v>
      </c>
      <c r="J63">
        <v>15</v>
      </c>
      <c r="K63">
        <v>0</v>
      </c>
      <c r="L63">
        <v>0</v>
      </c>
      <c r="M63">
        <v>0</v>
      </c>
      <c r="N63">
        <v>0</v>
      </c>
      <c r="O63">
        <v>0</v>
      </c>
      <c r="P63">
        <v>0</v>
      </c>
      <c r="Q63">
        <v>18</v>
      </c>
      <c r="R63">
        <v>187</v>
      </c>
      <c r="S63" t="str">
        <f>IFERROR(VLOOKUP(R63,[2]WingLookTable!$A:$B,2,0),"캐릭터없음")</f>
        <v>Wing_DustPurpleSinePatternFullFast</v>
      </c>
      <c r="T63">
        <f ca="1">VLOOKUP(RANDBETWEEN(1,COUNTA(AC:AC)-1),AC:AD,2,0)</f>
        <v>328</v>
      </c>
      <c r="U6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v>
      </c>
      <c r="V63" t="str">
        <f t="shared" si="8"/>
        <v>{"dy":30,"sl":1,"id":"Actor3117m","stats":{"tr":3,"trp":6,"str":0,"dex":15,"int":0,"vit":0,"train":0,"wgGr0":0,"wgGr1":0,"wgGr2":0,"wgGr3":18,"wgLk":187}}</v>
      </c>
      <c r="AC63">
        <v>62</v>
      </c>
      <c r="AD63">
        <v>309</v>
      </c>
      <c r="AE63">
        <f t="shared" si="3"/>
        <v>1</v>
      </c>
    </row>
    <row r="64" spans="1:31">
      <c r="A64">
        <v>30</v>
      </c>
      <c r="B64">
        <v>2</v>
      </c>
      <c r="C64" t="str">
        <f ca="1">VLOOKUP(RANDBETWEEN(1,COUNTA(Z:Z)-1),Z:AA,2,0)</f>
        <v>Actor1109m</v>
      </c>
      <c r="D64" t="str">
        <f>IF(ISBLANK(F64),"",
IFERROR(VLOOKUP(F64,[2]ActorTable!$A:$H,MATCH("이름참고",[2]ActorTable!$1:$1,0),0),"캐릭터없음"))</f>
        <v>딘즈</v>
      </c>
      <c r="E64" t="str">
        <f t="shared" si="9"/>
        <v/>
      </c>
      <c r="F64" t="s">
        <v>415</v>
      </c>
      <c r="G64">
        <v>3</v>
      </c>
      <c r="H64">
        <v>6</v>
      </c>
      <c r="I64">
        <v>0</v>
      </c>
      <c r="J64">
        <v>5</v>
      </c>
      <c r="K64">
        <v>10</v>
      </c>
      <c r="L64">
        <v>0</v>
      </c>
      <c r="M64">
        <v>0</v>
      </c>
      <c r="N64">
        <v>0</v>
      </c>
      <c r="O64">
        <v>0</v>
      </c>
      <c r="P64">
        <v>0</v>
      </c>
      <c r="Q64">
        <v>18</v>
      </c>
      <c r="R64">
        <v>291</v>
      </c>
      <c r="S64" t="str">
        <f>IFERROR(VLOOKUP(R64,[2]WingLookTable!$A:$B,2,0),"캐릭터없음")</f>
        <v>Wing_BlackNoiseSineOtherSlow</v>
      </c>
      <c r="T64">
        <f ca="1">VLOOKUP(RANDBETWEEN(1,COUNTA(AC:AC)-1),AC:AD,2,0)</f>
        <v>318</v>
      </c>
      <c r="U6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v>
      </c>
      <c r="V64" t="str">
        <f t="shared" si="8"/>
        <v>{"dy":30,"sl":2,"id":"Actor3022m","stats":{"tr":3,"trp":6,"str":0,"dex":5,"int":10,"vit":0,"train":0,"wgGr0":0,"wgGr1":0,"wgGr2":0,"wgGr3":18,"wgLk":291}}</v>
      </c>
      <c r="AC64">
        <v>63</v>
      </c>
      <c r="AD64">
        <v>312</v>
      </c>
      <c r="AE64">
        <f t="shared" si="3"/>
        <v>0</v>
      </c>
    </row>
    <row r="65" spans="1:31">
      <c r="A65">
        <v>31</v>
      </c>
      <c r="B65">
        <v>1</v>
      </c>
      <c r="C65" t="str">
        <f ca="1">VLOOKUP(RANDBETWEEN(1,COUNTA(Z:Z)-1),Z:AA,2,0)</f>
        <v>Actor0240m</v>
      </c>
      <c r="D65" t="str">
        <f>IF(ISBLANK(F65),"",
IFERROR(VLOOKUP(F65,[2]ActorTable!$A:$H,MATCH("이름참고",[2]ActorTable!$1:$1,0),0),"캐릭터없음"))</f>
        <v>라무무</v>
      </c>
      <c r="E65" t="str">
        <f t="shared" si="9"/>
        <v/>
      </c>
      <c r="F65" t="s">
        <v>414</v>
      </c>
      <c r="G65">
        <v>3</v>
      </c>
      <c r="H65">
        <v>6</v>
      </c>
      <c r="I65">
        <v>0</v>
      </c>
      <c r="J65">
        <v>0</v>
      </c>
      <c r="K65">
        <v>15</v>
      </c>
      <c r="L65">
        <v>0</v>
      </c>
      <c r="M65">
        <v>0</v>
      </c>
      <c r="N65">
        <v>0</v>
      </c>
      <c r="O65">
        <v>0</v>
      </c>
      <c r="P65">
        <v>0</v>
      </c>
      <c r="Q65">
        <v>18</v>
      </c>
      <c r="R65">
        <v>223</v>
      </c>
      <c r="S65" t="str">
        <f>IFERROR(VLOOKUP(R65,[2]WingLookTable!$A:$B,2,0),"캐릭터없음")</f>
        <v>Wing_MultiFullOtherFullFast</v>
      </c>
      <c r="T65">
        <f ca="1">VLOOKUP(RANDBETWEEN(1,COUNTA(AC:AC)-1),AC:AD,2,0)</f>
        <v>113</v>
      </c>
      <c r="U6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v>
      </c>
      <c r="V65" t="str">
        <f t="shared" si="8"/>
        <v>{"dy":31,"sl":1,"id":"Actor3231m","stats":{"tr":3,"trp":6,"str":0,"dex":0,"int":15,"vit":0,"train":0,"wgGr0":0,"wgGr1":0,"wgGr2":0,"wgGr3":18,"wgLk":223}}</v>
      </c>
      <c r="AC65">
        <v>64</v>
      </c>
      <c r="AD65">
        <v>315</v>
      </c>
      <c r="AE65">
        <f t="shared" si="3"/>
        <v>0</v>
      </c>
    </row>
    <row r="66" spans="1:31">
      <c r="A66">
        <v>31</v>
      </c>
      <c r="B66">
        <v>2</v>
      </c>
      <c r="C66" t="str">
        <f ca="1">VLOOKUP(RANDBETWEEN(1,COUNTA(Z:Z)-1),Z:AA,2,0)</f>
        <v>Actor2015m</v>
      </c>
      <c r="D66" t="str">
        <f>IF(ISBLANK(F66),"",
IFERROR(VLOOKUP(F66,[2]ActorTable!$A:$H,MATCH("이름참고",[2]ActorTable!$1:$1,0),0),"캐릭터없음"))</f>
        <v>프리스</v>
      </c>
      <c r="E66" t="str">
        <f t="shared" si="9"/>
        <v/>
      </c>
      <c r="F66" t="s">
        <v>421</v>
      </c>
      <c r="G66">
        <v>3</v>
      </c>
      <c r="H66">
        <v>6</v>
      </c>
      <c r="I66">
        <v>8</v>
      </c>
      <c r="J66">
        <v>0</v>
      </c>
      <c r="K66">
        <v>0</v>
      </c>
      <c r="L66">
        <v>7</v>
      </c>
      <c r="M66">
        <v>0</v>
      </c>
      <c r="N66">
        <v>0</v>
      </c>
      <c r="O66">
        <v>0</v>
      </c>
      <c r="P66">
        <v>0</v>
      </c>
      <c r="Q66">
        <v>18</v>
      </c>
      <c r="R66">
        <v>268</v>
      </c>
      <c r="S66" t="str">
        <f>IFERROR(VLOOKUP(R66,[2]WingLookTable!$A:$B,2,0),"캐릭터없음")</f>
        <v>Wing_SkySineSineFullSlow</v>
      </c>
      <c r="T66">
        <f ca="1">VLOOKUP(RANDBETWEEN(1,COUNTA(AC:AC)-1),AC:AD,2,0)</f>
        <v>163</v>
      </c>
      <c r="U6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V66" t="str">
        <f t="shared" si="8"/>
        <v>{"dy":31,"sl":2,"id":"Actor0125m","stats":{"tr":3,"trp":6,"str":8,"dex":0,"int":0,"vit":7,"train":0,"wgGr0":0,"wgGr1":0,"wgGr2":0,"wgGr3":18,"wgLk":268}}</v>
      </c>
      <c r="AC66">
        <v>65</v>
      </c>
      <c r="AD66">
        <v>318</v>
      </c>
      <c r="AE66">
        <f t="shared" si="3"/>
        <v>1</v>
      </c>
    </row>
    <row r="67" spans="1:31">
      <c r="AC67">
        <v>66</v>
      </c>
      <c r="AD67">
        <v>321</v>
      </c>
      <c r="AE67">
        <f t="shared" ref="AE67:AE81" si="12">COUNTIF(R:R,AD67)</f>
        <v>2</v>
      </c>
    </row>
    <row r="68" spans="1:31">
      <c r="AC68">
        <v>67</v>
      </c>
      <c r="AD68">
        <v>324</v>
      </c>
      <c r="AE68">
        <f t="shared" si="12"/>
        <v>0</v>
      </c>
    </row>
    <row r="69" spans="1:31">
      <c r="AC69">
        <v>68</v>
      </c>
      <c r="AD69">
        <v>328</v>
      </c>
      <c r="AE69">
        <f t="shared" si="12"/>
        <v>1</v>
      </c>
    </row>
    <row r="70" spans="1:31">
      <c r="AC70">
        <v>69</v>
      </c>
      <c r="AD70">
        <v>332</v>
      </c>
      <c r="AE70">
        <f t="shared" si="12"/>
        <v>1</v>
      </c>
    </row>
    <row r="71" spans="1:31">
      <c r="AC71">
        <v>70</v>
      </c>
      <c r="AD71">
        <v>336</v>
      </c>
      <c r="AE71">
        <f t="shared" si="12"/>
        <v>0</v>
      </c>
    </row>
    <row r="72" spans="1:31">
      <c r="AC72">
        <v>71</v>
      </c>
      <c r="AD72">
        <v>340</v>
      </c>
      <c r="AE72">
        <f t="shared" si="12"/>
        <v>1</v>
      </c>
    </row>
    <row r="73" spans="1:31">
      <c r="AC73">
        <v>72</v>
      </c>
      <c r="AD73">
        <v>344</v>
      </c>
      <c r="AE73">
        <f t="shared" si="12"/>
        <v>1</v>
      </c>
    </row>
    <row r="74" spans="1:31">
      <c r="AC74">
        <v>73</v>
      </c>
      <c r="AD74">
        <v>348</v>
      </c>
      <c r="AE74">
        <f t="shared" si="12"/>
        <v>1</v>
      </c>
    </row>
    <row r="75" spans="1:31">
      <c r="AC75">
        <v>74</v>
      </c>
      <c r="AD75">
        <v>352</v>
      </c>
      <c r="AE75">
        <f t="shared" si="12"/>
        <v>1</v>
      </c>
    </row>
    <row r="76" spans="1:31">
      <c r="AC76">
        <v>75</v>
      </c>
      <c r="AD76">
        <v>356</v>
      </c>
      <c r="AE76">
        <f t="shared" si="12"/>
        <v>1</v>
      </c>
    </row>
    <row r="77" spans="1:31">
      <c r="AC77">
        <v>76</v>
      </c>
      <c r="AD77">
        <v>360</v>
      </c>
      <c r="AE77">
        <f t="shared" si="12"/>
        <v>0</v>
      </c>
    </row>
    <row r="78" spans="1:31">
      <c r="AC78">
        <v>77</v>
      </c>
      <c r="AD78">
        <v>363</v>
      </c>
      <c r="AE78">
        <f t="shared" si="12"/>
        <v>1</v>
      </c>
    </row>
    <row r="79" spans="1:31">
      <c r="AC79">
        <v>78</v>
      </c>
      <c r="AD79">
        <v>366</v>
      </c>
      <c r="AE79">
        <f t="shared" si="12"/>
        <v>1</v>
      </c>
    </row>
    <row r="80" spans="1:31">
      <c r="AC80">
        <v>79</v>
      </c>
      <c r="AD80">
        <v>369</v>
      </c>
      <c r="AE80">
        <f t="shared" si="12"/>
        <v>1</v>
      </c>
    </row>
    <row r="81" spans="29:31">
      <c r="AC81">
        <v>80</v>
      </c>
      <c r="AD81">
        <v>372</v>
      </c>
      <c r="AE81">
        <f t="shared" si="12"/>
        <v>0</v>
      </c>
    </row>
  </sheetData>
  <sortState xmlns:xlrd2="http://schemas.microsoft.com/office/spreadsheetml/2017/richdata2" ref="Z2:AA32">
    <sortCondition ref="Z2:Z32"/>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433</v>
      </c>
      <c r="B5">
        <v>175</v>
      </c>
      <c r="C5" t="s">
        <v>431</v>
      </c>
      <c r="D5" t="s">
        <v>432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229</v>
      </c>
      <c r="C2" s="1">
        <v>0.99</v>
      </c>
      <c r="D2" s="1">
        <v>1200</v>
      </c>
      <c r="E2">
        <v>15</v>
      </c>
    </row>
    <row r="3" spans="1:6">
      <c r="A3" t="s">
        <v>16</v>
      </c>
      <c r="B3" t="s">
        <v>231</v>
      </c>
      <c r="C3" s="1">
        <v>4.99</v>
      </c>
      <c r="D3" s="1">
        <v>5900</v>
      </c>
      <c r="E3">
        <v>85</v>
      </c>
    </row>
    <row r="4" spans="1:6">
      <c r="A4" t="s">
        <v>17</v>
      </c>
      <c r="B4" t="s">
        <v>233</v>
      </c>
      <c r="C4" s="1">
        <v>9.99</v>
      </c>
      <c r="D4" s="1">
        <v>12000</v>
      </c>
      <c r="E4">
        <v>180</v>
      </c>
      <c r="F4" t="s">
        <v>21</v>
      </c>
    </row>
    <row r="5" spans="1:6">
      <c r="A5" t="s">
        <v>18</v>
      </c>
      <c r="B5" t="s">
        <v>234</v>
      </c>
      <c r="C5" s="1">
        <v>19.989999999999998</v>
      </c>
      <c r="D5" s="1">
        <v>25000</v>
      </c>
      <c r="E5">
        <v>390</v>
      </c>
    </row>
    <row r="6" spans="1:6">
      <c r="A6" t="s">
        <v>19</v>
      </c>
      <c r="B6" t="s">
        <v>230</v>
      </c>
      <c r="C6" s="1">
        <v>49.99</v>
      </c>
      <c r="D6" s="1">
        <v>65000</v>
      </c>
      <c r="E6">
        <v>1050</v>
      </c>
    </row>
    <row r="7" spans="1:6">
      <c r="A7" t="s">
        <v>20</v>
      </c>
      <c r="B7" t="s">
        <v>232</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235</v>
      </c>
      <c r="C2">
        <v>30</v>
      </c>
      <c r="D2">
        <v>9500</v>
      </c>
    </row>
    <row r="3" spans="1:6">
      <c r="A3" t="s">
        <v>7</v>
      </c>
      <c r="B3" t="s">
        <v>236</v>
      </c>
      <c r="C3">
        <v>140</v>
      </c>
      <c r="D3">
        <v>48000</v>
      </c>
      <c r="E3" t="s">
        <v>10</v>
      </c>
      <c r="F3">
        <v>8</v>
      </c>
    </row>
    <row r="4" spans="1:6">
      <c r="A4" t="s">
        <v>8</v>
      </c>
      <c r="B4" t="s">
        <v>237</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280</v>
      </c>
      <c r="B1" s="2" t="s">
        <v>11</v>
      </c>
      <c r="C1" s="4" t="s">
        <v>30</v>
      </c>
      <c r="D1" s="5" t="s">
        <v>29</v>
      </c>
      <c r="E1" s="3" t="s">
        <v>5</v>
      </c>
      <c r="F1" s="3" t="s">
        <v>281</v>
      </c>
    </row>
    <row r="2" spans="1:6">
      <c r="A2" t="s">
        <v>282</v>
      </c>
      <c r="B2" t="s">
        <v>284</v>
      </c>
      <c r="C2" s="1">
        <v>1.99</v>
      </c>
      <c r="D2" s="1">
        <v>2500</v>
      </c>
      <c r="F2">
        <v>1</v>
      </c>
    </row>
    <row r="3" spans="1:6">
      <c r="A3" t="s">
        <v>283</v>
      </c>
      <c r="B3" t="s">
        <v>285</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2021-08-19T12:48:03Z</dcterms:modified>
</cp:coreProperties>
</file>