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B7A9883-F2BA-4DD9-B1B4-84001E7422A3}"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3" i="11" l="1"/>
  <c r="F62" i="11"/>
  <c r="F61" i="11"/>
  <c r="F60" i="11"/>
  <c r="F59" i="11"/>
  <c r="F58" i="11"/>
  <c r="F57" i="11"/>
  <c r="F56" i="11"/>
  <c r="F55" i="11"/>
  <c r="F54" i="11"/>
  <c r="F53" i="11"/>
  <c r="F52" i="11"/>
  <c r="F51" i="11"/>
  <c r="F50" i="11"/>
  <c r="F49" i="11"/>
  <c r="F48" i="11"/>
  <c r="F47" i="11"/>
  <c r="F46" i="11"/>
  <c r="F45" i="11"/>
  <c r="F44" i="11"/>
  <c r="F43" i="11"/>
  <c r="F42" i="11"/>
  <c r="F41" i="11"/>
  <c r="F40" i="11"/>
  <c r="F39" i="11"/>
  <c r="F38" i="11"/>
  <c r="F37" i="11"/>
  <c r="F36" i="11"/>
  <c r="F35" i="11"/>
  <c r="F34" i="11"/>
  <c r="F33" i="11"/>
  <c r="F32" i="11"/>
  <c r="F31" i="11"/>
  <c r="F30" i="11"/>
  <c r="F29" i="11"/>
  <c r="F28" i="11"/>
  <c r="F27" i="11"/>
  <c r="F26" i="11"/>
  <c r="F25" i="11"/>
  <c r="F24" i="11"/>
  <c r="F23" i="11"/>
  <c r="F22" i="11"/>
  <c r="F21" i="11"/>
  <c r="F20" i="11"/>
  <c r="F19" i="11"/>
  <c r="F18" i="11"/>
  <c r="F17" i="11"/>
  <c r="F16" i="11"/>
  <c r="F15" i="11"/>
  <c r="F14" i="11"/>
  <c r="F13" i="11"/>
  <c r="F12" i="11"/>
  <c r="F11" i="11"/>
  <c r="F10" i="11"/>
  <c r="F9" i="11"/>
  <c r="F8" i="11"/>
  <c r="F7" i="11"/>
  <c r="F6" i="11"/>
  <c r="F5" i="11"/>
  <c r="F3" i="11"/>
  <c r="F2" i="11"/>
  <c r="F4" i="11"/>
  <c r="V63" i="11" l="1"/>
  <c r="V62" i="11"/>
  <c r="V61" i="11"/>
  <c r="V60" i="11"/>
  <c r="V59" i="11"/>
  <c r="V58" i="11"/>
  <c r="V57" i="11"/>
  <c r="V56" i="11"/>
  <c r="V55" i="11"/>
  <c r="V54" i="11"/>
  <c r="V53" i="11"/>
  <c r="V52" i="11"/>
  <c r="V51" i="11"/>
  <c r="V50" i="11"/>
  <c r="V49" i="11"/>
  <c r="V48" i="11"/>
  <c r="V47" i="11"/>
  <c r="V46" i="11"/>
  <c r="V45" i="11"/>
  <c r="V44" i="11"/>
  <c r="V43" i="11"/>
  <c r="V42" i="11"/>
  <c r="V41" i="11"/>
  <c r="V40" i="11"/>
  <c r="V39"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4" i="11"/>
  <c r="E3" i="11"/>
  <c r="E2" i="11"/>
  <c r="U3" i="11" l="1"/>
  <c r="U4" i="11" l="1"/>
  <c r="U5" i="11" s="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s="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X2" i="11" l="1"/>
  <c r="C63" i="11" l="1"/>
  <c r="C62" i="11"/>
  <c r="C61" i="11"/>
  <c r="C60" i="11"/>
  <c r="C59" i="11"/>
  <c r="C58" i="11"/>
  <c r="C57" i="11"/>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3" i="11"/>
  <c r="R32" i="11"/>
  <c r="R31" i="11"/>
  <c r="R30" i="11"/>
  <c r="R29" i="11"/>
  <c r="R28" i="11"/>
  <c r="R27" i="11"/>
  <c r="R26" i="11"/>
  <c r="R25" i="11"/>
  <c r="R24" i="11"/>
  <c r="R23" i="11"/>
  <c r="R22" i="11"/>
  <c r="R21" i="11"/>
  <c r="R20" i="11"/>
  <c r="R19" i="11"/>
  <c r="R18" i="11"/>
  <c r="R17" i="11"/>
  <c r="R16" i="11"/>
  <c r="R15" i="11"/>
  <c r="R14" i="11"/>
  <c r="R13" i="11"/>
  <c r="R12" i="11"/>
  <c r="R11" i="11"/>
  <c r="R10" i="11"/>
  <c r="R9" i="11"/>
  <c r="R8" i="11"/>
  <c r="R7" i="11"/>
  <c r="R6" i="11"/>
  <c r="R5" i="11"/>
  <c r="R4" i="11"/>
  <c r="R3" i="11"/>
  <c r="R2"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8" i="11"/>
  <c r="T37" i="11"/>
  <c r="T36"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AZ6" i="9" l="1"/>
  <c r="AW12" i="9" l="1"/>
  <c r="AW11" i="9"/>
  <c r="AW10" i="9"/>
  <c r="AW8"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W9" i="9" s="1"/>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13" i="9" l="1"/>
  <c r="AW5" i="9"/>
  <c r="AW4" i="9"/>
  <c r="AW3" i="9"/>
  <c r="AW6" i="9"/>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8" i="9" l="1"/>
  <c r="AV11" i="9"/>
  <c r="AV10" i="9"/>
  <c r="S336" i="9"/>
  <c r="S318" i="9"/>
  <c r="S60" i="9"/>
  <c r="P367" i="9"/>
  <c r="N367" i="9"/>
  <c r="T367" i="9" s="1"/>
  <c r="R80" i="9"/>
  <c r="Q80" i="9"/>
  <c r="R318" i="9"/>
  <c r="R319" i="9" s="1"/>
  <c r="Q317" i="9"/>
  <c r="R317" i="9"/>
  <c r="R322" i="9"/>
  <c r="Q322" i="9"/>
  <c r="R310" i="9"/>
  <c r="Q310" i="9"/>
  <c r="R180" i="9"/>
  <c r="Q180" i="9"/>
  <c r="R336" i="9"/>
  <c r="Q335" i="9"/>
  <c r="R335" i="9"/>
  <c r="R325" i="9"/>
  <c r="Q325" i="9"/>
  <c r="Q251" i="9"/>
  <c r="R251" i="9"/>
  <c r="R71" i="9"/>
  <c r="Q71" i="9"/>
  <c r="R340" i="9"/>
  <c r="Q340" i="9"/>
  <c r="Q344" i="9"/>
  <c r="R344" i="9"/>
  <c r="Q21" i="9"/>
  <c r="R21" i="9"/>
  <c r="Q131" i="9"/>
  <c r="R131" i="9"/>
  <c r="Q221" i="9"/>
  <c r="R221" i="9"/>
  <c r="R369" i="9"/>
  <c r="Q369" i="9"/>
  <c r="R339" i="9"/>
  <c r="Q339"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R270" i="9"/>
  <c r="Q270"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R363" i="9"/>
  <c r="Q363" i="9"/>
  <c r="Q341" i="9"/>
  <c r="R341"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N370" i="9"/>
  <c r="T370" i="9" s="1"/>
  <c r="P370" i="9"/>
  <c r="N359" i="9"/>
  <c r="T359" i="9" s="1"/>
  <c r="P359" i="9"/>
  <c r="N352" i="9"/>
  <c r="T352" i="9" s="1"/>
  <c r="P352" i="9"/>
  <c r="P362" i="9"/>
  <c r="P327" i="9"/>
  <c r="N334" i="9"/>
  <c r="T334" i="9" s="1"/>
  <c r="P334" i="9"/>
  <c r="N363" i="9"/>
  <c r="T363" i="9" s="1"/>
  <c r="P363" i="9"/>
  <c r="N341" i="9"/>
  <c r="T341" i="9" s="1"/>
  <c r="P341" i="9"/>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P140" i="9"/>
  <c r="N240" i="9"/>
  <c r="T240" i="9" s="1"/>
  <c r="P240" i="9"/>
  <c r="N276" i="9"/>
  <c r="T276" i="9" s="1"/>
  <c r="P276" i="9"/>
  <c r="Q276" i="9" s="1"/>
  <c r="N84" i="9"/>
  <c r="T84" i="9" s="1"/>
  <c r="P84" i="9"/>
  <c r="Q84" i="9" s="1"/>
  <c r="N124" i="9"/>
  <c r="T124" i="9" s="1"/>
  <c r="P124" i="9"/>
  <c r="Q124" i="9" s="1"/>
  <c r="N14" i="9"/>
  <c r="T14" i="9" s="1"/>
  <c r="N126" i="9"/>
  <c r="T126" i="9" s="1"/>
  <c r="P126" i="9"/>
  <c r="Q126" i="9" s="1"/>
  <c r="N351" i="9"/>
  <c r="T351" i="9" s="1"/>
  <c r="P351" i="9"/>
  <c r="N369" i="9"/>
  <c r="T369" i="9" s="1"/>
  <c r="P369" i="9"/>
  <c r="N320" i="9"/>
  <c r="T320" i="9" s="1"/>
  <c r="P320" i="9"/>
  <c r="N339" i="9"/>
  <c r="T339" i="9" s="1"/>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N366" i="9"/>
  <c r="T366" i="9" s="1"/>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R124" i="9" s="1"/>
  <c r="O14" i="9"/>
  <c r="O54" i="9"/>
  <c r="R54" i="9" s="1"/>
  <c r="O304" i="9"/>
  <c r="R304" i="9" s="1"/>
  <c r="O145" i="9"/>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145" i="9" l="1"/>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71" i="9"/>
  <c r="S11" i="9"/>
  <c r="S181" i="9"/>
  <c r="S359" i="9"/>
  <c r="S231" i="9"/>
  <c r="S342" i="9"/>
  <c r="S368"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s="1"/>
  <c r="K4" i="8" s="1"/>
  <c r="K5" i="8" l="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17" i="9"/>
  <c r="AA300" i="9"/>
  <c r="AA270" i="9"/>
  <c r="AA240" i="9"/>
  <c r="AA210" i="9"/>
  <c r="AA360" i="9"/>
  <c r="AA343" i="9"/>
  <c r="AA337" i="9"/>
  <c r="AA313" i="9"/>
  <c r="AA291" i="9"/>
  <c r="AA231" i="9"/>
  <c r="AA359" i="9"/>
  <c r="AA353" i="9"/>
  <c r="AA342" i="9"/>
  <c r="AA335" i="9"/>
  <c r="AA329" i="9"/>
  <c r="AA312" i="9"/>
  <c r="AA290" i="9"/>
  <c r="AA230" i="9"/>
  <c r="AA352" i="9"/>
  <c r="AA341" i="9"/>
  <c r="AA334" i="9"/>
  <c r="AA328" i="9"/>
  <c r="AA322" i="9"/>
  <c r="AA311" i="9"/>
  <c r="AA221" i="9"/>
  <c r="AA351" i="9"/>
  <c r="AA340" i="9"/>
  <c r="AA333" i="9"/>
  <c r="AA321" i="9"/>
  <c r="AA310" i="9"/>
  <c r="AA280" i="9"/>
  <c r="AA220" i="9"/>
  <c r="AA339" i="9"/>
  <c r="AA332" i="9"/>
  <c r="AA320" i="9"/>
  <c r="AA301" i="9"/>
  <c r="AA271" i="9"/>
  <c r="AA211" i="9"/>
  <c r="AA51" i="9"/>
  <c r="AA41" i="9"/>
  <c r="AA181" i="9"/>
  <c r="AA180" i="9"/>
  <c r="AA371" i="9"/>
  <c r="AA150" i="9"/>
  <c r="AA365" i="9"/>
  <c r="AA363" i="9"/>
  <c r="AA373" i="9"/>
  <c r="AA151" i="9"/>
  <c r="AA11" i="9"/>
  <c r="AA20" i="9"/>
  <c r="AA10" i="9"/>
  <c r="AA368" i="9"/>
  <c r="AA370" i="9"/>
  <c r="AA364" i="9"/>
  <c r="AA372" i="9"/>
  <c r="AA369" i="9"/>
  <c r="AA171" i="9"/>
  <c r="AA366" i="9"/>
  <c r="AA130" i="9"/>
  <c r="AA316" i="9"/>
  <c r="AA350" i="9"/>
  <c r="AA347" i="9"/>
  <c r="AN316" i="9" l="1"/>
  <c r="AN347" i="9"/>
  <c r="AN130" i="9"/>
  <c r="AN366" i="9"/>
  <c r="AN171" i="9"/>
  <c r="AN369" i="9"/>
  <c r="AN372" i="9"/>
  <c r="AN364" i="9"/>
  <c r="AN370" i="9"/>
  <c r="AN368" i="9"/>
  <c r="AN10" i="9"/>
  <c r="AN20" i="9"/>
  <c r="AN11" i="9"/>
  <c r="AN151" i="9"/>
  <c r="AN373" i="9"/>
  <c r="AN363" i="9"/>
  <c r="AN365" i="9"/>
  <c r="AN150" i="9"/>
  <c r="AN371" i="9"/>
  <c r="AN180" i="9"/>
  <c r="AN181" i="9"/>
  <c r="AN41" i="9"/>
  <c r="AN51" i="9"/>
  <c r="AN211" i="9"/>
  <c r="AN271" i="9"/>
  <c r="AN301" i="9"/>
  <c r="AN320" i="9"/>
  <c r="AN332" i="9"/>
  <c r="AN339" i="9"/>
  <c r="AN220" i="9"/>
  <c r="AN280" i="9"/>
  <c r="AN310" i="9"/>
  <c r="AN321" i="9"/>
  <c r="AN333" i="9"/>
  <c r="AN340" i="9"/>
  <c r="AN351" i="9"/>
  <c r="AN221" i="9"/>
  <c r="AN311" i="9"/>
  <c r="AN322" i="9"/>
  <c r="AN328" i="9"/>
  <c r="AN334" i="9"/>
  <c r="AN341" i="9"/>
  <c r="AN352" i="9"/>
  <c r="AN230" i="9"/>
  <c r="AN290" i="9"/>
  <c r="AN312" i="9"/>
  <c r="AN329" i="9"/>
  <c r="AN335" i="9"/>
  <c r="AN342" i="9"/>
  <c r="AN353" i="9"/>
  <c r="AN359" i="9"/>
  <c r="AN231" i="9"/>
  <c r="AN291" i="9"/>
  <c r="AN313" i="9"/>
  <c r="AN337" i="9"/>
  <c r="AN343" i="9"/>
  <c r="AN360" i="9"/>
  <c r="AN210" i="9"/>
  <c r="AN240" i="9"/>
  <c r="AN300" i="9"/>
  <c r="AN317" i="9"/>
  <c r="AN338" i="9"/>
  <c r="AN344" i="9"/>
  <c r="AN350" i="9"/>
  <c r="N20" i="9" l="1"/>
  <c r="T20" i="9" s="1"/>
  <c r="S20" i="9" l="1"/>
  <c r="P20" i="9"/>
  <c r="R20" i="9" l="1"/>
  <c r="Q20" i="9"/>
  <c r="AA318" i="9"/>
  <c r="AA367" i="9"/>
  <c r="AA61" i="9"/>
  <c r="AA336" i="9"/>
  <c r="AA348" i="9"/>
  <c r="AA319" i="9"/>
  <c r="AA349" i="9"/>
  <c r="AN367" i="9" l="1"/>
  <c r="AN336" i="9"/>
  <c r="AN349" i="9"/>
  <c r="AN318" i="9"/>
  <c r="AN348" i="9"/>
  <c r="AN319" i="9"/>
  <c r="AN61" i="9"/>
  <c r="AA131" i="9" l="1"/>
  <c r="AN131" i="9" l="1"/>
  <c r="N200" i="9" l="1"/>
  <c r="N329" i="9"/>
  <c r="AK354" i="9"/>
  <c r="AK323" i="9"/>
  <c r="AK324" i="9"/>
  <c r="AK355" i="9"/>
  <c r="N201" i="9" l="1"/>
  <c r="T200" i="9"/>
  <c r="Q200" i="9"/>
  <c r="R200" i="9"/>
  <c r="S200" i="9"/>
  <c r="N191" i="9"/>
  <c r="N190" i="9"/>
  <c r="N361" i="9"/>
  <c r="T329" i="9"/>
  <c r="Q329" i="9"/>
  <c r="S329" i="9"/>
  <c r="N330" i="9"/>
  <c r="N331" i="9" s="1"/>
  <c r="R329" i="9"/>
  <c r="N160" i="9"/>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T160" i="9"/>
  <c r="R160" i="9"/>
  <c r="Q160" i="9"/>
  <c r="S160" i="9"/>
  <c r="AA170" i="9"/>
  <c r="AA161" i="9"/>
  <c r="T362" i="9" l="1"/>
  <c r="S362" i="9"/>
  <c r="AN170" i="9"/>
  <c r="AN161" i="9"/>
  <c r="AH270" i="9" l="1"/>
  <c r="AH260" i="9" l="1"/>
  <c r="AK260" i="9"/>
  <c r="AH241" i="9"/>
  <c r="AK241" i="9"/>
  <c r="N266" i="9" l="1"/>
  <c r="N265" i="9"/>
  <c r="N264" i="9"/>
  <c r="N255" i="9"/>
  <c r="N256" i="9"/>
  <c r="N254" i="9"/>
  <c r="N244" i="9"/>
  <c r="N245" i="9"/>
  <c r="N246" i="9"/>
  <c r="T264" i="9" l="1"/>
  <c r="T265" i="9"/>
  <c r="T266" i="9"/>
  <c r="T254" i="9"/>
  <c r="T256" i="9"/>
  <c r="T255" i="9"/>
  <c r="T246" i="9"/>
  <c r="T245" i="9"/>
  <c r="T244"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AH89" i="9" l="1"/>
  <c r="AK52" i="9"/>
  <c r="AK48" i="9"/>
  <c r="AK72" i="9"/>
  <c r="AH257" i="9"/>
  <c r="AK58" i="9"/>
  <c r="AK257" i="9"/>
  <c r="S256" i="9"/>
  <c r="P256" i="9"/>
  <c r="S265" i="9"/>
  <c r="AH72" i="9"/>
  <c r="AH282" i="9"/>
  <c r="AH23" i="9"/>
  <c r="AK89" i="9"/>
  <c r="AK78" i="9"/>
  <c r="AK23" i="9"/>
  <c r="AH237" i="9"/>
  <c r="AH58" i="9"/>
  <c r="S246" i="9"/>
  <c r="P246" i="9"/>
  <c r="S254" i="9"/>
  <c r="AH112" i="9"/>
  <c r="AK282" i="9"/>
  <c r="AH232" i="9"/>
  <c r="AK83" i="9"/>
  <c r="AH78" i="9"/>
  <c r="AK232" i="9"/>
  <c r="AK63" i="9"/>
  <c r="AK33" i="9"/>
  <c r="AH33" i="9"/>
  <c r="AH83" i="9"/>
  <c r="AK132" i="9"/>
  <c r="S245" i="9"/>
  <c r="S255" i="9"/>
  <c r="P254" i="9"/>
  <c r="AH69" i="9"/>
  <c r="AH63" i="9"/>
  <c r="AH48" i="9"/>
  <c r="AK237" i="9"/>
  <c r="AK69" i="9"/>
  <c r="AK247" i="9"/>
  <c r="AK112" i="9"/>
  <c r="P264" i="9"/>
  <c r="AH132" i="9"/>
  <c r="AH247"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AA190" i="9"/>
  <c r="AA191" i="9"/>
  <c r="AA201" i="9"/>
  <c r="AA362" i="9"/>
  <c r="AA200" i="9"/>
  <c r="AA331" i="9"/>
  <c r="AA361" i="9"/>
  <c r="AA330" i="9"/>
  <c r="AN361" i="9" l="1"/>
  <c r="AN362" i="9"/>
  <c r="AN191" i="9"/>
  <c r="AN200" i="9"/>
  <c r="AN190" i="9"/>
  <c r="AN201" i="9"/>
  <c r="AN331" i="9"/>
  <c r="AN330" i="9"/>
  <c r="N345" i="9" l="1"/>
  <c r="N346" i="9" s="1"/>
  <c r="N314" i="9"/>
  <c r="N315" i="9" s="1"/>
  <c r="AA281" i="9"/>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42" i="9" l="1"/>
  <c r="AH107" i="9" l="1"/>
  <c r="AK107" i="9"/>
  <c r="AH104" i="9"/>
  <c r="AK104" i="9"/>
  <c r="AK102" i="9"/>
  <c r="AH102" i="9"/>
  <c r="AK105" i="9"/>
  <c r="AH105" i="9"/>
  <c r="AH294" i="9"/>
  <c r="AH85" i="9"/>
  <c r="AH74" i="9"/>
  <c r="AH25" i="9"/>
  <c r="AH14" i="9"/>
  <c r="AH4" i="9"/>
  <c r="AH84" i="9"/>
  <c r="AH62" i="9"/>
  <c r="AH297" i="9"/>
  <c r="AH67" i="9"/>
  <c r="AH7" i="9"/>
  <c r="AH296" i="9"/>
  <c r="AH177" i="9"/>
  <c r="AH66" i="9"/>
  <c r="AH57" i="9"/>
  <c r="AH27" i="9"/>
  <c r="AH16" i="9"/>
  <c r="AH6" i="9"/>
  <c r="AH284" i="9"/>
  <c r="AH75" i="9"/>
  <c r="AH65" i="9"/>
  <c r="AH46" i="9"/>
  <c r="AH5" i="9"/>
  <c r="AH24" i="9"/>
  <c r="AH86" i="9"/>
  <c r="AH56" i="9"/>
  <c r="AH36" i="9"/>
  <c r="AH54" i="9"/>
  <c r="AH34" i="9"/>
  <c r="AH152" i="9"/>
  <c r="AH243" i="9"/>
  <c r="AH248" i="9"/>
  <c r="AH93" i="9"/>
  <c r="AH272" i="9"/>
  <c r="AH13" i="9"/>
  <c r="BM83" i="9"/>
  <c r="AH113" i="9"/>
  <c r="AH273" i="9"/>
  <c r="AH163" i="9"/>
  <c r="BM85" i="9"/>
  <c r="AH88" i="9"/>
  <c r="AH157" i="9"/>
  <c r="BN67" i="9"/>
  <c r="BV2" i="9"/>
  <c r="AH242" i="9"/>
  <c r="AH162" i="9"/>
  <c r="AH259" i="9"/>
  <c r="AH172" i="9"/>
  <c r="AH59" i="9"/>
  <c r="AH308" i="9"/>
  <c r="AH143" i="9"/>
  <c r="AH252" i="9"/>
  <c r="AH303" i="9"/>
  <c r="AH213" i="9"/>
  <c r="AH309" i="9"/>
  <c r="AH238" i="9"/>
  <c r="AH28" i="9"/>
  <c r="BN114" i="9"/>
  <c r="AH122" i="9"/>
  <c r="AH118" i="9"/>
  <c r="BM67" i="9"/>
  <c r="AH97" i="9"/>
  <c r="AH38" i="9"/>
  <c r="AH222" i="9"/>
  <c r="AH278" i="9"/>
  <c r="AH209" i="9"/>
  <c r="AH2" i="9"/>
  <c r="BN83" i="9"/>
  <c r="AH198" i="9"/>
  <c r="BN85" i="9"/>
  <c r="BM128" i="9"/>
  <c r="AH292" i="9"/>
  <c r="BO114" i="9"/>
  <c r="AH227" i="9"/>
  <c r="AH269" i="9"/>
  <c r="BO82" i="9"/>
  <c r="AH3" i="9"/>
  <c r="AH268" i="9"/>
  <c r="AH73" i="9"/>
  <c r="BN81" i="9"/>
  <c r="AH299" i="9"/>
  <c r="AH22" i="9"/>
  <c r="AH92" i="9"/>
  <c r="AH217" i="9"/>
  <c r="BO86" i="9"/>
  <c r="AH202" i="9"/>
  <c r="BO83" i="9"/>
  <c r="AH199" i="9"/>
  <c r="AH98" i="9"/>
  <c r="AH8" i="9"/>
  <c r="AH43" i="9"/>
  <c r="AH49" i="9"/>
  <c r="AH262" i="9"/>
  <c r="AH182" i="9"/>
  <c r="AH68" i="9"/>
  <c r="AH79" i="9"/>
  <c r="BM84" i="9"/>
  <c r="AH193" i="9"/>
  <c r="AH267" i="9"/>
  <c r="AH189" i="9"/>
  <c r="AH42" i="9"/>
  <c r="BN87" i="9"/>
  <c r="BO128" i="9"/>
  <c r="AH179" i="9"/>
  <c r="AH133" i="9"/>
  <c r="AH228" i="9"/>
  <c r="AH277" i="9"/>
  <c r="AH218" i="9"/>
  <c r="AH188" i="9"/>
  <c r="AH258" i="9"/>
  <c r="AH12" i="9"/>
  <c r="AH293" i="9"/>
  <c r="AH187" i="9"/>
  <c r="AH137" i="9"/>
  <c r="AH192" i="9"/>
  <c r="AH253" i="9"/>
  <c r="AH9" i="9"/>
  <c r="AH287" i="9"/>
  <c r="BN84" i="9"/>
  <c r="AH279" i="9"/>
  <c r="AH288" i="9"/>
  <c r="AH149" i="9"/>
  <c r="AH219" i="9"/>
  <c r="BM81" i="9"/>
  <c r="AH289" i="9"/>
  <c r="BO84" i="9"/>
  <c r="AH127" i="9"/>
  <c r="BM86" i="9"/>
  <c r="AH203" i="9"/>
  <c r="AH18" i="9"/>
  <c r="AH183" i="9"/>
  <c r="AH53" i="9"/>
  <c r="BN86" i="9"/>
  <c r="AH39" i="9"/>
  <c r="AH169" i="9"/>
  <c r="AH109" i="9"/>
  <c r="AH178" i="9"/>
  <c r="AH208" i="9"/>
  <c r="AH153" i="9"/>
  <c r="AH128" i="9"/>
  <c r="AH233" i="9"/>
  <c r="AH249" i="9"/>
  <c r="BM114" i="9"/>
  <c r="AH108" i="9"/>
  <c r="BO85" i="9"/>
  <c r="AH223" i="9"/>
  <c r="AH212" i="9"/>
  <c r="AH138" i="9"/>
  <c r="AH103" i="9"/>
  <c r="AH167" i="9"/>
  <c r="AH139" i="9"/>
  <c r="AH129" i="9"/>
  <c r="AH32" i="9"/>
  <c r="AH158" i="9"/>
  <c r="AH283" i="9"/>
  <c r="AH99" i="9"/>
  <c r="AH298" i="9"/>
  <c r="AH159" i="9"/>
  <c r="AH77" i="9"/>
  <c r="AH263" i="9"/>
  <c r="AH29" i="9"/>
  <c r="BM87" i="9"/>
  <c r="AH123" i="9"/>
  <c r="BN82" i="9"/>
  <c r="BM82" i="9"/>
  <c r="AH173" i="9"/>
  <c r="AH17" i="9"/>
  <c r="AH147" i="9"/>
  <c r="BO81" i="9"/>
  <c r="AH142" i="9"/>
  <c r="AH19" i="9"/>
  <c r="BN128" i="9"/>
  <c r="AH197" i="9"/>
  <c r="AH148" i="9"/>
  <c r="AH119" i="9"/>
  <c r="BO87" i="9"/>
  <c r="AH229" i="9"/>
  <c r="AH82" i="9"/>
  <c r="BO67" i="9"/>
  <c r="AH168" i="9"/>
  <c r="AH207" i="9"/>
  <c r="AH239" i="9"/>
  <c r="BN92" i="9"/>
  <c r="BM92" i="9"/>
  <c r="BO92" i="9"/>
  <c r="BM103" i="9"/>
  <c r="BN103" i="9"/>
  <c r="BO103" i="9"/>
  <c r="BM115" i="9"/>
  <c r="BO115" i="9"/>
  <c r="BN115" i="9"/>
  <c r="BM126" i="9"/>
  <c r="BN126" i="9"/>
  <c r="BO126" i="9"/>
  <c r="BO9" i="9"/>
  <c r="BN9" i="9"/>
  <c r="BM9" i="9"/>
  <c r="BM124" i="9"/>
  <c r="BO124" i="9"/>
  <c r="BN124" i="9"/>
  <c r="BM55" i="9"/>
  <c r="BN55" i="9"/>
  <c r="BO55" i="9"/>
  <c r="BO49" i="9"/>
  <c r="BN49" i="9"/>
  <c r="BM49" i="9"/>
  <c r="BO31" i="9"/>
  <c r="BN31" i="9"/>
  <c r="BM31" i="9"/>
  <c r="BN17" i="9"/>
  <c r="BM17" i="9"/>
  <c r="BO17" i="9"/>
  <c r="BO28" i="9"/>
  <c r="BM28" i="9"/>
  <c r="BN28" i="9"/>
  <c r="BM76" i="9"/>
  <c r="BO76" i="9"/>
  <c r="BN76" i="9"/>
  <c r="BO88" i="9"/>
  <c r="BN88" i="9"/>
  <c r="BM88" i="9"/>
  <c r="BM11" i="9"/>
  <c r="BM102" i="9"/>
  <c r="BN47" i="9"/>
  <c r="BO111" i="9"/>
  <c r="BO30" i="9"/>
  <c r="BO11" i="9"/>
  <c r="BN102" i="9"/>
  <c r="BO47" i="9"/>
  <c r="BN111" i="9"/>
  <c r="BM37" i="9"/>
  <c r="BN30" i="9"/>
  <c r="BN11" i="9"/>
  <c r="BO102" i="9"/>
  <c r="BM47" i="9"/>
  <c r="BM111" i="9"/>
  <c r="BN6" i="9"/>
  <c r="BN37" i="9"/>
  <c r="BO6" i="9"/>
  <c r="BO37" i="9"/>
  <c r="BM30" i="9"/>
  <c r="BM6" i="9"/>
  <c r="BN58" i="9"/>
  <c r="BO58" i="9"/>
  <c r="BM58" i="9"/>
  <c r="BN113" i="9"/>
  <c r="BM113" i="9"/>
  <c r="BO113" i="9"/>
  <c r="BM119" i="9"/>
  <c r="BN119" i="9"/>
  <c r="BO119" i="9"/>
  <c r="BO33" i="9"/>
  <c r="BM33" i="9"/>
  <c r="BN33" i="9"/>
  <c r="BM105" i="9"/>
  <c r="BO75" i="9"/>
  <c r="BO105" i="9"/>
  <c r="BN75" i="9"/>
  <c r="BN105" i="9"/>
  <c r="BM75" i="9"/>
  <c r="BO32" i="9"/>
  <c r="BM32" i="9"/>
  <c r="BN32" i="9"/>
  <c r="BO79" i="9"/>
  <c r="BM79" i="9"/>
  <c r="BN79" i="9"/>
  <c r="BN25" i="9"/>
  <c r="BM25" i="9"/>
  <c r="BO25" i="9"/>
  <c r="BM122" i="9"/>
  <c r="BN19" i="9"/>
  <c r="BO122" i="9"/>
  <c r="BM19" i="9"/>
  <c r="BN122" i="9"/>
  <c r="BO19" i="9"/>
  <c r="BO48" i="9"/>
  <c r="BN48" i="9"/>
  <c r="BM118" i="9"/>
  <c r="BN118" i="9"/>
  <c r="BM48" i="9"/>
  <c r="BO118" i="9"/>
  <c r="BM41" i="9"/>
  <c r="BM5" i="9"/>
  <c r="BO41" i="9"/>
  <c r="BO5" i="9"/>
  <c r="BN41" i="9"/>
  <c r="BN5" i="9"/>
  <c r="BM78" i="9"/>
  <c r="BN96" i="9"/>
  <c r="BM96" i="9"/>
  <c r="BN78" i="9"/>
  <c r="BO96" i="9"/>
  <c r="BO78" i="9"/>
  <c r="BM52" i="9"/>
  <c r="BM107" i="9"/>
  <c r="BN52" i="9"/>
  <c r="BN107" i="9"/>
  <c r="BM16" i="9"/>
  <c r="BO52" i="9"/>
  <c r="BO107" i="9"/>
  <c r="BN16" i="9"/>
  <c r="BO16" i="9"/>
  <c r="BM63" i="9"/>
  <c r="BM27" i="9"/>
  <c r="BM112" i="9"/>
  <c r="BO63" i="9"/>
  <c r="BN27" i="9"/>
  <c r="BN63" i="9"/>
  <c r="BO27" i="9"/>
  <c r="BN112" i="9"/>
  <c r="BO112" i="9"/>
  <c r="BO26" i="9"/>
  <c r="BO69" i="9"/>
  <c r="BN26" i="9"/>
  <c r="BN69" i="9"/>
  <c r="BM26" i="9"/>
  <c r="BM69" i="9"/>
  <c r="BN93" i="9"/>
  <c r="BO93" i="9"/>
  <c r="BM93" i="9"/>
  <c r="BN71" i="9"/>
  <c r="BO66" i="9"/>
  <c r="BO59" i="9"/>
  <c r="BM71" i="9"/>
  <c r="BM66" i="9"/>
  <c r="BM59" i="9"/>
  <c r="BO71" i="9"/>
  <c r="BN66" i="9"/>
  <c r="BN59" i="9"/>
  <c r="BM61" i="9"/>
  <c r="BO13" i="9"/>
  <c r="BO61" i="9"/>
  <c r="BN13" i="9"/>
  <c r="BM13" i="9"/>
  <c r="BN61" i="9"/>
  <c r="BO104" i="9"/>
  <c r="BN50" i="9"/>
  <c r="BO45" i="9"/>
  <c r="BN104" i="9"/>
  <c r="BO50" i="9"/>
  <c r="BM104" i="9"/>
  <c r="BM50" i="9"/>
  <c r="BN45" i="9"/>
  <c r="BM45" i="9"/>
  <c r="BN97" i="9"/>
  <c r="BM97" i="9"/>
  <c r="BO97" i="9"/>
  <c r="BM38" i="9"/>
  <c r="BO38" i="9"/>
  <c r="BN38" i="9"/>
  <c r="BM44" i="9"/>
  <c r="BN120" i="9"/>
  <c r="BO98" i="9"/>
  <c r="BM108" i="9"/>
  <c r="BN44" i="9"/>
  <c r="BM120" i="9"/>
  <c r="BM98" i="9"/>
  <c r="BO44" i="9"/>
  <c r="BO120" i="9"/>
  <c r="BN98" i="9"/>
  <c r="BO125" i="9"/>
  <c r="BN108" i="9"/>
  <c r="BM125" i="9"/>
  <c r="BN125" i="9"/>
  <c r="BO108" i="9"/>
  <c r="BM20" i="9"/>
  <c r="BM91" i="9"/>
  <c r="BN20" i="9"/>
  <c r="BO20" i="9"/>
  <c r="BO91" i="9"/>
  <c r="BN91" i="9"/>
  <c r="BN99" i="9"/>
  <c r="BO99" i="9"/>
  <c r="BM99" i="9"/>
  <c r="BM22" i="9"/>
  <c r="BN22" i="9"/>
  <c r="BO22" i="9"/>
  <c r="BO116" i="9"/>
  <c r="BN36" i="9"/>
  <c r="BN7" i="9"/>
  <c r="BN116" i="9"/>
  <c r="BM36" i="9"/>
  <c r="BM116" i="9"/>
  <c r="BO36" i="9"/>
  <c r="BO7" i="9"/>
  <c r="BM7" i="9"/>
  <c r="BN35" i="9"/>
  <c r="BO127" i="9"/>
  <c r="BM35" i="9"/>
  <c r="BN127" i="9"/>
  <c r="BO35" i="9"/>
  <c r="BM127" i="9"/>
  <c r="BN72" i="9"/>
  <c r="BO72" i="9"/>
  <c r="BM72" i="9"/>
  <c r="BN101" i="9"/>
  <c r="BO46" i="9"/>
  <c r="BN10" i="9"/>
  <c r="BO101" i="9"/>
  <c r="BN46" i="9"/>
  <c r="BM101" i="9"/>
  <c r="BM46" i="9"/>
  <c r="BN90" i="9"/>
  <c r="BM10" i="9"/>
  <c r="BM90" i="9"/>
  <c r="BO90" i="9"/>
  <c r="BO10" i="9"/>
  <c r="BN57" i="9"/>
  <c r="BN106" i="9"/>
  <c r="BM21" i="9"/>
  <c r="BO57" i="9"/>
  <c r="BO106" i="9"/>
  <c r="BM57" i="9"/>
  <c r="BM106" i="9"/>
  <c r="BO21" i="9"/>
  <c r="BN21" i="9"/>
  <c r="BM62" i="9"/>
  <c r="BN80" i="9"/>
  <c r="BN62" i="9"/>
  <c r="BM80" i="9"/>
  <c r="BO62" i="9"/>
  <c r="BO80" i="9"/>
  <c r="BN14" i="9"/>
  <c r="BM14" i="9"/>
  <c r="BO14" i="9"/>
  <c r="BN54" i="9"/>
  <c r="BN34" i="9"/>
  <c r="BM23" i="9"/>
  <c r="BM3" i="9"/>
  <c r="BM54" i="9"/>
  <c r="BO34" i="9"/>
  <c r="BN23" i="9"/>
  <c r="BO3" i="9"/>
  <c r="BN117" i="9"/>
  <c r="BO54" i="9"/>
  <c r="BM34" i="9"/>
  <c r="BO23" i="9"/>
  <c r="BN3" i="9"/>
  <c r="BO89" i="9"/>
  <c r="BO12" i="9"/>
  <c r="BO117" i="9"/>
  <c r="BM89" i="9"/>
  <c r="BN12" i="9"/>
  <c r="BM12" i="9"/>
  <c r="BM117" i="9"/>
  <c r="BN89" i="9"/>
  <c r="BM73" i="9"/>
  <c r="BO94" i="9"/>
  <c r="BO73" i="9"/>
  <c r="BN94" i="9"/>
  <c r="BN73" i="9"/>
  <c r="BM94" i="9"/>
  <c r="BM24" i="9"/>
  <c r="BO24" i="9"/>
  <c r="BN24" i="9"/>
  <c r="BO64" i="9"/>
  <c r="BO39" i="9"/>
  <c r="BO60" i="9"/>
  <c r="BM70" i="9"/>
  <c r="BN64" i="9"/>
  <c r="BM39" i="9"/>
  <c r="BM60" i="9"/>
  <c r="BM64" i="9"/>
  <c r="BN39" i="9"/>
  <c r="BN60" i="9"/>
  <c r="BN53" i="9"/>
  <c r="BO53" i="9"/>
  <c r="BO43" i="9"/>
  <c r="BO70" i="9"/>
  <c r="BM43" i="9"/>
  <c r="BM53" i="9"/>
  <c r="BN43" i="9"/>
  <c r="BN70" i="9"/>
  <c r="BM123" i="9"/>
  <c r="BM18" i="9"/>
  <c r="BN123" i="9"/>
  <c r="BO18" i="9"/>
  <c r="BO123" i="9"/>
  <c r="BN18" i="9"/>
  <c r="BN109" i="9"/>
  <c r="BM74" i="9"/>
  <c r="BM109" i="9"/>
  <c r="BO109" i="9"/>
  <c r="BN74" i="9"/>
  <c r="BO74" i="9"/>
  <c r="BN65" i="9"/>
  <c r="BO121" i="9"/>
  <c r="BO65" i="9"/>
  <c r="BM121" i="9"/>
  <c r="BM65" i="9"/>
  <c r="BN121" i="9"/>
  <c r="BN29" i="9"/>
  <c r="BM29" i="9"/>
  <c r="BO29" i="9"/>
  <c r="BO77" i="9"/>
  <c r="BN40" i="9"/>
  <c r="BM77" i="9"/>
  <c r="BO40" i="9"/>
  <c r="BN77" i="9"/>
  <c r="BM40" i="9"/>
  <c r="BO95" i="9"/>
  <c r="BM4" i="9"/>
  <c r="BN95" i="9"/>
  <c r="BM95" i="9"/>
  <c r="BO4" i="9"/>
  <c r="BN4" i="9"/>
  <c r="BO51" i="9"/>
  <c r="BO100" i="9"/>
  <c r="BN15" i="9"/>
  <c r="BN51" i="9"/>
  <c r="BN100" i="9"/>
  <c r="BM51" i="9"/>
  <c r="BM100" i="9"/>
  <c r="BO15" i="9"/>
  <c r="BM15" i="9"/>
  <c r="BN56" i="9"/>
  <c r="BO68" i="9"/>
  <c r="BN8" i="9"/>
  <c r="BO56" i="9"/>
  <c r="BN68" i="9"/>
  <c r="BM56" i="9"/>
  <c r="BM68" i="9"/>
  <c r="BO8" i="9"/>
  <c r="BM8" i="9"/>
  <c r="BO42" i="9"/>
  <c r="BN42" i="9"/>
  <c r="BM110" i="9"/>
  <c r="BO110" i="9"/>
  <c r="BN110" i="9"/>
  <c r="BN2" i="9" l="1"/>
  <c r="BQ24" i="9" s="1"/>
  <c r="BO2" i="9"/>
  <c r="BR91" i="9" s="1"/>
  <c r="BS1" i="9"/>
  <c r="BM2" i="9"/>
  <c r="BP15" i="9" s="1"/>
  <c r="BP50" i="9" l="1"/>
  <c r="BP110" i="9"/>
  <c r="BP59" i="9"/>
  <c r="BP33" i="9"/>
  <c r="BP31" i="9"/>
  <c r="BP43" i="9"/>
  <c r="BR94" i="9"/>
  <c r="BR102" i="9"/>
  <c r="BR40" i="9"/>
  <c r="BR76" i="9"/>
  <c r="BR103" i="9"/>
  <c r="BR12" i="9"/>
  <c r="BQ107" i="9"/>
  <c r="BR59" i="9"/>
  <c r="BR90" i="9"/>
  <c r="BR61" i="9"/>
  <c r="BQ83" i="9"/>
  <c r="BP122" i="9"/>
  <c r="BR36" i="9"/>
  <c r="BQ73" i="9"/>
  <c r="BP70" i="9"/>
  <c r="BQ105" i="9"/>
  <c r="BQ90" i="9"/>
  <c r="BP125" i="9"/>
  <c r="BR52" i="9"/>
  <c r="BQ47" i="9"/>
  <c r="BQ108" i="9"/>
  <c r="BQ123" i="9"/>
  <c r="BP90" i="9"/>
  <c r="BQ81" i="9"/>
  <c r="BQ74" i="9"/>
  <c r="BR37" i="9"/>
  <c r="BR116" i="9"/>
  <c r="BR20" i="9"/>
  <c r="BR46" i="9"/>
  <c r="BR111" i="9"/>
  <c r="BR11" i="9"/>
  <c r="BQ76" i="9"/>
  <c r="BQ69" i="9"/>
  <c r="BR86" i="9"/>
  <c r="BR48" i="9"/>
  <c r="BP106" i="9"/>
  <c r="BR68" i="9"/>
  <c r="BR18" i="9"/>
  <c r="BQ96" i="9"/>
  <c r="BR3" i="9"/>
  <c r="BQ72" i="9"/>
  <c r="BQ85" i="9"/>
  <c r="BQ33" i="9"/>
  <c r="BQ20" i="9"/>
  <c r="BQ4" i="9"/>
  <c r="BQ14" i="9"/>
  <c r="BR115" i="9"/>
  <c r="BQ68" i="9"/>
  <c r="BR5" i="9"/>
  <c r="BR125" i="9"/>
  <c r="BR4" i="9"/>
  <c r="BP124" i="9"/>
  <c r="BR63" i="9"/>
  <c r="BR64" i="9"/>
  <c r="BR110" i="9"/>
  <c r="BQ128" i="9"/>
  <c r="BP66" i="9"/>
  <c r="BR89" i="9"/>
  <c r="BP53" i="9"/>
  <c r="BR82" i="9"/>
  <c r="BP96" i="9"/>
  <c r="BQ10" i="9"/>
  <c r="BR31" i="9"/>
  <c r="BQ115" i="9"/>
  <c r="BR30" i="9"/>
  <c r="BR55" i="9"/>
  <c r="BR49" i="9"/>
  <c r="BR26" i="9"/>
  <c r="BQ29" i="9"/>
  <c r="BP105" i="9"/>
  <c r="BQ103" i="9"/>
  <c r="BR13" i="9"/>
  <c r="BP29" i="9"/>
  <c r="BR109" i="9"/>
  <c r="BR67" i="9"/>
  <c r="BQ52" i="9"/>
  <c r="BQ117" i="9"/>
  <c r="BR88" i="9"/>
  <c r="BQ28" i="9"/>
  <c r="BQ61" i="9"/>
  <c r="BP80" i="9"/>
  <c r="BP107" i="9"/>
  <c r="BP119" i="9"/>
  <c r="BP51" i="9"/>
  <c r="BR56" i="9"/>
  <c r="BR2" i="9"/>
  <c r="BU3" i="9" s="1"/>
  <c r="BQ82" i="9"/>
  <c r="BP76" i="9"/>
  <c r="BR33" i="9"/>
  <c r="BP78" i="9"/>
  <c r="BP71" i="9"/>
  <c r="BQ98" i="9"/>
  <c r="BQ101" i="9"/>
  <c r="BQ23" i="9"/>
  <c r="BP123" i="9"/>
  <c r="BQ51" i="9"/>
  <c r="BP18" i="9"/>
  <c r="BR28" i="9"/>
  <c r="BP63" i="9"/>
  <c r="BR101" i="9"/>
  <c r="BP100" i="9"/>
  <c r="BR124" i="9"/>
  <c r="BP47" i="9"/>
  <c r="BQ19" i="9"/>
  <c r="BQ27" i="9"/>
  <c r="BQ45" i="9"/>
  <c r="BQ36" i="9"/>
  <c r="BR21" i="9"/>
  <c r="BR39" i="9"/>
  <c r="BR8" i="9"/>
  <c r="BR27" i="9"/>
  <c r="BP3" i="9"/>
  <c r="BR42" i="9"/>
  <c r="BR105" i="9"/>
  <c r="BR97" i="9"/>
  <c r="BQ86" i="9"/>
  <c r="BQ124" i="9"/>
  <c r="BP111" i="9"/>
  <c r="BR122" i="9"/>
  <c r="BQ63" i="9"/>
  <c r="BP45" i="9"/>
  <c r="BQ7" i="9"/>
  <c r="BQ21" i="9"/>
  <c r="BP94" i="9"/>
  <c r="BR65" i="9"/>
  <c r="BP8" i="9"/>
  <c r="BR32" i="9"/>
  <c r="BP44" i="9"/>
  <c r="BQ60" i="9"/>
  <c r="BP58" i="9"/>
  <c r="BR120" i="9"/>
  <c r="BQ84" i="9"/>
  <c r="BQ55" i="9"/>
  <c r="BQ37" i="9"/>
  <c r="BQ122" i="9"/>
  <c r="BQ112" i="9"/>
  <c r="BP97" i="9"/>
  <c r="BP36" i="9"/>
  <c r="BQ80" i="9"/>
  <c r="BQ64" i="9"/>
  <c r="BQ40" i="9"/>
  <c r="BR114" i="9"/>
  <c r="BR119" i="9"/>
  <c r="BQ91" i="9"/>
  <c r="BR14" i="9"/>
  <c r="BR34" i="9"/>
  <c r="BR23" i="9"/>
  <c r="BP112" i="9"/>
  <c r="BP60" i="9"/>
  <c r="BP22" i="9"/>
  <c r="BP91" i="9"/>
  <c r="BP75" i="9"/>
  <c r="BP10" i="9"/>
  <c r="BQ3" i="9"/>
  <c r="BQ2" i="9"/>
  <c r="BT3" i="9" s="1"/>
  <c r="BP103" i="9"/>
  <c r="BP11" i="9"/>
  <c r="BQ75" i="9"/>
  <c r="BP52" i="9"/>
  <c r="BP61" i="9"/>
  <c r="BP20" i="9"/>
  <c r="BP46" i="9"/>
  <c r="BP12" i="9"/>
  <c r="BQ109" i="9"/>
  <c r="BQ56" i="9"/>
  <c r="BR121" i="9"/>
  <c r="BP37" i="9"/>
  <c r="BR71" i="9"/>
  <c r="BP62" i="9"/>
  <c r="BR84" i="9"/>
  <c r="BQ49" i="9"/>
  <c r="BP30" i="9"/>
  <c r="BQ48" i="9"/>
  <c r="BR69" i="9"/>
  <c r="BR38" i="9"/>
  <c r="BR7" i="9"/>
  <c r="BR62" i="9"/>
  <c r="BR70" i="9"/>
  <c r="BQ92" i="9"/>
  <c r="BQ71" i="9"/>
  <c r="BR54" i="9"/>
  <c r="BR87" i="9"/>
  <c r="BR25" i="9"/>
  <c r="BR108" i="9"/>
  <c r="BP82" i="9"/>
  <c r="BP49" i="9"/>
  <c r="BP6" i="9"/>
  <c r="BP118" i="9"/>
  <c r="BQ26" i="9"/>
  <c r="BQ38" i="9"/>
  <c r="BP7" i="9"/>
  <c r="BR80" i="9"/>
  <c r="BR60" i="9"/>
  <c r="BR29" i="9"/>
  <c r="BQ110" i="9"/>
  <c r="BP19" i="9"/>
  <c r="BP98" i="9"/>
  <c r="BP121" i="9"/>
  <c r="BQ32" i="9"/>
  <c r="BP128" i="9"/>
  <c r="BP114" i="9"/>
  <c r="BQ31" i="9"/>
  <c r="BR58" i="9"/>
  <c r="BP48" i="9"/>
  <c r="BP26" i="9"/>
  <c r="BQ120" i="9"/>
  <c r="BR127" i="9"/>
  <c r="BP54" i="9"/>
  <c r="BQ53" i="9"/>
  <c r="BP4" i="9"/>
  <c r="BQ87" i="9"/>
  <c r="BR19" i="9"/>
  <c r="BP83" i="9"/>
  <c r="BQ12" i="9"/>
  <c r="BR73" i="9"/>
  <c r="BQ70" i="9"/>
  <c r="BP39" i="9"/>
  <c r="BP38" i="9"/>
  <c r="BP102" i="9"/>
  <c r="BP69" i="9"/>
  <c r="BP32" i="9"/>
  <c r="BP16" i="9"/>
  <c r="BP13" i="9"/>
  <c r="BQ114" i="9"/>
  <c r="BP126" i="9"/>
  <c r="BQ102" i="9"/>
  <c r="BR79" i="9"/>
  <c r="BR107" i="9"/>
  <c r="BR104" i="9"/>
  <c r="BQ99" i="9"/>
  <c r="BQ57" i="9"/>
  <c r="BQ94" i="9"/>
  <c r="BQ65" i="9"/>
  <c r="BP68" i="9"/>
  <c r="BQ77" i="9"/>
  <c r="BQ6" i="9"/>
  <c r="BQ97" i="9"/>
  <c r="BP73" i="9"/>
  <c r="BR85" i="9"/>
  <c r="BP17" i="9"/>
  <c r="BP113" i="9"/>
  <c r="BP5" i="9"/>
  <c r="BR93" i="9"/>
  <c r="BQ44" i="9"/>
  <c r="BR35" i="9"/>
  <c r="BQ34" i="9"/>
  <c r="BP74" i="9"/>
  <c r="BP55" i="9"/>
  <c r="BQ104" i="9"/>
  <c r="BP24" i="9"/>
  <c r="BR92" i="9"/>
  <c r="BQ5" i="9"/>
  <c r="BP85" i="9"/>
  <c r="BR81" i="9"/>
  <c r="BR17" i="9"/>
  <c r="BR113" i="9"/>
  <c r="BR41" i="9"/>
  <c r="BP93" i="9"/>
  <c r="BP120" i="9"/>
  <c r="BP127" i="9"/>
  <c r="BP23" i="9"/>
  <c r="BQ39" i="9"/>
  <c r="BP40" i="9"/>
  <c r="BR9" i="9"/>
  <c r="BQ118" i="9"/>
  <c r="BQ116" i="9"/>
  <c r="BR51" i="9"/>
  <c r="BR118" i="9"/>
  <c r="BR83" i="9"/>
  <c r="BP87" i="9"/>
  <c r="BP28" i="9"/>
  <c r="BQ119" i="9"/>
  <c r="BQ41" i="9"/>
  <c r="BR66" i="9"/>
  <c r="BR44" i="9"/>
  <c r="BR72" i="9"/>
  <c r="BP34" i="9"/>
  <c r="BQ43" i="9"/>
  <c r="BR100" i="9"/>
  <c r="BP81" i="9"/>
  <c r="BR78" i="9"/>
  <c r="BQ67" i="9"/>
  <c r="BR53" i="9"/>
  <c r="BR74" i="9"/>
  <c r="BQ95" i="9"/>
  <c r="BQ18" i="9"/>
  <c r="BP92" i="9"/>
  <c r="BQ88" i="9"/>
  <c r="BR75" i="9"/>
  <c r="BR96" i="9"/>
  <c r="BQ66" i="9"/>
  <c r="BQ125" i="9"/>
  <c r="BQ46" i="9"/>
  <c r="BP89" i="9"/>
  <c r="BR123" i="9"/>
  <c r="BR15" i="9"/>
  <c r="BP9" i="9"/>
  <c r="BR112" i="9"/>
  <c r="BP67" i="9"/>
  <c r="BQ121" i="9"/>
  <c r="BQ15" i="9"/>
  <c r="BP101" i="9"/>
  <c r="BP77" i="9"/>
  <c r="BP56" i="9"/>
  <c r="BR22" i="9"/>
  <c r="BP116" i="9"/>
  <c r="BP14" i="9"/>
  <c r="BP2" i="9"/>
  <c r="BS3" i="9" s="1"/>
  <c r="BP42" i="9"/>
  <c r="BR128" i="9"/>
  <c r="BQ17" i="9"/>
  <c r="BQ113" i="9"/>
  <c r="BP41" i="9"/>
  <c r="BQ93" i="9"/>
  <c r="BP108" i="9"/>
  <c r="BQ127" i="9"/>
  <c r="BQ54" i="9"/>
  <c r="BR43" i="9"/>
  <c r="BP95" i="9"/>
  <c r="BP64" i="9"/>
  <c r="BP115" i="9"/>
  <c r="BQ78" i="9"/>
  <c r="BQ35" i="9"/>
  <c r="BR77" i="9"/>
  <c r="BQ126" i="9"/>
  <c r="BR47" i="9"/>
  <c r="BP79" i="9"/>
  <c r="BQ16" i="9"/>
  <c r="BQ50" i="9"/>
  <c r="BR99" i="9"/>
  <c r="BQ106" i="9"/>
  <c r="BP117" i="9"/>
  <c r="BQ100" i="9"/>
  <c r="BQ25" i="9"/>
  <c r="BR57" i="9"/>
  <c r="BR95" i="9"/>
  <c r="BR6" i="9"/>
  <c r="BQ59" i="9"/>
  <c r="BP86" i="9"/>
  <c r="BR126" i="9"/>
  <c r="BQ111" i="9"/>
  <c r="BQ79" i="9"/>
  <c r="BR16" i="9"/>
  <c r="BR45" i="9"/>
  <c r="BP99" i="9"/>
  <c r="BP21" i="9"/>
  <c r="BQ89" i="9"/>
  <c r="BP109" i="9"/>
  <c r="BQ8" i="9"/>
  <c r="BQ58" i="9"/>
  <c r="BQ13" i="9"/>
  <c r="BR117" i="9"/>
  <c r="BQ11" i="9"/>
  <c r="BP104" i="9"/>
  <c r="BP84" i="9"/>
  <c r="BQ9" i="9"/>
  <c r="BQ30" i="9"/>
  <c r="BP25" i="9"/>
  <c r="BP27" i="9"/>
  <c r="BR50" i="9"/>
  <c r="BQ22" i="9"/>
  <c r="BR106" i="9"/>
  <c r="BR24" i="9"/>
  <c r="BP65" i="9"/>
  <c r="BQ42" i="9"/>
  <c r="BP88" i="9"/>
  <c r="BR98" i="9"/>
  <c r="BR10" i="9"/>
  <c r="BP35" i="9"/>
  <c r="BQ62" i="9"/>
  <c r="BP57" i="9"/>
  <c r="BP72" i="9"/>
  <c r="BS4" i="9" l="1"/>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N237" i="9" l="1"/>
  <c r="N227" i="9"/>
  <c r="N307" i="9"/>
  <c r="N172" i="9"/>
  <c r="N297" i="9"/>
  <c r="N167" i="9"/>
  <c r="N147" i="9"/>
  <c r="N117" i="9"/>
  <c r="N27" i="9"/>
  <c r="N232" i="9"/>
  <c r="N187" i="9"/>
  <c r="N217" i="9"/>
  <c r="N262" i="9"/>
  <c r="N182" i="9"/>
  <c r="N177" i="9"/>
  <c r="N127" i="9"/>
  <c r="N37" i="9"/>
  <c r="N17" i="9"/>
  <c r="N202" i="9"/>
  <c r="N42" i="9"/>
  <c r="N22" i="9"/>
  <c r="N137" i="9"/>
  <c r="N72" i="9"/>
  <c r="N57" i="9"/>
  <c r="N87" i="9"/>
  <c r="N287" i="9"/>
  <c r="N272" i="9"/>
  <c r="N257" i="9"/>
  <c r="N207" i="9"/>
  <c r="N143" i="9"/>
  <c r="N242" i="9"/>
  <c r="N123" i="9"/>
  <c r="N293" i="9"/>
  <c r="N283" i="9"/>
  <c r="N132" i="9"/>
  <c r="N197" i="9"/>
  <c r="N7" i="9"/>
  <c r="N83" i="9"/>
  <c r="N103" i="9"/>
  <c r="N247" i="9"/>
  <c r="N77" i="9"/>
  <c r="N67" i="9"/>
  <c r="N93" i="9"/>
  <c r="N82" i="9"/>
  <c r="N282" i="9"/>
  <c r="N267" i="9"/>
  <c r="N223" i="9"/>
  <c r="N153" i="9"/>
  <c r="N92" i="9"/>
  <c r="N157" i="9"/>
  <c r="N292" i="9"/>
  <c r="N43" i="9"/>
  <c r="N13" i="9"/>
  <c r="N32" i="9"/>
  <c r="N263" i="9"/>
  <c r="N213" i="9"/>
  <c r="N133" i="9"/>
  <c r="N302" i="9"/>
  <c r="N63" i="9"/>
  <c r="N33" i="9"/>
  <c r="N252" i="9"/>
  <c r="N222" i="9"/>
  <c r="N162" i="9"/>
  <c r="N233" i="9"/>
  <c r="N152" i="9"/>
  <c r="N62" i="9"/>
  <c r="N203" i="9"/>
  <c r="N47" i="9"/>
  <c r="N273" i="9"/>
  <c r="N142" i="9"/>
  <c r="N173" i="9"/>
  <c r="N12" i="9"/>
  <c r="N303" i="9"/>
  <c r="N2" i="9"/>
  <c r="N193" i="9"/>
  <c r="N243" i="9"/>
  <c r="N97" i="9"/>
  <c r="N122" i="9"/>
  <c r="N253" i="9"/>
  <c r="N277" i="9"/>
  <c r="N192" i="9"/>
  <c r="N3" i="9"/>
  <c r="N102" i="9"/>
  <c r="N73" i="9"/>
  <c r="N183" i="9"/>
  <c r="N212" i="9"/>
  <c r="N53" i="9"/>
  <c r="N52" i="9"/>
  <c r="N107" i="9"/>
  <c r="N113" i="9"/>
  <c r="N112" i="9"/>
  <c r="N163" i="9"/>
  <c r="N23" i="9"/>
  <c r="N279" i="9"/>
  <c r="N19" i="9"/>
  <c r="N119" i="9"/>
  <c r="N289" i="9"/>
  <c r="N89" i="9"/>
  <c r="N299" i="9"/>
  <c r="N169" i="9"/>
  <c r="N219" i="9"/>
  <c r="N249" i="9"/>
  <c r="N199" i="9"/>
  <c r="N229" i="9"/>
  <c r="N309" i="9"/>
  <c r="N179" i="9"/>
  <c r="N99" i="9"/>
  <c r="N139" i="9"/>
  <c r="N39" i="9"/>
  <c r="N259" i="9"/>
  <c r="N29" i="9"/>
  <c r="N239" i="9"/>
  <c r="N189" i="9"/>
  <c r="N9" i="9"/>
  <c r="N269" i="9"/>
  <c r="N59" i="9"/>
  <c r="N159" i="9"/>
  <c r="N129" i="9"/>
  <c r="N149" i="9"/>
  <c r="N79" i="9"/>
  <c r="N69" i="9"/>
  <c r="N109" i="9"/>
  <c r="N49" i="9"/>
  <c r="N209" i="9"/>
  <c r="N258" i="9"/>
  <c r="N218" i="9"/>
  <c r="N168" i="9"/>
  <c r="N28" i="9"/>
  <c r="N68" i="9"/>
  <c r="N78" i="9"/>
  <c r="N158" i="9"/>
  <c r="N38" i="9"/>
  <c r="N58" i="9"/>
  <c r="N118" i="9"/>
  <c r="N308" i="9"/>
  <c r="N208" i="9"/>
  <c r="N238" i="9"/>
  <c r="N48" i="9"/>
  <c r="N268" i="9"/>
  <c r="N98" i="9"/>
  <c r="N138" i="9"/>
  <c r="N108" i="9"/>
  <c r="N228" i="9"/>
  <c r="N288" i="9"/>
  <c r="N148" i="9"/>
  <c r="N298" i="9"/>
  <c r="N188" i="9"/>
  <c r="N248" i="9"/>
  <c r="N178" i="9"/>
  <c r="N8" i="9"/>
  <c r="N198" i="9"/>
  <c r="N88" i="9"/>
  <c r="N128" i="9"/>
  <c r="N278" i="9"/>
  <c r="N18" i="9"/>
  <c r="P172" i="9" l="1"/>
  <c r="T172" i="9"/>
  <c r="S172" i="9"/>
  <c r="P307" i="9"/>
  <c r="S307" i="9"/>
  <c r="T307" i="9"/>
  <c r="S227" i="9"/>
  <c r="P227" i="9"/>
  <c r="T227" i="9"/>
  <c r="S237" i="9"/>
  <c r="T237" i="9"/>
  <c r="P237" i="9"/>
  <c r="P27" i="9"/>
  <c r="S27" i="9"/>
  <c r="T27" i="9"/>
  <c r="S117" i="9"/>
  <c r="P117" i="9"/>
  <c r="T117" i="9"/>
  <c r="P147" i="9"/>
  <c r="S147" i="9"/>
  <c r="T147" i="9"/>
  <c r="S167" i="9"/>
  <c r="T167" i="9"/>
  <c r="P167" i="9"/>
  <c r="P297" i="9"/>
  <c r="S297" i="9"/>
  <c r="T297" i="9"/>
  <c r="P22" i="9"/>
  <c r="T22" i="9"/>
  <c r="S22" i="9"/>
  <c r="S177" i="9"/>
  <c r="T177" i="9"/>
  <c r="P177" i="9"/>
  <c r="T287" i="9"/>
  <c r="P287" i="9"/>
  <c r="S287" i="9"/>
  <c r="S42" i="9"/>
  <c r="T42" i="9"/>
  <c r="P42" i="9"/>
  <c r="P182" i="9"/>
  <c r="S182" i="9"/>
  <c r="T182" i="9"/>
  <c r="P87" i="9"/>
  <c r="S87" i="9"/>
  <c r="T87" i="9"/>
  <c r="T202" i="9"/>
  <c r="S202" i="9"/>
  <c r="P202" i="9"/>
  <c r="P262" i="9"/>
  <c r="T262" i="9"/>
  <c r="S262" i="9"/>
  <c r="P57" i="9"/>
  <c r="T57" i="9"/>
  <c r="S57" i="9"/>
  <c r="P17" i="9"/>
  <c r="S17" i="9"/>
  <c r="T17" i="9"/>
  <c r="P217" i="9"/>
  <c r="T217" i="9"/>
  <c r="S217" i="9"/>
  <c r="P72" i="9"/>
  <c r="S72" i="9"/>
  <c r="T72" i="9"/>
  <c r="T37" i="9"/>
  <c r="S37" i="9"/>
  <c r="P37" i="9"/>
  <c r="P187" i="9"/>
  <c r="T187" i="9"/>
  <c r="S187" i="9"/>
  <c r="T137" i="9"/>
  <c r="P137" i="9"/>
  <c r="S137" i="9"/>
  <c r="T127" i="9"/>
  <c r="S127" i="9"/>
  <c r="P127" i="9"/>
  <c r="P232" i="9"/>
  <c r="T232" i="9"/>
  <c r="S232" i="9"/>
  <c r="P148" i="9"/>
  <c r="T148" i="9"/>
  <c r="S148" i="9"/>
  <c r="T269" i="9"/>
  <c r="P269" i="9"/>
  <c r="S269" i="9"/>
  <c r="P183" i="9"/>
  <c r="S183" i="9"/>
  <c r="T183" i="9"/>
  <c r="P238" i="9"/>
  <c r="S238" i="9"/>
  <c r="T238" i="9"/>
  <c r="S248" i="9"/>
  <c r="P248" i="9"/>
  <c r="T248" i="9"/>
  <c r="P78" i="9"/>
  <c r="T78" i="9"/>
  <c r="S78" i="9"/>
  <c r="S239" i="9"/>
  <c r="T239" i="9"/>
  <c r="P239" i="9"/>
  <c r="S128" i="9"/>
  <c r="T128" i="9"/>
  <c r="P128" i="9"/>
  <c r="T138" i="9"/>
  <c r="S138" i="9"/>
  <c r="P138" i="9"/>
  <c r="S68" i="9"/>
  <c r="T68" i="9"/>
  <c r="P68" i="9"/>
  <c r="P159" i="9"/>
  <c r="T159" i="9"/>
  <c r="S159" i="9"/>
  <c r="T309" i="9"/>
  <c r="S309" i="9"/>
  <c r="P309" i="9"/>
  <c r="T88" i="9"/>
  <c r="P88" i="9"/>
  <c r="S88" i="9"/>
  <c r="S298" i="9"/>
  <c r="P298" i="9"/>
  <c r="T298" i="9"/>
  <c r="P98" i="9"/>
  <c r="S98" i="9"/>
  <c r="T98" i="9"/>
  <c r="S118" i="9"/>
  <c r="T118" i="9"/>
  <c r="P118" i="9"/>
  <c r="T28" i="9"/>
  <c r="S28" i="9"/>
  <c r="P28" i="9"/>
  <c r="T109" i="9"/>
  <c r="S109" i="9"/>
  <c r="P109" i="9"/>
  <c r="P59" i="9"/>
  <c r="T59" i="9"/>
  <c r="S59" i="9"/>
  <c r="T259" i="9"/>
  <c r="S259" i="9"/>
  <c r="P259" i="9"/>
  <c r="P229" i="9"/>
  <c r="S229" i="9"/>
  <c r="T229" i="9"/>
  <c r="T89" i="9"/>
  <c r="S89" i="9"/>
  <c r="P89" i="9"/>
  <c r="P163" i="9"/>
  <c r="T163" i="9"/>
  <c r="S163" i="9"/>
  <c r="P212" i="9"/>
  <c r="S212" i="9"/>
  <c r="T212" i="9"/>
  <c r="T277" i="9"/>
  <c r="P277" i="9"/>
  <c r="S277" i="9"/>
  <c r="T2" i="9"/>
  <c r="AT21" i="9"/>
  <c r="AT20" i="9"/>
  <c r="S2" i="9"/>
  <c r="P2" i="9"/>
  <c r="AT19" i="9"/>
  <c r="S47" i="9"/>
  <c r="T47" i="9"/>
  <c r="P47" i="9"/>
  <c r="P222" i="9"/>
  <c r="S222" i="9"/>
  <c r="T222" i="9"/>
  <c r="S213" i="9"/>
  <c r="T213" i="9"/>
  <c r="P213" i="9"/>
  <c r="S157" i="9"/>
  <c r="P157" i="9"/>
  <c r="T157" i="9"/>
  <c r="P82" i="9"/>
  <c r="S82" i="9"/>
  <c r="T82" i="9"/>
  <c r="P83" i="9"/>
  <c r="S83" i="9"/>
  <c r="T83" i="9"/>
  <c r="T123" i="9"/>
  <c r="P123" i="9"/>
  <c r="S123" i="9"/>
  <c r="T268" i="9"/>
  <c r="S268" i="9"/>
  <c r="P268" i="9"/>
  <c r="S39" i="9"/>
  <c r="P39" i="9"/>
  <c r="T39" i="9"/>
  <c r="S253" i="9"/>
  <c r="P253" i="9"/>
  <c r="T253" i="9"/>
  <c r="P303" i="9"/>
  <c r="T303" i="9"/>
  <c r="S303" i="9"/>
  <c r="T203" i="9"/>
  <c r="P203" i="9"/>
  <c r="S203" i="9"/>
  <c r="P252" i="9"/>
  <c r="S252" i="9"/>
  <c r="T252" i="9"/>
  <c r="P263" i="9"/>
  <c r="S263" i="9"/>
  <c r="T263" i="9"/>
  <c r="T92" i="9"/>
  <c r="S92" i="9"/>
  <c r="P92" i="9"/>
  <c r="S93" i="9"/>
  <c r="T93" i="9"/>
  <c r="P93" i="9"/>
  <c r="T7" i="9"/>
  <c r="P7" i="9"/>
  <c r="S7" i="9"/>
  <c r="S242" i="9"/>
  <c r="P242" i="9"/>
  <c r="T242" i="9"/>
  <c r="T8" i="9"/>
  <c r="S8" i="9"/>
  <c r="P8" i="9"/>
  <c r="P288" i="9"/>
  <c r="S288" i="9"/>
  <c r="T288" i="9"/>
  <c r="P48" i="9"/>
  <c r="T48" i="9"/>
  <c r="S48" i="9"/>
  <c r="P38" i="9"/>
  <c r="T38" i="9"/>
  <c r="S38" i="9"/>
  <c r="S218" i="9"/>
  <c r="T218" i="9"/>
  <c r="P218" i="9"/>
  <c r="S79" i="9"/>
  <c r="T79" i="9"/>
  <c r="P79" i="9"/>
  <c r="P9" i="9"/>
  <c r="T9" i="9"/>
  <c r="S9" i="9"/>
  <c r="T139" i="9"/>
  <c r="S139" i="9"/>
  <c r="P139" i="9"/>
  <c r="T249" i="9"/>
  <c r="P249" i="9"/>
  <c r="S249" i="9"/>
  <c r="S119" i="9"/>
  <c r="P119" i="9"/>
  <c r="T119" i="9"/>
  <c r="P113" i="9"/>
  <c r="T113" i="9"/>
  <c r="S113" i="9"/>
  <c r="S73" i="9"/>
  <c r="T73" i="9"/>
  <c r="P73" i="9"/>
  <c r="S122" i="9"/>
  <c r="T122" i="9"/>
  <c r="P122" i="9"/>
  <c r="P12" i="9"/>
  <c r="T12" i="9"/>
  <c r="S12" i="9"/>
  <c r="P62" i="9"/>
  <c r="T62" i="9"/>
  <c r="S62" i="9"/>
  <c r="P33" i="9"/>
  <c r="T33" i="9"/>
  <c r="S33" i="9"/>
  <c r="T32" i="9"/>
  <c r="S32" i="9"/>
  <c r="P32" i="9"/>
  <c r="S153" i="9"/>
  <c r="T153" i="9"/>
  <c r="P153" i="9"/>
  <c r="T67" i="9"/>
  <c r="P67" i="9"/>
  <c r="S67" i="9"/>
  <c r="P197" i="9"/>
  <c r="T197" i="9"/>
  <c r="S197" i="9"/>
  <c r="T143" i="9"/>
  <c r="P143" i="9"/>
  <c r="S143" i="9"/>
  <c r="S168" i="9"/>
  <c r="T168" i="9"/>
  <c r="P168" i="9"/>
  <c r="T112" i="9"/>
  <c r="P112" i="9"/>
  <c r="S112" i="9"/>
  <c r="S228" i="9"/>
  <c r="P228" i="9"/>
  <c r="T228" i="9"/>
  <c r="T258" i="9"/>
  <c r="S258" i="9"/>
  <c r="P258" i="9"/>
  <c r="T149" i="9"/>
  <c r="P149" i="9"/>
  <c r="S149" i="9"/>
  <c r="S189" i="9"/>
  <c r="T189" i="9"/>
  <c r="P189" i="9"/>
  <c r="P99" i="9"/>
  <c r="T99" i="9"/>
  <c r="S99" i="9"/>
  <c r="S219" i="9"/>
  <c r="P219" i="9"/>
  <c r="T219" i="9"/>
  <c r="S19" i="9"/>
  <c r="P19" i="9"/>
  <c r="T19" i="9"/>
  <c r="T107" i="9"/>
  <c r="P107" i="9"/>
  <c r="S107" i="9"/>
  <c r="P102" i="9"/>
  <c r="S102" i="9"/>
  <c r="T102" i="9"/>
  <c r="P97" i="9"/>
  <c r="S97" i="9"/>
  <c r="T97" i="9"/>
  <c r="S173" i="9"/>
  <c r="P173" i="9"/>
  <c r="T173" i="9"/>
  <c r="P152" i="9"/>
  <c r="S152" i="9"/>
  <c r="T152" i="9"/>
  <c r="P63" i="9"/>
  <c r="T63" i="9"/>
  <c r="S63" i="9"/>
  <c r="T13" i="9"/>
  <c r="S13" i="9"/>
  <c r="P13" i="9"/>
  <c r="T223" i="9"/>
  <c r="P223" i="9"/>
  <c r="S223" i="9"/>
  <c r="T77" i="9"/>
  <c r="P77" i="9"/>
  <c r="S77" i="9"/>
  <c r="T132" i="9"/>
  <c r="P132" i="9"/>
  <c r="S132" i="9"/>
  <c r="S207" i="9"/>
  <c r="P207" i="9"/>
  <c r="T207" i="9"/>
  <c r="P198" i="9"/>
  <c r="T198" i="9"/>
  <c r="S198" i="9"/>
  <c r="P69" i="9"/>
  <c r="T69" i="9"/>
  <c r="S69" i="9"/>
  <c r="T289" i="9"/>
  <c r="P289" i="9"/>
  <c r="S289" i="9"/>
  <c r="S178" i="9"/>
  <c r="P178" i="9"/>
  <c r="T178" i="9"/>
  <c r="T278" i="9"/>
  <c r="P278" i="9"/>
  <c r="S278" i="9"/>
  <c r="P208" i="9"/>
  <c r="T208" i="9"/>
  <c r="S208" i="9"/>
  <c r="T129" i="9"/>
  <c r="P129" i="9"/>
  <c r="S129" i="9"/>
  <c r="S179" i="9"/>
  <c r="T179" i="9"/>
  <c r="P179" i="9"/>
  <c r="S279" i="9"/>
  <c r="T279" i="9"/>
  <c r="P279" i="9"/>
  <c r="T52" i="9"/>
  <c r="P52" i="9"/>
  <c r="S52" i="9"/>
  <c r="S3" i="9"/>
  <c r="P3" i="9"/>
  <c r="T3" i="9"/>
  <c r="T243" i="9"/>
  <c r="S243" i="9"/>
  <c r="P243" i="9"/>
  <c r="T142" i="9"/>
  <c r="S142" i="9"/>
  <c r="P142" i="9"/>
  <c r="T233" i="9"/>
  <c r="S233" i="9"/>
  <c r="P233" i="9"/>
  <c r="T302" i="9"/>
  <c r="S302" i="9"/>
  <c r="P302" i="9"/>
  <c r="S43" i="9"/>
  <c r="T43" i="9"/>
  <c r="P43" i="9"/>
  <c r="P267" i="9"/>
  <c r="S267" i="9"/>
  <c r="T267" i="9"/>
  <c r="T247" i="9"/>
  <c r="P247" i="9"/>
  <c r="S247" i="9"/>
  <c r="P283" i="9"/>
  <c r="T283" i="9"/>
  <c r="S283" i="9"/>
  <c r="T257" i="9"/>
  <c r="P257" i="9"/>
  <c r="S257" i="9"/>
  <c r="S58" i="9"/>
  <c r="P58" i="9"/>
  <c r="T58" i="9"/>
  <c r="T199" i="9"/>
  <c r="S199" i="9"/>
  <c r="P199" i="9"/>
  <c r="S18" i="9"/>
  <c r="T18" i="9"/>
  <c r="P18" i="9"/>
  <c r="T158" i="9"/>
  <c r="S158" i="9"/>
  <c r="P158" i="9"/>
  <c r="S108" i="9"/>
  <c r="T108" i="9"/>
  <c r="P108" i="9"/>
  <c r="T209" i="9"/>
  <c r="P209" i="9"/>
  <c r="S209" i="9"/>
  <c r="P169" i="9"/>
  <c r="T169" i="9"/>
  <c r="S169" i="9"/>
  <c r="T188" i="9"/>
  <c r="S188" i="9"/>
  <c r="P188" i="9"/>
  <c r="T308" i="9"/>
  <c r="S308" i="9"/>
  <c r="P308" i="9"/>
  <c r="P49" i="9"/>
  <c r="T49" i="9"/>
  <c r="S49" i="9"/>
  <c r="T29" i="9"/>
  <c r="S29" i="9"/>
  <c r="P29" i="9"/>
  <c r="P299" i="9"/>
  <c r="S299" i="9"/>
  <c r="T299" i="9"/>
  <c r="S23" i="9"/>
  <c r="P23" i="9"/>
  <c r="T23" i="9"/>
  <c r="T53" i="9"/>
  <c r="S53" i="9"/>
  <c r="P53" i="9"/>
  <c r="T192" i="9"/>
  <c r="P192" i="9"/>
  <c r="S192" i="9"/>
  <c r="T193" i="9"/>
  <c r="S193" i="9"/>
  <c r="P193" i="9"/>
  <c r="P273" i="9"/>
  <c r="S273" i="9"/>
  <c r="T273" i="9"/>
  <c r="P162" i="9"/>
  <c r="T162" i="9"/>
  <c r="S162" i="9"/>
  <c r="T133" i="9"/>
  <c r="P133" i="9"/>
  <c r="S133" i="9"/>
  <c r="T292" i="9"/>
  <c r="S292" i="9"/>
  <c r="P292" i="9"/>
  <c r="T282" i="9"/>
  <c r="S282" i="9"/>
  <c r="P282" i="9"/>
  <c r="T103" i="9"/>
  <c r="P103" i="9"/>
  <c r="S103" i="9"/>
  <c r="P293" i="9"/>
  <c r="T293" i="9"/>
  <c r="S293" i="9"/>
  <c r="T272" i="9"/>
  <c r="S272" i="9"/>
  <c r="P272" i="9"/>
  <c r="AV4" i="9" l="1"/>
  <c r="R237" i="9"/>
  <c r="Q237" i="9"/>
  <c r="R307" i="9"/>
  <c r="Q307" i="9"/>
  <c r="R227" i="9"/>
  <c r="Q227" i="9"/>
  <c r="Q172" i="9"/>
  <c r="R172" i="9"/>
  <c r="Q167" i="9"/>
  <c r="R167" i="9"/>
  <c r="R117" i="9"/>
  <c r="Q117" i="9"/>
  <c r="AV15" i="9"/>
  <c r="AV3" i="9"/>
  <c r="R297" i="9"/>
  <c r="Q297" i="9"/>
  <c r="R147" i="9"/>
  <c r="Q147" i="9"/>
  <c r="Q27" i="9"/>
  <c r="R27" i="9"/>
  <c r="Q127" i="9"/>
  <c r="R127" i="9"/>
  <c r="R42" i="9"/>
  <c r="Q42" i="9"/>
  <c r="R177" i="9"/>
  <c r="Q177" i="9"/>
  <c r="Q187" i="9"/>
  <c r="R187" i="9"/>
  <c r="R72" i="9"/>
  <c r="Q72" i="9"/>
  <c r="Q17" i="9"/>
  <c r="R17" i="9"/>
  <c r="R262" i="9"/>
  <c r="Q262" i="9"/>
  <c r="Q87" i="9"/>
  <c r="R87" i="9"/>
  <c r="Q37" i="9"/>
  <c r="R37" i="9"/>
  <c r="R202" i="9"/>
  <c r="Q202" i="9"/>
  <c r="Q137" i="9"/>
  <c r="R137" i="9"/>
  <c r="R287" i="9"/>
  <c r="Q287" i="9"/>
  <c r="AV14" i="9"/>
  <c r="Q232" i="9"/>
  <c r="R232" i="9"/>
  <c r="Q217" i="9"/>
  <c r="R217" i="9"/>
  <c r="R57" i="9"/>
  <c r="Q57" i="9"/>
  <c r="Q182" i="9"/>
  <c r="R182" i="9"/>
  <c r="Q22" i="9"/>
  <c r="R22" i="9"/>
  <c r="R89" i="9"/>
  <c r="Q89" i="9"/>
  <c r="R259" i="9"/>
  <c r="Q259" i="9"/>
  <c r="R109" i="9"/>
  <c r="Q109" i="9"/>
  <c r="Q118" i="9"/>
  <c r="R118" i="9"/>
  <c r="R309" i="9"/>
  <c r="Q309" i="9"/>
  <c r="Q68" i="9"/>
  <c r="R68" i="9"/>
  <c r="R128" i="9"/>
  <c r="Q128" i="9"/>
  <c r="Q282" i="9"/>
  <c r="R282" i="9"/>
  <c r="Q29" i="9"/>
  <c r="R29" i="9"/>
  <c r="R308" i="9"/>
  <c r="Q308" i="9"/>
  <c r="Q108" i="9"/>
  <c r="R108" i="9"/>
  <c r="R18" i="9"/>
  <c r="Q18" i="9"/>
  <c r="Q302" i="9"/>
  <c r="R302" i="9"/>
  <c r="Q142" i="9"/>
  <c r="R142" i="9"/>
  <c r="R279" i="9"/>
  <c r="Q279" i="9"/>
  <c r="R168" i="9"/>
  <c r="Q168" i="9"/>
  <c r="R153" i="9"/>
  <c r="Q153" i="9"/>
  <c r="R293" i="9"/>
  <c r="Q293" i="9"/>
  <c r="Q273" i="9"/>
  <c r="R273" i="9"/>
  <c r="R169" i="9"/>
  <c r="Q169" i="9"/>
  <c r="Q283" i="9"/>
  <c r="R283" i="9"/>
  <c r="R267" i="9"/>
  <c r="Q267" i="9"/>
  <c r="R198" i="9"/>
  <c r="Q198" i="9"/>
  <c r="Q63" i="9"/>
  <c r="R63" i="9"/>
  <c r="R102" i="9"/>
  <c r="Q102" i="9"/>
  <c r="Q99" i="9"/>
  <c r="R99" i="9"/>
  <c r="R197" i="9"/>
  <c r="Q197" i="9"/>
  <c r="R33" i="9"/>
  <c r="Q33" i="9"/>
  <c r="R12" i="9"/>
  <c r="Q12" i="9"/>
  <c r="Q38" i="9"/>
  <c r="R38" i="9"/>
  <c r="Q288" i="9"/>
  <c r="R288" i="9"/>
  <c r="Q263" i="9"/>
  <c r="R263" i="9"/>
  <c r="Q83" i="9"/>
  <c r="R83" i="9"/>
  <c r="Q222" i="9"/>
  <c r="R222" i="9"/>
  <c r="Q272" i="9"/>
  <c r="R272" i="9"/>
  <c r="R292" i="9"/>
  <c r="Q292" i="9"/>
  <c r="Q193" i="9"/>
  <c r="R193" i="9"/>
  <c r="Q53" i="9"/>
  <c r="R53" i="9"/>
  <c r="Q188" i="9"/>
  <c r="R188" i="9"/>
  <c r="R158" i="9"/>
  <c r="Q158" i="9"/>
  <c r="R199" i="9"/>
  <c r="Q199" i="9"/>
  <c r="R43" i="9"/>
  <c r="Q43" i="9"/>
  <c r="Q233" i="9"/>
  <c r="R233" i="9"/>
  <c r="Q243" i="9"/>
  <c r="R243" i="9"/>
  <c r="R179" i="9"/>
  <c r="Q179" i="9"/>
  <c r="Q13" i="9"/>
  <c r="R13" i="9"/>
  <c r="R189" i="9"/>
  <c r="Q189" i="9"/>
  <c r="R258" i="9"/>
  <c r="Q258" i="9"/>
  <c r="Q32" i="9"/>
  <c r="R32" i="9"/>
  <c r="Q122" i="9"/>
  <c r="R122" i="9"/>
  <c r="R218" i="9"/>
  <c r="Q218" i="9"/>
  <c r="R8" i="9"/>
  <c r="Q8" i="9"/>
  <c r="R92" i="9"/>
  <c r="Q92" i="9"/>
  <c r="Q213" i="9"/>
  <c r="R213" i="9"/>
  <c r="Q47" i="9"/>
  <c r="R47" i="9"/>
  <c r="R103" i="9"/>
  <c r="Q103" i="9"/>
  <c r="R209" i="9"/>
  <c r="Q209" i="9"/>
  <c r="R257" i="9"/>
  <c r="Q257" i="9"/>
  <c r="R247" i="9"/>
  <c r="Q247" i="9"/>
  <c r="R52" i="9"/>
  <c r="Q52" i="9"/>
  <c r="Q178" i="9"/>
  <c r="R178" i="9"/>
  <c r="R207" i="9"/>
  <c r="Q207" i="9"/>
  <c r="R77" i="9"/>
  <c r="Q77" i="9"/>
  <c r="R107" i="9"/>
  <c r="Q107" i="9"/>
  <c r="Q219" i="9"/>
  <c r="R219" i="9"/>
  <c r="Q112" i="9"/>
  <c r="R112" i="9"/>
  <c r="R143" i="9"/>
  <c r="Q143" i="9"/>
  <c r="Q67" i="9"/>
  <c r="R67" i="9"/>
  <c r="Q249" i="9"/>
  <c r="R249" i="9"/>
  <c r="R7" i="9"/>
  <c r="Q7" i="9"/>
  <c r="R39" i="9"/>
  <c r="Q39" i="9"/>
  <c r="Q123" i="9"/>
  <c r="R123" i="9"/>
  <c r="R298" i="9"/>
  <c r="Q298" i="9"/>
  <c r="Q269" i="9"/>
  <c r="R269" i="9"/>
  <c r="Q162" i="9"/>
  <c r="R162" i="9"/>
  <c r="Q299" i="9"/>
  <c r="R299" i="9"/>
  <c r="R49" i="9"/>
  <c r="Q49" i="9"/>
  <c r="Q208" i="9"/>
  <c r="R208" i="9"/>
  <c r="Q69" i="9"/>
  <c r="R69" i="9"/>
  <c r="Q152" i="9"/>
  <c r="R152" i="9"/>
  <c r="R97" i="9"/>
  <c r="Q97" i="9"/>
  <c r="Q62" i="9"/>
  <c r="R62" i="9"/>
  <c r="R113" i="9"/>
  <c r="Q113" i="9"/>
  <c r="Q9" i="9"/>
  <c r="R9" i="9"/>
  <c r="Q48" i="9"/>
  <c r="R48" i="9"/>
  <c r="Q252" i="9"/>
  <c r="R252" i="9"/>
  <c r="Q303" i="9"/>
  <c r="R303" i="9"/>
  <c r="R82" i="9"/>
  <c r="Q82" i="9"/>
  <c r="AV2" i="9"/>
  <c r="R212" i="9"/>
  <c r="Q212" i="9"/>
  <c r="R78" i="9"/>
  <c r="Q78" i="9"/>
  <c r="Q238" i="9"/>
  <c r="R238" i="9"/>
  <c r="AT17" i="9"/>
  <c r="AT18" i="9"/>
  <c r="R28" i="9"/>
  <c r="Q28" i="9"/>
  <c r="R138" i="9"/>
  <c r="Q138" i="9"/>
  <c r="Q239" i="9"/>
  <c r="R239" i="9"/>
  <c r="Q73" i="9"/>
  <c r="R73" i="9"/>
  <c r="R139" i="9"/>
  <c r="Q139" i="9"/>
  <c r="Q79" i="9"/>
  <c r="R79" i="9"/>
  <c r="R93" i="9"/>
  <c r="Q93" i="9"/>
  <c r="R268" i="9"/>
  <c r="Q268" i="9"/>
  <c r="Q133" i="9"/>
  <c r="R133" i="9"/>
  <c r="Q192" i="9"/>
  <c r="R192" i="9"/>
  <c r="R23" i="9"/>
  <c r="Q23" i="9"/>
  <c r="Q58" i="9"/>
  <c r="R58" i="9"/>
  <c r="R3" i="9"/>
  <c r="Q3" i="9"/>
  <c r="Q129" i="9"/>
  <c r="R129" i="9"/>
  <c r="R278" i="9"/>
  <c r="Q278" i="9"/>
  <c r="R289" i="9"/>
  <c r="Q289" i="9"/>
  <c r="Q132" i="9"/>
  <c r="R132" i="9"/>
  <c r="Q223" i="9"/>
  <c r="R223" i="9"/>
  <c r="R173" i="9"/>
  <c r="Q173" i="9"/>
  <c r="Q19" i="9"/>
  <c r="R19" i="9"/>
  <c r="R149" i="9"/>
  <c r="Q149" i="9"/>
  <c r="Q228" i="9"/>
  <c r="R228" i="9"/>
  <c r="Q119" i="9"/>
  <c r="R119" i="9"/>
  <c r="R242" i="9"/>
  <c r="Q242" i="9"/>
  <c r="Q203" i="9"/>
  <c r="R203" i="9"/>
  <c r="R253" i="9"/>
  <c r="Q253" i="9"/>
  <c r="Q157" i="9"/>
  <c r="R157" i="9"/>
  <c r="R2" i="9"/>
  <c r="Q2" i="9"/>
  <c r="Q277" i="9"/>
  <c r="R277" i="9"/>
  <c r="Q88" i="9"/>
  <c r="R88" i="9"/>
  <c r="Q248" i="9"/>
  <c r="R248" i="9"/>
  <c r="R163" i="9"/>
  <c r="Q163" i="9"/>
  <c r="Q229" i="9"/>
  <c r="R229" i="9"/>
  <c r="R59" i="9"/>
  <c r="Q59" i="9"/>
  <c r="R98" i="9"/>
  <c r="Q98" i="9"/>
  <c r="Q159" i="9"/>
  <c r="R159" i="9"/>
  <c r="R183" i="9"/>
  <c r="Q183" i="9"/>
  <c r="R148" i="9"/>
  <c r="Q148" i="9"/>
  <c r="AK28" i="9" l="1"/>
  <c r="AK272" i="9"/>
  <c r="AK2" i="9"/>
  <c r="AK74" i="9"/>
  <c r="AK287" i="9"/>
  <c r="AK93" i="9"/>
  <c r="AK36" i="9"/>
  <c r="AK229" i="9"/>
  <c r="AK5" i="9"/>
  <c r="AK168" i="9"/>
  <c r="AK7" i="9"/>
  <c r="AK242" i="9"/>
  <c r="AK109" i="9"/>
  <c r="AK233" i="9"/>
  <c r="AK92" i="9"/>
  <c r="AK97" i="9"/>
  <c r="AK65" i="9"/>
  <c r="AK25" i="9"/>
  <c r="AK258" i="9"/>
  <c r="AK34" i="9" l="1"/>
  <c r="AK75" i="9"/>
  <c r="AK193" i="9"/>
  <c r="AK147" i="9"/>
  <c r="AK219" i="9"/>
  <c r="AK292" i="9"/>
  <c r="AK189" i="9"/>
  <c r="AK149" i="9"/>
  <c r="AK24" i="9"/>
  <c r="AK202" i="9"/>
  <c r="AK127" i="9"/>
  <c r="AK182" i="9"/>
  <c r="AK249" i="9"/>
  <c r="AK243" i="9"/>
  <c r="AK289" i="9"/>
  <c r="AK223" i="9"/>
  <c r="AK284" i="9"/>
  <c r="AK143" i="9"/>
  <c r="AK3" i="9"/>
  <c r="AK8" i="9"/>
  <c r="AK173" i="9"/>
  <c r="AK79" i="9"/>
  <c r="AK238" i="9"/>
  <c r="AK139" i="9"/>
  <c r="AK59" i="9"/>
  <c r="AK157" i="9"/>
  <c r="AK162" i="9"/>
  <c r="AK56" i="9"/>
  <c r="AK203" i="9"/>
  <c r="AK262" i="9"/>
  <c r="AK296" i="9"/>
  <c r="AK122" i="9"/>
  <c r="AK239" i="9"/>
  <c r="AK42" i="9"/>
  <c r="AK197" i="9"/>
  <c r="AK32" i="9"/>
  <c r="AK192" i="9"/>
  <c r="AK303" i="9"/>
  <c r="AK113" i="9"/>
  <c r="AK263" i="9"/>
  <c r="AK57" i="9"/>
  <c r="AK77" i="9"/>
  <c r="AK133" i="9"/>
  <c r="AK22" i="9"/>
  <c r="AK13" i="9"/>
  <c r="AK118" i="9"/>
  <c r="AK183" i="9"/>
  <c r="AK308" i="9"/>
  <c r="AK277" i="9"/>
  <c r="AK228" i="9"/>
  <c r="AK299" i="9"/>
  <c r="AK213" i="9"/>
  <c r="AK119" i="9"/>
  <c r="AK179" i="9"/>
  <c r="AK199" i="9"/>
  <c r="AK142" i="9"/>
  <c r="AK39" i="9"/>
  <c r="AK293" i="9"/>
  <c r="AK259" i="9"/>
  <c r="AK54" i="9"/>
  <c r="AK4" i="9"/>
  <c r="AK152" i="9"/>
  <c r="AK68" i="9"/>
  <c r="AK38" i="9"/>
  <c r="AK198" i="9"/>
  <c r="AK19" i="9"/>
  <c r="AK167" i="9"/>
  <c r="AK128" i="9"/>
  <c r="AK49" i="9"/>
  <c r="AK12" i="9"/>
  <c r="AK62" i="9"/>
  <c r="AK222" i="9"/>
  <c r="AK137" i="9"/>
  <c r="AK84" i="9"/>
  <c r="AK297" i="9"/>
  <c r="AK14" i="9"/>
  <c r="AK67" i="9"/>
  <c r="AK123" i="9"/>
  <c r="AK153" i="9"/>
  <c r="AK212" i="9"/>
  <c r="AK159" i="9"/>
  <c r="AK88" i="9"/>
  <c r="AK268" i="9"/>
  <c r="AK163" i="9"/>
  <c r="AK294" i="9"/>
  <c r="AK16" i="9"/>
  <c r="AK103" i="9"/>
  <c r="AK278" i="9"/>
  <c r="AK169" i="9"/>
  <c r="AK43" i="9"/>
  <c r="AK46" i="9"/>
  <c r="AK208" i="9"/>
  <c r="AK82" i="9"/>
  <c r="AK209" i="9"/>
  <c r="AK53" i="9"/>
  <c r="AK6" i="9"/>
  <c r="AK29" i="9"/>
  <c r="AK218" i="9"/>
  <c r="AK158" i="9"/>
  <c r="AK252" i="9"/>
  <c r="AK279" i="9"/>
  <c r="AK18" i="9"/>
  <c r="AK178" i="9"/>
  <c r="AK248" i="9"/>
  <c r="AK253" i="9"/>
  <c r="AK288" i="9"/>
  <c r="AK17" i="9"/>
  <c r="AK177" i="9"/>
  <c r="AK187" i="9"/>
  <c r="AK129" i="9"/>
  <c r="AK73" i="9"/>
  <c r="AK298" i="9"/>
  <c r="AK86" i="9"/>
  <c r="AK9" i="9"/>
  <c r="AK227" i="9"/>
  <c r="AK27" i="9"/>
  <c r="AK267" i="9"/>
  <c r="AK283" i="9"/>
  <c r="AK85" i="9"/>
  <c r="AK217" i="9"/>
  <c r="AK98" i="9"/>
  <c r="AK273" i="9"/>
  <c r="AK99" i="9"/>
  <c r="AK138" i="9"/>
  <c r="AK269" i="9"/>
  <c r="AK108" i="9"/>
  <c r="AK188" i="9"/>
  <c r="AK207" i="9"/>
  <c r="AK66" i="9"/>
  <c r="AK172" i="9"/>
  <c r="AK148" i="9"/>
  <c r="AK309" i="9"/>
  <c r="AN270" i="9" l="1"/>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AI1" i="9" a="1"/>
  <c r="AI1" i="9" s="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l="1"/>
  <c r="BZ34" i="9" s="1"/>
  <c r="BZ35" i="9" s="1"/>
  <c r="BZ36" i="9" s="1"/>
  <c r="BZ37" i="9" s="1"/>
  <c r="BZ38" i="9" s="1"/>
  <c r="BZ39" i="9" s="1"/>
  <c r="BZ40" i="9" s="1"/>
  <c r="BZ41" i="9" s="1"/>
  <c r="BZ42" i="9" s="1"/>
  <c r="BZ43" i="9" s="1"/>
  <c r="BZ44" i="9" s="1"/>
  <c r="BZ45" i="9" s="1"/>
  <c r="CB33" i="9"/>
  <c r="CB35" i="9"/>
  <c r="CB28" i="9"/>
  <c r="CB7" i="9"/>
  <c r="CB24" i="9"/>
  <c r="CB37" i="9" l="1"/>
  <c r="CB5" i="9"/>
  <c r="CB19" i="9"/>
  <c r="CB30" i="9"/>
  <c r="CB39" i="9"/>
  <c r="CB10" i="9"/>
  <c r="CB45" i="9"/>
  <c r="CB38" i="9"/>
  <c r="CB22" i="9"/>
  <c r="CB8" i="9"/>
  <c r="CB44" i="9"/>
  <c r="CB2" i="9"/>
  <c r="CB42" i="9"/>
  <c r="CB17" i="9"/>
  <c r="CB31" i="9"/>
  <c r="CB20" i="9"/>
  <c r="CB32" i="9"/>
  <c r="CB23" i="9"/>
  <c r="CB4" i="9"/>
  <c r="CB13" i="9"/>
  <c r="CB6" i="9"/>
  <c r="CB12" i="9"/>
  <c r="CB27" i="9"/>
  <c r="CB3" i="9"/>
  <c r="CB36" i="9"/>
  <c r="CB16" i="9"/>
  <c r="AK111" i="9"/>
  <c r="AK110" i="9"/>
  <c r="CB29" i="9"/>
  <c r="CB34" i="9"/>
  <c r="AK100" i="9"/>
  <c r="AK101" i="9"/>
  <c r="CB9" i="9"/>
  <c r="CB14" i="9"/>
  <c r="CB26" i="9"/>
  <c r="CB40" i="9"/>
  <c r="CB11" i="9"/>
  <c r="CB43" i="9"/>
  <c r="CB41" i="9"/>
  <c r="CB18" i="9"/>
  <c r="CB25" i="9"/>
  <c r="CB15" i="9"/>
  <c r="CB21" i="9"/>
  <c r="N140" i="9" l="1"/>
  <c r="T140" i="9" s="1"/>
  <c r="N141" i="9"/>
  <c r="R140" i="9"/>
  <c r="N354" i="9"/>
  <c r="N357" i="9"/>
  <c r="N326" i="9"/>
  <c r="N327" i="9" s="1"/>
  <c r="N323" i="9"/>
  <c r="S323" i="9" s="1"/>
  <c r="AD1" i="9" a="1"/>
  <c r="AD1" i="9" s="1"/>
  <c r="AA120" i="9"/>
  <c r="Q140" i="9" l="1"/>
  <c r="S140" i="9"/>
  <c r="T141" i="9"/>
  <c r="AV9" i="9" s="1"/>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AV6" i="9" l="1"/>
  <c r="S355" i="9"/>
  <c r="T355" i="9"/>
  <c r="AV7" i="9" s="1"/>
  <c r="T358" i="9"/>
  <c r="S358" i="9"/>
  <c r="T324" i="9"/>
  <c r="S324" i="9"/>
  <c r="AV5" i="9"/>
  <c r="AA356" i="9"/>
  <c r="AA325" i="9"/>
  <c r="T1" i="9" l="1" a="1"/>
  <c r="T1" i="9" s="1"/>
  <c r="AN356" i="9"/>
  <c r="AN325" i="9"/>
  <c r="AA160" i="9"/>
  <c r="AA121" i="9"/>
  <c r="AA27" i="9"/>
  <c r="AA76" i="9"/>
  <c r="AA172" i="9"/>
  <c r="AA244" i="9"/>
  <c r="AA162" i="9"/>
  <c r="AA100" i="9"/>
  <c r="AA38" i="9"/>
  <c r="AA299" i="9"/>
  <c r="AA296" i="9"/>
  <c r="AA152" i="9"/>
  <c r="AA36" i="9"/>
  <c r="AA59" i="9"/>
  <c r="AA133" i="9"/>
  <c r="AA235" i="9"/>
  <c r="AA159" i="9"/>
  <c r="AA148" i="9"/>
  <c r="AA168" i="9"/>
  <c r="AA219" i="9"/>
  <c r="AA132" i="9"/>
  <c r="AA149" i="9"/>
  <c r="AA145" i="9"/>
  <c r="AA126" i="9"/>
  <c r="AA274" i="9"/>
  <c r="AA278" i="9"/>
  <c r="AA169" i="9"/>
  <c r="AA16" i="9"/>
  <c r="AA189" i="9"/>
  <c r="AA164" i="9"/>
  <c r="AA182" i="9"/>
  <c r="AA212" i="9"/>
  <c r="AA187" i="9"/>
  <c r="AA237" i="9"/>
  <c r="AA73" i="9"/>
  <c r="AA158" i="9"/>
  <c r="AA14" i="9"/>
  <c r="AA154" i="9"/>
  <c r="AA308" i="9"/>
  <c r="AA175" i="9"/>
  <c r="AA45" i="9"/>
  <c r="AA174" i="9"/>
  <c r="AA28" i="9"/>
  <c r="AA117" i="9"/>
  <c r="AA327" i="9"/>
  <c r="AA354" i="9"/>
  <c r="AA195" i="9"/>
  <c r="AA176" i="9"/>
  <c r="AA53" i="9"/>
  <c r="AA147" i="9"/>
  <c r="AA18" i="9"/>
  <c r="AA222" i="9"/>
  <c r="AA234" i="9"/>
  <c r="AA89" i="9"/>
  <c r="AA86" i="9"/>
  <c r="AA226" i="9"/>
  <c r="AA165" i="9"/>
  <c r="AA125" i="9"/>
  <c r="AA82" i="9"/>
  <c r="AA88" i="9"/>
  <c r="AA239" i="9"/>
  <c r="AA72" i="9"/>
  <c r="AA279" i="9"/>
  <c r="AA227" i="9"/>
  <c r="AA138" i="9"/>
  <c r="AA247" i="9"/>
  <c r="AA213" i="9"/>
  <c r="AA43" i="9"/>
  <c r="AA249" i="9"/>
  <c r="AA196" i="9"/>
  <c r="AA277" i="9"/>
  <c r="AA303" i="9"/>
  <c r="AA267" i="9"/>
  <c r="AA284" i="9"/>
  <c r="AA115" i="9"/>
  <c r="AA140" i="9"/>
  <c r="AA5" i="9"/>
  <c r="AA123" i="9"/>
  <c r="AA58" i="9"/>
  <c r="AA136" i="9"/>
  <c r="AA232" i="9"/>
  <c r="AA163" i="9"/>
  <c r="AA246" i="9"/>
  <c r="AA19" i="9"/>
  <c r="AA99" i="9"/>
  <c r="AA69" i="9"/>
  <c r="AA156" i="9"/>
  <c r="AA283" i="9"/>
  <c r="AA186" i="9"/>
  <c r="AA77" i="9"/>
  <c r="AA167" i="9"/>
  <c r="AA216" i="9"/>
  <c r="AA197" i="9"/>
  <c r="AA242" i="9"/>
  <c r="AA205" i="9"/>
  <c r="AA185" i="9"/>
  <c r="AA97" i="9"/>
  <c r="AA25" i="9"/>
  <c r="AA223" i="9"/>
  <c r="AA309" i="9"/>
  <c r="AA282" i="9"/>
  <c r="AA265" i="9"/>
  <c r="AA102" i="9"/>
  <c r="AA83" i="9"/>
  <c r="AA127" i="9"/>
  <c r="AA177" i="9"/>
  <c r="AA137" i="9"/>
  <c r="AA209" i="9"/>
  <c r="AA93" i="9"/>
  <c r="AA122" i="9"/>
  <c r="AA105" i="9"/>
  <c r="AA199" i="9"/>
  <c r="AA254" i="9"/>
  <c r="AA74" i="9"/>
  <c r="AA307" i="9"/>
  <c r="AA258" i="9"/>
  <c r="AA75" i="9"/>
  <c r="AA215" i="9"/>
  <c r="AA324" i="9"/>
  <c r="AA214" i="9"/>
  <c r="AA188" i="9"/>
  <c r="AA178" i="9"/>
  <c r="AA135" i="9"/>
  <c r="AA103" i="9"/>
  <c r="AA109" i="9"/>
  <c r="AA111" i="9"/>
  <c r="AA243" i="9"/>
  <c r="AA26" i="9"/>
  <c r="AA259" i="9"/>
  <c r="AA228" i="9"/>
  <c r="AA42" i="9"/>
  <c r="AA289" i="9"/>
  <c r="AA12" i="9"/>
  <c r="AA6" i="9"/>
  <c r="AA276" i="9"/>
  <c r="AA193" i="9"/>
  <c r="AA24" i="9"/>
  <c r="AA37" i="9"/>
  <c r="AA54" i="9"/>
  <c r="AA15" i="9"/>
  <c r="AA297" i="9"/>
  <c r="AA85" i="9"/>
  <c r="AA208" i="9"/>
  <c r="AA2" i="9"/>
  <c r="AA114" i="9"/>
  <c r="AA32" i="9"/>
  <c r="AA157" i="9"/>
  <c r="AA275" i="9"/>
  <c r="AA224" i="9"/>
  <c r="AA236" i="9"/>
  <c r="AA266" i="9"/>
  <c r="AA92" i="9"/>
  <c r="AA96" i="9"/>
  <c r="AA263" i="9"/>
  <c r="AA292" i="9"/>
  <c r="AA13" i="9"/>
  <c r="AA139" i="9"/>
  <c r="AA112" i="9"/>
  <c r="AA48" i="9"/>
  <c r="AA118" i="9"/>
  <c r="AA203" i="9"/>
  <c r="AA194" i="9"/>
  <c r="AA286" i="9"/>
  <c r="AA46" i="9"/>
  <c r="AA104" i="9"/>
  <c r="AA110" i="9"/>
  <c r="AA173" i="9"/>
  <c r="AA55" i="9"/>
  <c r="AA207" i="9"/>
  <c r="AA124" i="9"/>
  <c r="AA87" i="9"/>
  <c r="AA217" i="9"/>
  <c r="AA3" i="9"/>
  <c r="AA358" i="9"/>
  <c r="AA262" i="9"/>
  <c r="AA218" i="9"/>
  <c r="AA47" i="9"/>
  <c r="AA95" i="9"/>
  <c r="AA106" i="9"/>
  <c r="AA66" i="9"/>
  <c r="AA143" i="9"/>
  <c r="AA62" i="9"/>
  <c r="AA326" i="9"/>
  <c r="AA285" i="9"/>
  <c r="AA288" i="9"/>
  <c r="AA192" i="9"/>
  <c r="AA264" i="9"/>
  <c r="AA141" i="9"/>
  <c r="AA272" i="9"/>
  <c r="AA78" i="9"/>
  <c r="AA233" i="9"/>
  <c r="AA29" i="9"/>
  <c r="AA57" i="9"/>
  <c r="AA257" i="9"/>
  <c r="AA101" i="9"/>
  <c r="AA35" i="9"/>
  <c r="AA134" i="9"/>
  <c r="AA255" i="9"/>
  <c r="AA128" i="9"/>
  <c r="AA183" i="9"/>
  <c r="AA44" i="9"/>
  <c r="AA184" i="9"/>
  <c r="AA142" i="9"/>
  <c r="AA4" i="9"/>
  <c r="AA302" i="9"/>
  <c r="AA68" i="9"/>
  <c r="AA119" i="9"/>
  <c r="AA8" i="9"/>
  <c r="AA98" i="9"/>
  <c r="AA9" i="9"/>
  <c r="AA49" i="9"/>
  <c r="AA7" i="9"/>
  <c r="AA225" i="9"/>
  <c r="AA294" i="9"/>
  <c r="AA94" i="9"/>
  <c r="AA146" i="9"/>
  <c r="AA144" i="9"/>
  <c r="AA305" i="9"/>
  <c r="AA113" i="9"/>
  <c r="AA56" i="9"/>
  <c r="AA64" i="9"/>
  <c r="AA84" i="9"/>
  <c r="AA202" i="9"/>
  <c r="AA306" i="9"/>
  <c r="AA52" i="9"/>
  <c r="AA273" i="9"/>
  <c r="AA166" i="9"/>
  <c r="AA116" i="9"/>
  <c r="AA107" i="9"/>
  <c r="AA22" i="9"/>
  <c r="AA357" i="9"/>
  <c r="AA295" i="9"/>
  <c r="AA198" i="9"/>
  <c r="AA108" i="9"/>
  <c r="AA268" i="9"/>
  <c r="AA293" i="9"/>
  <c r="AA238" i="9"/>
  <c r="AA206" i="9"/>
  <c r="AA17" i="9"/>
  <c r="AA65" i="9"/>
  <c r="AA79" i="9"/>
  <c r="AA67" i="9"/>
  <c r="AA287" i="9"/>
  <c r="AA229" i="9"/>
  <c r="AA298" i="9"/>
  <c r="AA39" i="9"/>
  <c r="AA204" i="9"/>
  <c r="AA269" i="9"/>
  <c r="AA33" i="9"/>
  <c r="AA155" i="9"/>
  <c r="AA245" i="9"/>
  <c r="AA256" i="9"/>
  <c r="AA23" i="9"/>
  <c r="AA63" i="9"/>
  <c r="AA153" i="9"/>
  <c r="AA248" i="9"/>
  <c r="AA253" i="9"/>
  <c r="AA252" i="9"/>
  <c r="AA355" i="9"/>
  <c r="AA179" i="9"/>
  <c r="AA129" i="9"/>
  <c r="AA304" i="9"/>
  <c r="AA34" i="9"/>
  <c r="AA323" i="9"/>
  <c r="AN121" i="9" l="1"/>
  <c r="AN140" i="9"/>
  <c r="AN160" i="9"/>
  <c r="AN141" i="9"/>
  <c r="AN354" i="9"/>
  <c r="AN355" i="9"/>
  <c r="AN357" i="9"/>
  <c r="AN358" i="9"/>
  <c r="AN324" i="9"/>
  <c r="AN323" i="9"/>
  <c r="AN327" i="9"/>
  <c r="AN326" i="9"/>
  <c r="AN22" i="9"/>
  <c r="AN3" i="9"/>
  <c r="AN215" i="9"/>
  <c r="AN264" i="9"/>
  <c r="AN117" i="9"/>
  <c r="AN111" i="9"/>
  <c r="AN107" i="9"/>
  <c r="AN217" i="9"/>
  <c r="AN75" i="9"/>
  <c r="AN42" i="9"/>
  <c r="AN28" i="9"/>
  <c r="AN62" i="9"/>
  <c r="AN116" i="9"/>
  <c r="AN87" i="9"/>
  <c r="AN258" i="9"/>
  <c r="AN34" i="9"/>
  <c r="AN174" i="9"/>
  <c r="AN252" i="9"/>
  <c r="AN166" i="9"/>
  <c r="AN124" i="9"/>
  <c r="AN307" i="9"/>
  <c r="AN228" i="9"/>
  <c r="AN45" i="9"/>
  <c r="AN109" i="9"/>
  <c r="AN273" i="9"/>
  <c r="AN207" i="9"/>
  <c r="AN74" i="9"/>
  <c r="AN267" i="9"/>
  <c r="AN175" i="9"/>
  <c r="AN143" i="9"/>
  <c r="AN52" i="9"/>
  <c r="AN55" i="9"/>
  <c r="AN254" i="9"/>
  <c r="AN192" i="9"/>
  <c r="AN308" i="9"/>
  <c r="AN103" i="9"/>
  <c r="AN306" i="9"/>
  <c r="AN173" i="9"/>
  <c r="AN199" i="9"/>
  <c r="AN304" i="9"/>
  <c r="AN154" i="9"/>
  <c r="AN66" i="9"/>
  <c r="AN202" i="9"/>
  <c r="AN110" i="9"/>
  <c r="AN105" i="9"/>
  <c r="AN259" i="9"/>
  <c r="AN14" i="9"/>
  <c r="AN253" i="9"/>
  <c r="AN84" i="9"/>
  <c r="AN104" i="9"/>
  <c r="AN122" i="9"/>
  <c r="AN303" i="9"/>
  <c r="AN158" i="9"/>
  <c r="AN135" i="9"/>
  <c r="AN64" i="9"/>
  <c r="AN46" i="9"/>
  <c r="AN93" i="9"/>
  <c r="AN288" i="9"/>
  <c r="AN73" i="9"/>
  <c r="AN106" i="9"/>
  <c r="AN56" i="9"/>
  <c r="AN286" i="9"/>
  <c r="AN209" i="9"/>
  <c r="AN115" i="9"/>
  <c r="AN237" i="9"/>
  <c r="AN178" i="9"/>
  <c r="AN113" i="9"/>
  <c r="AN194" i="9"/>
  <c r="AN137" i="9"/>
  <c r="AN129" i="9"/>
  <c r="AN187" i="9"/>
  <c r="AN248" i="9"/>
  <c r="AN305" i="9"/>
  <c r="AN203" i="9"/>
  <c r="AN177" i="9"/>
  <c r="AN277" i="9"/>
  <c r="AN212" i="9"/>
  <c r="AN95" i="9"/>
  <c r="AN144" i="9"/>
  <c r="AN118" i="9"/>
  <c r="AN127" i="9"/>
  <c r="AN26" i="9"/>
  <c r="AN182" i="9"/>
  <c r="AN188" i="9"/>
  <c r="AN146" i="9"/>
  <c r="AN48" i="9"/>
  <c r="AN83" i="9"/>
  <c r="AN179" i="9"/>
  <c r="AN164" i="9"/>
  <c r="AN153" i="9"/>
  <c r="AN94" i="9"/>
  <c r="AN112" i="9"/>
  <c r="AN102" i="9"/>
  <c r="AN196" i="9"/>
  <c r="AN189" i="9"/>
  <c r="AN47" i="9"/>
  <c r="AN294" i="9"/>
  <c r="AN139" i="9"/>
  <c r="AN265" i="9"/>
  <c r="AN285" i="9"/>
  <c r="AN16" i="9"/>
  <c r="AN63" i="9"/>
  <c r="AN225" i="9"/>
  <c r="AN13" i="9"/>
  <c r="AN282" i="9"/>
  <c r="AN243" i="9"/>
  <c r="AN169" i="9"/>
  <c r="AN218" i="9"/>
  <c r="AN7" i="9"/>
  <c r="AN292" i="9"/>
  <c r="AN309" i="9"/>
  <c r="AN249" i="9"/>
  <c r="AN278" i="9"/>
  <c r="AN23" i="9"/>
  <c r="AN49" i="9"/>
  <c r="AN263" i="9"/>
  <c r="AN223" i="9"/>
  <c r="AN43" i="9"/>
  <c r="AN274" i="9"/>
  <c r="AN214" i="9"/>
  <c r="AN9" i="9"/>
  <c r="AN96" i="9"/>
  <c r="AN25" i="9"/>
  <c r="AN213" i="9"/>
  <c r="AN126" i="9"/>
  <c r="AN256" i="9"/>
  <c r="AN98" i="9"/>
  <c r="AN92" i="9"/>
  <c r="AN97" i="9"/>
  <c r="AN247" i="9"/>
  <c r="AN145" i="9"/>
  <c r="AN245" i="9"/>
  <c r="AN8" i="9"/>
  <c r="AN266" i="9"/>
  <c r="AN185" i="9"/>
  <c r="AN138" i="9"/>
  <c r="AN149" i="9"/>
  <c r="AN155" i="9"/>
  <c r="AN119" i="9"/>
  <c r="AN236" i="9"/>
  <c r="AN205" i="9"/>
  <c r="AN227" i="9"/>
  <c r="AN132" i="9"/>
  <c r="AN262" i="9"/>
  <c r="AN68" i="9"/>
  <c r="AN224" i="9"/>
  <c r="AN242" i="9"/>
  <c r="AN279" i="9"/>
  <c r="AN219" i="9"/>
  <c r="AN33" i="9"/>
  <c r="AN302" i="9"/>
  <c r="AN275" i="9"/>
  <c r="AN197" i="9"/>
  <c r="AN72" i="9"/>
  <c r="AN168" i="9"/>
  <c r="AN269" i="9"/>
  <c r="AN4" i="9"/>
  <c r="AN157" i="9"/>
  <c r="AN216" i="9"/>
  <c r="AN239" i="9"/>
  <c r="AN148" i="9"/>
  <c r="AN204" i="9"/>
  <c r="AN142" i="9"/>
  <c r="AN32" i="9"/>
  <c r="AN167" i="9"/>
  <c r="AN88" i="9"/>
  <c r="AN159" i="9"/>
  <c r="AN39" i="9"/>
  <c r="AN184" i="9"/>
  <c r="AN114" i="9"/>
  <c r="AN77" i="9"/>
  <c r="AN82" i="9"/>
  <c r="AN235" i="9"/>
  <c r="AN298" i="9"/>
  <c r="AN44" i="9"/>
  <c r="AN2" i="9"/>
  <c r="AM2" i="9" s="1"/>
  <c r="AM3" i="9" s="1"/>
  <c r="AN186" i="9"/>
  <c r="AN125" i="9"/>
  <c r="AN133" i="9"/>
  <c r="AN229" i="9"/>
  <c r="AN183" i="9"/>
  <c r="AN208" i="9"/>
  <c r="AN283" i="9"/>
  <c r="AN284" i="9"/>
  <c r="AN59" i="9"/>
  <c r="AN287" i="9"/>
  <c r="AN128" i="9"/>
  <c r="AN85" i="9"/>
  <c r="AN156" i="9"/>
  <c r="AN165" i="9"/>
  <c r="AN36" i="9"/>
  <c r="AN67" i="9"/>
  <c r="AN255" i="9"/>
  <c r="AN297" i="9"/>
  <c r="AN69" i="9"/>
  <c r="AN226" i="9"/>
  <c r="AN152" i="9"/>
  <c r="AN79" i="9"/>
  <c r="AN134" i="9"/>
  <c r="AN15" i="9"/>
  <c r="AN99" i="9"/>
  <c r="AN86" i="9"/>
  <c r="AN296" i="9"/>
  <c r="AN65" i="9"/>
  <c r="AN35" i="9"/>
  <c r="AN54" i="9"/>
  <c r="AN19" i="9"/>
  <c r="AN89" i="9"/>
  <c r="AN299" i="9"/>
  <c r="AN17" i="9"/>
  <c r="AN101" i="9"/>
  <c r="AN37" i="9"/>
  <c r="AN246" i="9"/>
  <c r="AN234" i="9"/>
  <c r="AN38" i="9"/>
  <c r="AN206" i="9"/>
  <c r="AN257" i="9"/>
  <c r="AN24" i="9"/>
  <c r="AN163" i="9"/>
  <c r="AN222" i="9"/>
  <c r="AN100" i="9"/>
  <c r="AN238" i="9"/>
  <c r="AN57" i="9"/>
  <c r="AN193" i="9"/>
  <c r="AN232" i="9"/>
  <c r="AN18" i="9"/>
  <c r="AN162" i="9"/>
  <c r="AN293" i="9"/>
  <c r="AN29" i="9"/>
  <c r="AN276" i="9"/>
  <c r="AN136" i="9"/>
  <c r="AN147" i="9"/>
  <c r="AN244" i="9"/>
  <c r="AN268" i="9"/>
  <c r="AN233" i="9"/>
  <c r="AN6" i="9"/>
  <c r="AN58" i="9"/>
  <c r="AN53" i="9"/>
  <c r="AN172" i="9"/>
  <c r="AN108" i="9"/>
  <c r="AN78" i="9"/>
  <c r="AN12" i="9"/>
  <c r="AN123" i="9"/>
  <c r="AN176" i="9"/>
  <c r="AN76" i="9"/>
  <c r="AN198" i="9"/>
  <c r="AN272" i="9"/>
  <c r="AN289" i="9"/>
  <c r="AN5" i="9"/>
  <c r="AN195" i="9"/>
  <c r="AN27" i="9"/>
  <c r="AN295" i="9"/>
  <c r="AM4" i="9" l="1"/>
  <c r="AM5" i="9" s="1"/>
  <c r="AM6" i="9" s="1"/>
  <c r="AM7" i="9" s="1"/>
  <c r="AM8" i="9" s="1"/>
  <c r="AM9" i="9" s="1"/>
  <c r="AM10" i="9" s="1"/>
  <c r="AM11" i="9" s="1"/>
  <c r="AM12" i="9" l="1"/>
  <c r="AM13" i="9" s="1"/>
  <c r="AM14" i="9" s="1"/>
  <c r="AM15" i="9" s="1"/>
  <c r="AM16" i="9" s="1"/>
  <c r="AM17" i="9" s="1"/>
  <c r="AM18" i="9" s="1"/>
  <c r="AM19" i="9" s="1"/>
  <c r="AM20" i="9" s="1"/>
  <c r="AM21" i="9" s="1"/>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<sst xmlns="http://schemas.openxmlformats.org/spreadsheetml/2006/main" count="1794" uniqueCount="403">
  <si>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</si>
  <si>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</si>
  <si>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</si>
  <si>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</si>
  <si>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</si>
  <si>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</si>
  <si>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</si>
  <si>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</si>
  <si>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</si>
  <si>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</si>
  <si>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</si>
  <si>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</si>
  <si>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</si>
  <si>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</si>
  <si>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</si>
  <si>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</si>
  <si>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</si>
  <si>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</si>
  <si>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</si>
  <si>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</si>
  <si>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</si>
  <si>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</si>
  <si>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</si>
  <si>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</si>
  <si>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</si>
  <si>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</si>
  <si>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</si>
  <si>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</si>
  <si>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</si>
  <si>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</si>
  <si>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</si>
  <si>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</si>
  <si>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</si>
  <si>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</si>
  <si>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</si>
  <si>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</si>
  <si>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</si>
  <si>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</si>
  <si>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</si>
  <si>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</si>
  <si>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</si>
  <si>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</si>
  <si>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</si>
  <si>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</si>
  <si>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</si>
  <si>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</si>
  <si>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</si>
  <si>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</si>
  <si>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</si>
  <si>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</si>
  <si>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</si>
  <si>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</si>
  <si>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</si>
  <si>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</si>
  <si>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</si>
  <si>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</si>
  <si>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</si>
  <si>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</si>
  <si>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</si>
  <si>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</si>
  <si>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</si>
  <si>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</si>
  <si>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</si>
  <si>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</si>
  <si>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</si>
  <si>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</si>
  <si>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</si>
  <si>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</si>
  <si>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</si>
  <si>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</si>
  <si>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</si>
  <si>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</si>
  <si>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</si>
  <si>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</si>
  <si>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</si>
  <si>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</si>
  <si>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</si>
  <si>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</si>
  <si>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</si>
  <si>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</si>
  <si>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</si>
  <si>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</si>
  <si>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</si>
  <si>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</si>
  <si>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</si>
  <si>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</si>
  <si>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</si>
  <si>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</si>
  <si>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</si>
  <si>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</si>
  <si>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</si>
  <si>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</si>
  <si>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</si>
  <si>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</si>
  <si>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</si>
  <si>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</si>
  <si>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</si>
  <si>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</si>
  <si>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</si>
  <si>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</si>
  <si>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</si>
  <si>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</si>
  <si>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</si>
  <si>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</si>
  <si>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</si>
  <si>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</si>
  <si>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</si>
  <si>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</si>
  <si>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</si>
  <si>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</si>
  <si>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</si>
  <si>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</si>
  <si>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</si>
  <si>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</si>
  <si>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</si>
  <si>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</si>
  <si>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</si>
  <si>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</si>
  <si>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</si>
  <si>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</si>
  <si>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</si>
  <si>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</si>
  <si>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</si>
  <si>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</si>
  <si>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</si>
  <si>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</si>
  <si>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</si>
  <si>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</si>
  <si>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</si>
  <si>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</si>
  <si>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</si>
  <si>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</si>
  <si>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</si>
  <si>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</si>
  <si>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</si>
  <si>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</si>
  <si>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</si>
  <si>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</si>
  <si>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</si>
  <si>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</si>
  <si>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</si>
  <si>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</si>
  <si>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</si>
  <si>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</si>
  <si>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</si>
  <si>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</si>
  <si>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</si>
  <si>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</si>
  <si>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</si>
  <si>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</si>
  <si>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</si>
  <si>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</si>
  <si>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</si>
  <si>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</si>
  <si>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</si>
  <si>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</si>
  <si>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</si>
  <si>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</si>
  <si>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</si>
  <si>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</si>
  <si>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</si>
  <si>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</si>
  <si>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</si>
  <si>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</si>
  <si>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</si>
  <si>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</si>
  <si>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</si>
  <si>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</si>
  <si>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</si>
  <si>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</si>
  <si>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</si>
  <si>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</si>
  <si>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</si>
  <si>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</si>
  <si>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</si>
  <si>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</si>
  <si>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</si>
  <si>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</si>
  <si>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</si>
  <si>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</si>
  <si>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</si>
  <si>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</si>
  <si>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</si>
  <si>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</si>
  <si>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</si>
  <si>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</si>
  <si>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</si>
  <si>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</si>
  <si>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</si>
  <si>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</si>
  <si>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</si>
  <si>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</si>
  <si>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</si>
  <si>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</si>
  <si>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</si>
  <si>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</si>
  <si>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</si>
  <si>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</si>
  <si>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</si>
  <si>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</si>
  <si>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</si>
  <si>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</si>
  <si>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</si>
  <si>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</si>
  <si>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</si>
  <si>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</si>
  <si>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</si>
  <si>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</si>
  <si>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</si>
  <si>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</si>
  <si>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</si>
  <si>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</si>
  <si>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</si>
  <si>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</si>
  <si>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</si>
  <si>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</si>
  <si>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</si>
  <si>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</si>
  <si>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</si>
  <si>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</si>
  <si>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</si>
  <si>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</si>
  <si>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</si>
  <si>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</si>
  <si>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</si>
  <si>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</si>
  <si>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</si>
  <si>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</si>
  <si>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</si>
  <si>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</si>
  <si>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</si>
  <si>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</si>
  <si>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</si>
  <si>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</si>
  <si>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</si>
  <si>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</si>
  <si>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</si>
  <si>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</si>
  <si>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</si>
  <si>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</si>
  <si>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</si>
  <si>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</si>
  <si>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</si>
  <si>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</si>
  <si>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</si>
  <si>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</si>
  <si>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</si>
  <si>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</si>
  <si>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</si>
  <si>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</si>
  <si>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</si>
  <si>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</si>
  <si>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</si>
  <si>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</si>
  <si>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</si>
  <si>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</si>
  <si>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</si>
  <si>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</si>
  <si>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</si>
  <si>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</si>
  <si>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</si>
  <si>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</si>
  <si>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</si>
  <si>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</si>
  <si>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</si>
  <si>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</si>
  <si>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</si>
  <si>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</si>
  <si>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</si>
  <si>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</si>
  <si>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</si>
  <si>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</si>
  <si>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</si>
  <si>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</si>
  <si>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</si>
  <si>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</si>
  <si>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</si>
  <si>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</si>
  <si>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</si>
  <si>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</si>
  <si>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</si>
  <si>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</si>
  <si>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</si>
  <si>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</si>
  <si>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</si>
  <si>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</si>
  <si>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</si>
  <si>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</si>
  <si>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</si>
  <si>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</si>
  <si>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</si>
  <si>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</si>
  <si>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</si>
  <si>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</si>
  <si>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GO</t>
    <phoneticPr fontId="1" type="noConversion"/>
  </si>
  <si>
    <t>보상검증</t>
    <phoneticPr fontId="1" type="noConversion"/>
  </si>
  <si>
    <t>Equip6101</t>
    <phoneticPr fontId="1" type="noConversion"/>
  </si>
  <si>
    <t>Equip2101</t>
  </si>
  <si>
    <t>Equip2101</t>
    <phoneticPr fontId="1" type="noConversion"/>
  </si>
  <si>
    <t>Equip1101</t>
    <phoneticPr fontId="1" type="noConversion"/>
  </si>
  <si>
    <t>Equip4301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</si>
  <si>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</si>
  <si>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</si>
  <si>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</si>
  <si>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</si>
  <si>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</si>
  <si>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</si>
  <si>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</si>
  <si>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</si>
  <si>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</si>
  <si>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</si>
  <si>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</si>
  <si>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</si>
  <si>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</si>
  <si>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</si>
  <si>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</si>
  <si>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</si>
  <si>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</si>
  <si>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</si>
  <si>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</si>
  <si>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</si>
  <si>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</si>
  <si>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</si>
  <si>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</si>
  <si>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</si>
  <si>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</si>
  <si>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</si>
  <si>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</si>
  <si>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</si>
  <si>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</si>
  <si>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</si>
  <si>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</si>
  <si>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</si>
  <si>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</si>
  <si>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</si>
  <si>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</si>
  <si>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</si>
  <si>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</si>
  <si>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</si>
  <si>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</si>
  <si>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</si>
  <si>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</si>
  <si>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</si>
  <si>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</si>
  <si>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</si>
  <si>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</si>
  <si>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</si>
  <si>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</si>
  <si>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</si>
  <si>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</si>
  <si>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</si>
  <si>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</si>
  <si>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</si>
  <si>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</si>
  <si>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</si>
  <si>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</si>
  <si>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</si>
  <si>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</si>
  <si>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</si>
  <si>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</si>
  <si>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</si>
  <si>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</si>
  <si>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</si>
  <si>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</si>
  <si>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</si>
  <si>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</si>
  <si>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</si>
  <si>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</si>
  <si>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</si>
  <si>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</si>
  <si>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</si>
  <si>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</si>
  <si>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</si>
  <si>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</si>
  <si>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</si>
  <si>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</si>
  <si>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</si>
  <si>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</si>
  <si>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</si>
  <si>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</si>
  <si>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Actor0240m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</si>
  <si>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</si>
  <si>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</si>
  <si>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</si>
  <si>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</si>
  <si>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</si>
  <si>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</si>
  <si>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</si>
  <si>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Actor3117</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</si>
  <si>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</si>
  <si>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</si>
  <si>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</si>
  <si>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</si>
  <si>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</si>
  <si>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</si>
  <si>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</si>
  <si>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</si>
  <si>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</si>
  <si>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</si>
  <si>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</si>
  <si>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Equip0402</t>
    <phoneticPr fontId="1" type="noConversion"/>
  </si>
  <si>
    <t>Equip2401</t>
  </si>
  <si>
    <t>Equip8001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</si>
</sst>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7.6923687910860732</v>
          </cell>
          <cell r="W2">
            <v>10.664960498402392</v>
          </cell>
          <cell r="X2">
            <v>11.54</v>
          </cell>
          <cell r="Y2">
            <v>16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6.6721810991563943</v>
          </cell>
          <cell r="W3">
            <v>11.270236796342019</v>
          </cell>
          <cell r="X3">
            <v>10.01</v>
          </cell>
          <cell r="Y3">
            <v>16.91</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7.9018305883429605</v>
          </cell>
          <cell r="W4">
            <v>10.889682190203018</v>
          </cell>
          <cell r="X4">
            <v>17.350000000000001</v>
          </cell>
          <cell r="Y4">
            <v>23.92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6.6264721533178967</v>
          </cell>
          <cell r="W5">
            <v>11.759957569943563</v>
          </cell>
          <cell r="X5">
            <v>14.55</v>
          </cell>
          <cell r="Y5">
            <v>25.83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8.187294572772787</v>
          </cell>
          <cell r="W6">
            <v>10.764037873504073</v>
          </cell>
          <cell r="X6">
            <v>28.96</v>
          </cell>
          <cell r="Y6">
            <v>38.07</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7.2909364010309803</v>
          </cell>
          <cell r="W7">
            <v>11.461417986585309</v>
          </cell>
          <cell r="X7">
            <v>25.79</v>
          </cell>
          <cell r="Y7">
            <v>40.54</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7.547469271911333</v>
          </cell>
          <cell r="W8">
            <v>11.002903444386703</v>
          </cell>
          <cell r="X8">
            <v>52.02</v>
          </cell>
          <cell r="Y8">
            <v>75.84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6.6890796303963116</v>
          </cell>
          <cell r="W9">
            <v>11.823705170287464</v>
          </cell>
          <cell r="X9">
            <v>46.1</v>
          </cell>
          <cell r="Y9">
            <v>81.489999999999995</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8.0192129246632167</v>
          </cell>
          <cell r="W10">
            <v>11.039520201414934</v>
          </cell>
          <cell r="X10">
            <v>118.48</v>
          </cell>
          <cell r="Y10">
            <v>163.1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7.1466701146264882</v>
          </cell>
          <cell r="W11">
            <v>11.565010169661631</v>
          </cell>
          <cell r="X11">
            <v>105.59</v>
          </cell>
          <cell r="Y11">
            <v>170.87</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8.0058657009189247</v>
          </cell>
          <cell r="W12">
            <v>11.067510791674691</v>
          </cell>
          <cell r="X12">
            <v>154.16</v>
          </cell>
          <cell r="Y12">
            <v>213.11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7.0887756258287622</v>
          </cell>
          <cell r="W13">
            <v>11.526295019269146</v>
          </cell>
          <cell r="X13">
            <v>136.5</v>
          </cell>
          <cell r="Y13">
            <v>221.94</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7.9654936832326069</v>
          </cell>
          <cell r="W14">
            <v>10.764167625939326</v>
          </cell>
          <cell r="X14">
            <v>199.89</v>
          </cell>
          <cell r="Y14">
            <v>270.13</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8.1174662047380544</v>
          </cell>
          <cell r="W15">
            <v>10.582068919057829</v>
          </cell>
          <cell r="X15">
            <v>12.18</v>
          </cell>
          <cell r="Y15">
            <v>15.87</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7.1235192637182383</v>
          </cell>
          <cell r="W16">
            <v>11.749656482342843</v>
          </cell>
          <cell r="X16">
            <v>10.69</v>
          </cell>
          <cell r="Y16">
            <v>17.62</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7.8143353616548685</v>
          </cell>
          <cell r="W17">
            <v>11.053417395337256</v>
          </cell>
          <cell r="X17">
            <v>17.16</v>
          </cell>
          <cell r="Y17">
            <v>24.27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7.3747015123241155</v>
          </cell>
          <cell r="W18">
            <v>11.113816118215743</v>
          </cell>
          <cell r="X18">
            <v>16.2</v>
          </cell>
          <cell r="Y18">
            <v>24.41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8.0440936709054291</v>
          </cell>
          <cell r="W19">
            <v>10.477471782195153</v>
          </cell>
          <cell r="X19">
            <v>28.45</v>
          </cell>
          <cell r="Y19">
            <v>37.06</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7.195828729990378</v>
          </cell>
          <cell r="W20">
            <v>11.607564048314824</v>
          </cell>
          <cell r="X20">
            <v>25.45</v>
          </cell>
          <cell r="Y20">
            <v>41.06</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8.1600755342538438</v>
          </cell>
          <cell r="W21">
            <v>10.53513204209589</v>
          </cell>
          <cell r="X21">
            <v>56.24</v>
          </cell>
          <cell r="Y21">
            <v>72.61</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7.052098671770147</v>
          </cell>
          <cell r="W22">
            <v>11.176531444946292</v>
          </cell>
          <cell r="X22">
            <v>48.61</v>
          </cell>
          <cell r="Y22">
            <v>77.03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7.5318701704752735</v>
          </cell>
          <cell r="W23">
            <v>11.054039529471257</v>
          </cell>
          <cell r="X23">
            <v>111.28</v>
          </cell>
          <cell r="Y23">
            <v>163.32</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7.3731670944927732</v>
          </cell>
          <cell r="W24">
            <v>11.599691316483369</v>
          </cell>
          <cell r="X24">
            <v>108.94</v>
          </cell>
          <cell r="Y24">
            <v>171.38</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8.0679034311654583</v>
          </cell>
          <cell r="W25">
            <v>10.501279831475438</v>
          </cell>
          <cell r="X25">
            <v>155.35</v>
          </cell>
          <cell r="Y25">
            <v>202.21</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6.9651977172835036</v>
          </cell>
          <cell r="W26">
            <v>11.153148889610758</v>
          </cell>
          <cell r="X26">
            <v>134.12</v>
          </cell>
          <cell r="Y26">
            <v>214.76</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7.8202124553499193</v>
          </cell>
          <cell r="W27">
            <v>10.587521505440463</v>
          </cell>
          <cell r="X27">
            <v>196.25</v>
          </cell>
          <cell r="Y27">
            <v>265.69</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7.4356399968159854</v>
          </cell>
          <cell r="W28">
            <v>10.790277437016606</v>
          </cell>
          <cell r="X28">
            <v>11.15</v>
          </cell>
          <cell r="Y28">
            <v>16.190000000000001</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6.8728020053659291</v>
          </cell>
          <cell r="W29">
            <v>11.173894836745795</v>
          </cell>
          <cell r="X29">
            <v>10.31</v>
          </cell>
          <cell r="Y29">
            <v>16.760000000000002</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7.6744724299182741</v>
          </cell>
          <cell r="W30">
            <v>10.311364969156461</v>
          </cell>
          <cell r="X30">
            <v>16.850000000000001</v>
          </cell>
          <cell r="Y30">
            <v>22.65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7.402226572189325</v>
          </cell>
          <cell r="W31">
            <v>11.419832461079972</v>
          </cell>
          <cell r="X31">
            <v>16.260000000000002</v>
          </cell>
          <cell r="Y31">
            <v>25.08</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7.6985679357233883</v>
          </cell>
          <cell r="W32">
            <v>10.458682801804677</v>
          </cell>
          <cell r="X32">
            <v>27.23</v>
          </cell>
          <cell r="Y32">
            <v>36.99</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6.7365220638661967</v>
          </cell>
          <cell r="W33">
            <v>11.713167840383148</v>
          </cell>
          <cell r="X33">
            <v>23.83</v>
          </cell>
          <cell r="Y33">
            <v>41.43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7.716666840901599</v>
          </cell>
          <cell r="W34">
            <v>10.826778237645856</v>
          </cell>
          <cell r="X34">
            <v>53.19</v>
          </cell>
          <cell r="Y34">
            <v>74.62</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7.0326318707081512</v>
          </cell>
          <cell r="W35">
            <v>11.470855523793585</v>
          </cell>
          <cell r="X35">
            <v>48.47</v>
          </cell>
          <cell r="Y35">
            <v>79.06</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7.7498146341683514</v>
          </cell>
          <cell r="W36">
            <v>10.620789236938812</v>
          </cell>
          <cell r="X36">
            <v>114.5</v>
          </cell>
          <cell r="Y36">
            <v>156.91999999999999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7.2539086915449813</v>
          </cell>
          <cell r="W37">
            <v>11.811925097850491</v>
          </cell>
          <cell r="X37">
            <v>107.17</v>
          </cell>
          <cell r="Y37">
            <v>174.52</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7.4245914139544817</v>
          </cell>
          <cell r="W38">
            <v>10.864225586571745</v>
          </cell>
          <cell r="X38">
            <v>142.96</v>
          </cell>
          <cell r="Y38">
            <v>209.19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7.3069066052262643</v>
          </cell>
          <cell r="W39">
            <v>11.310733079873241</v>
          </cell>
          <cell r="X39">
            <v>140.69999999999999</v>
          </cell>
          <cell r="Y39">
            <v>217.79</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7.6340894518444031</v>
          </cell>
          <cell r="W40">
            <v>11.056884680752239</v>
          </cell>
          <cell r="X40">
            <v>191.58</v>
          </cell>
          <cell r="Y40">
            <v>277.47000000000003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7.6579286504013906</v>
          </cell>
          <cell r="W41">
            <v>10.738675023387037</v>
          </cell>
          <cell r="X41">
            <v>11.49</v>
          </cell>
          <cell r="Y41">
            <v>16.11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6.8015999238542051</v>
          </cell>
          <cell r="W42">
            <v>11.889275921420722</v>
          </cell>
          <cell r="X42">
            <v>10.199999999999999</v>
          </cell>
          <cell r="Y42">
            <v>17.829999999999998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7.8246161179048741</v>
          </cell>
          <cell r="W43">
            <v>11.079930445655091</v>
          </cell>
          <cell r="X43">
            <v>17.18</v>
          </cell>
          <cell r="Y43">
            <v>24.33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7.1122930411738547</v>
          </cell>
          <cell r="W44">
            <v>11.804501323028404</v>
          </cell>
          <cell r="X44">
            <v>15.62</v>
          </cell>
          <cell r="Y44">
            <v>25.92</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8.205110562069672</v>
          </cell>
          <cell r="W45">
            <v>10.86234589495111</v>
          </cell>
          <cell r="X45">
            <v>29.02</v>
          </cell>
          <cell r="Y45">
            <v>38.42</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7.3895134576519776</v>
          </cell>
          <cell r="W46">
            <v>11.446006514613041</v>
          </cell>
          <cell r="X46">
            <v>26.14</v>
          </cell>
          <cell r="Y46">
            <v>40.479999999999997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7.9037060404867336</v>
          </cell>
          <cell r="W47">
            <v>10.55023021899315</v>
          </cell>
          <cell r="X47">
            <v>54.48</v>
          </cell>
          <cell r="Y47">
            <v>72.72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6.9633589526458604</v>
          </cell>
          <cell r="W48">
            <v>11.676047344535167</v>
          </cell>
          <cell r="X48">
            <v>47.99</v>
          </cell>
          <cell r="Y48">
            <v>80.48</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7.8554190488813376</v>
          </cell>
          <cell r="W49">
            <v>10.805396980031343</v>
          </cell>
          <cell r="X49">
            <v>116.06</v>
          </cell>
          <cell r="Y49">
            <v>159.65</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7.3670316248148069</v>
          </cell>
          <cell r="W50">
            <v>11.898367668498741</v>
          </cell>
          <cell r="X50">
            <v>108.84</v>
          </cell>
          <cell r="Y50">
            <v>175.79</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7.7413969147482344</v>
          </cell>
          <cell r="W51">
            <v>10.893923332873587</v>
          </cell>
          <cell r="X51">
            <v>149.06</v>
          </cell>
          <cell r="Y51">
            <v>209.77</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6.6977611881369681</v>
          </cell>
          <cell r="W52">
            <v>11.363302768465884</v>
          </cell>
          <cell r="X52">
            <v>128.97</v>
          </cell>
          <cell r="Y52">
            <v>218.8</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7.5240552225953525</v>
          </cell>
          <cell r="W53">
            <v>10.32671740539975</v>
          </cell>
          <cell r="X53">
            <v>188.82</v>
          </cell>
          <cell r="Y53">
            <v>259.14999999999998</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7.853945476072747</v>
          </cell>
          <cell r="W54">
            <v>11.011990989313606</v>
          </cell>
          <cell r="X54">
            <v>11.78</v>
          </cell>
          <cell r="Y54">
            <v>16.52</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7.0123045276109268</v>
          </cell>
          <cell r="W55">
            <v>11.387662376863371</v>
          </cell>
          <cell r="X55">
            <v>10.52</v>
          </cell>
          <cell r="Y55">
            <v>17.079999999999998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7.6525989194170565</v>
          </cell>
          <cell r="W56">
            <v>10.949937386118718</v>
          </cell>
          <cell r="X56">
            <v>16.809999999999999</v>
          </cell>
          <cell r="Y56">
            <v>24.05</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6.9790110684068178</v>
          </cell>
          <cell r="W57">
            <v>11.457228649281559</v>
          </cell>
          <cell r="X57">
            <v>15.33</v>
          </cell>
          <cell r="Y57">
            <v>25.16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7.4864716242800036</v>
          </cell>
          <cell r="W58">
            <v>11.057519693567977</v>
          </cell>
          <cell r="X58">
            <v>26.48</v>
          </cell>
          <cell r="Y58">
            <v>39.11</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7.1011401761583972</v>
          </cell>
          <cell r="W59">
            <v>11.252005735817217</v>
          </cell>
          <cell r="X59">
            <v>25.12</v>
          </cell>
          <cell r="Y59">
            <v>39.799999999999997</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8.1498550769966709</v>
          </cell>
          <cell r="W60">
            <v>10.382665089794102</v>
          </cell>
          <cell r="X60">
            <v>56.17</v>
          </cell>
          <cell r="Y60">
            <v>71.56</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7.2241371359937929</v>
          </cell>
          <cell r="W61">
            <v>11.258337443468983</v>
          </cell>
          <cell r="X61">
            <v>49.79</v>
          </cell>
          <cell r="Y61">
            <v>77.599999999999994</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7.6389943992436153</v>
          </cell>
          <cell r="W62">
            <v>10.813012747084942</v>
          </cell>
          <cell r="X62">
            <v>112.86</v>
          </cell>
          <cell r="Y62">
            <v>159.76</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7.2915106747554326</v>
          </cell>
          <cell r="W63">
            <v>11.195272820426602</v>
          </cell>
          <cell r="X63">
            <v>107.73</v>
          </cell>
          <cell r="Y63">
            <v>165.41</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7.7009768409689006</v>
          </cell>
          <cell r="W64">
            <v>11.104886646219681</v>
          </cell>
          <cell r="X64">
            <v>148.29</v>
          </cell>
          <cell r="Y64">
            <v>213.83</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7.1836559175372088</v>
          </cell>
          <cell r="W65">
            <v>11.563629838654515</v>
          </cell>
          <cell r="X65">
            <v>138.32</v>
          </cell>
          <cell r="Y65">
            <v>222.66</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7.9010290184534178</v>
          </cell>
          <cell r="W66">
            <v>10.726177319946217</v>
          </cell>
          <cell r="X66">
            <v>198.28</v>
          </cell>
          <cell r="Y66">
            <v>269.17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8.1100508919508734</v>
          </cell>
          <cell r="W68">
            <v>10.946636801997691</v>
          </cell>
          <cell r="X68">
            <v>12.17</v>
          </cell>
          <cell r="Y68">
            <v>16.420000000000002</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6.6244671695227062</v>
          </cell>
          <cell r="W69">
            <v>11.801454581525501</v>
          </cell>
          <cell r="X69">
            <v>9.94</v>
          </cell>
          <cell r="Y69">
            <v>17.7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8.1232553918973558</v>
          </cell>
          <cell r="W70">
            <v>10.342528316137528</v>
          </cell>
          <cell r="X70">
            <v>17.84</v>
          </cell>
          <cell r="Y70">
            <v>22.71</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7.3307882172059156</v>
          </cell>
          <cell r="W71">
            <v>11.178959609242522</v>
          </cell>
          <cell r="X71">
            <v>16.100000000000001</v>
          </cell>
          <cell r="Y71">
            <v>24.55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7.8316392759915328</v>
          </cell>
          <cell r="W72">
            <v>10.919160190553093</v>
          </cell>
          <cell r="X72">
            <v>27.7</v>
          </cell>
          <cell r="Y72">
            <v>38.619999999999997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7.3353528157134695</v>
          </cell>
          <cell r="W73">
            <v>11.333258015750282</v>
          </cell>
          <cell r="X73">
            <v>25.94</v>
          </cell>
          <cell r="Y73">
            <v>40.08</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8.1757305928174731</v>
          </cell>
          <cell r="W74">
            <v>10.906140294847351</v>
          </cell>
          <cell r="X74">
            <v>56.35</v>
          </cell>
          <cell r="Y74">
            <v>75.17</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6.7198494906247257</v>
          </cell>
          <cell r="W75">
            <v>11.181355652373552</v>
          </cell>
          <cell r="X75">
            <v>46.32</v>
          </cell>
          <cell r="Y75">
            <v>77.069999999999993</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7.568954557394048</v>
          </cell>
          <cell r="W76">
            <v>10.36157722059702</v>
          </cell>
          <cell r="X76">
            <v>111.83</v>
          </cell>
          <cell r="Y76">
            <v>153.09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7.3100885883081039</v>
          </cell>
          <cell r="W77">
            <v>11.257533385437766</v>
          </cell>
          <cell r="X77">
            <v>108</v>
          </cell>
          <cell r="Y77">
            <v>166.33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7.423628403682466</v>
          </cell>
          <cell r="W78">
            <v>10.325940226756602</v>
          </cell>
          <cell r="X78">
            <v>142.94</v>
          </cell>
          <cell r="Y78">
            <v>198.83</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7.2173968788814191</v>
          </cell>
          <cell r="W79">
            <v>11.69943391592086</v>
          </cell>
          <cell r="X79">
            <v>138.97</v>
          </cell>
          <cell r="Y79">
            <v>225.28</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7.7605389196111938</v>
          </cell>
          <cell r="W80">
            <v>11.008402096526893</v>
          </cell>
          <cell r="X80">
            <v>194.75</v>
          </cell>
          <cell r="Y80">
            <v>276.26</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8.1769715796077289</v>
          </cell>
          <cell r="W88">
            <v>10.693009259457421</v>
          </cell>
          <cell r="X88">
            <v>12.27</v>
          </cell>
          <cell r="Y88">
            <v>16.04</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6.6972686592233375</v>
          </cell>
          <cell r="W89">
            <v>11.843004539884044</v>
          </cell>
          <cell r="X89">
            <v>10.050000000000001</v>
          </cell>
          <cell r="Y89">
            <v>17.760000000000002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7.9162090669810716</v>
          </cell>
          <cell r="W90">
            <v>10.619210551699883</v>
          </cell>
          <cell r="X90">
            <v>17.39</v>
          </cell>
          <cell r="Y90">
            <v>23.32</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7.2602004270157563</v>
          </cell>
          <cell r="W91">
            <v>11.607165618794179</v>
          </cell>
          <cell r="X91">
            <v>15.94</v>
          </cell>
          <cell r="Y91">
            <v>25.49</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7.4370813004423972</v>
          </cell>
          <cell r="W92">
            <v>11.033599444540172</v>
          </cell>
          <cell r="X92">
            <v>26.3</v>
          </cell>
          <cell r="Y92">
            <v>39.020000000000003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6.7540661514616769</v>
          </cell>
          <cell r="W93">
            <v>11.529577447091734</v>
          </cell>
          <cell r="X93">
            <v>23.89</v>
          </cell>
          <cell r="Y93">
            <v>40.78</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7.6320826738431755</v>
          </cell>
          <cell r="W94">
            <v>10.830696732659627</v>
          </cell>
          <cell r="X94">
            <v>52.6</v>
          </cell>
          <cell r="Y94">
            <v>74.650000000000006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6.8120240772285507</v>
          </cell>
          <cell r="W95">
            <v>11.657361209147945</v>
          </cell>
          <cell r="X95">
            <v>46.95</v>
          </cell>
          <cell r="Y95">
            <v>80.349999999999994</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8.1200418473765694</v>
          </cell>
          <cell r="W96">
            <v>10.493133086912477</v>
          </cell>
          <cell r="X96">
            <v>119.97</v>
          </cell>
          <cell r="Y96">
            <v>155.03</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6.8446792350567689</v>
          </cell>
          <cell r="W97">
            <v>11.814231409011976</v>
          </cell>
          <cell r="X97">
            <v>101.13</v>
          </cell>
          <cell r="Y97">
            <v>174.55</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7.7996497806703635</v>
          </cell>
          <cell r="W98">
            <v>10.574744764722391</v>
          </cell>
          <cell r="X98">
            <v>150.19</v>
          </cell>
          <cell r="Y98">
            <v>203.62</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7.3534037689588914</v>
          </cell>
          <cell r="W99">
            <v>11.128816182521236</v>
          </cell>
          <cell r="X99">
            <v>141.59</v>
          </cell>
          <cell r="Y99">
            <v>214.29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7.7853775391215265</v>
          </cell>
          <cell r="W100">
            <v>10.645997256906291</v>
          </cell>
          <cell r="X100">
            <v>195.37</v>
          </cell>
          <cell r="Y100">
            <v>267.16000000000003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8.1983291188698733</v>
          </cell>
          <cell r="W101">
            <v>11.100245428311966</v>
          </cell>
          <cell r="X101">
            <v>12.3</v>
          </cell>
          <cell r="Y101">
            <v>16.649999999999999</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7.005065161628341</v>
          </cell>
          <cell r="W102">
            <v>11.705442154538208</v>
          </cell>
          <cell r="X102">
            <v>10.51</v>
          </cell>
          <cell r="Y102">
            <v>17.559999999999999</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7.8518713438928414</v>
          </cell>
          <cell r="W103">
            <v>10.924335457556563</v>
          </cell>
          <cell r="X103">
            <v>17.239999999999998</v>
          </cell>
          <cell r="Y103">
            <v>23.99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7.3344675107235684</v>
          </cell>
          <cell r="W104">
            <v>11.344828277230292</v>
          </cell>
          <cell r="X104">
            <v>16.11</v>
          </cell>
          <cell r="Y104">
            <v>24.91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8.135548345092813</v>
          </cell>
          <cell r="W105">
            <v>11.100723838709916</v>
          </cell>
          <cell r="X105">
            <v>28.77</v>
          </cell>
          <cell r="Y105">
            <v>39.26</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7.2734477054015052</v>
          </cell>
          <cell r="W106">
            <v>11.675048662531795</v>
          </cell>
          <cell r="X106">
            <v>25.73</v>
          </cell>
          <cell r="Y106">
            <v>41.29</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7.7398698728126352</v>
          </cell>
          <cell r="W107">
            <v>10.525753118963562</v>
          </cell>
          <cell r="X107">
            <v>53.35</v>
          </cell>
          <cell r="Y107">
            <v>72.55</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7.0856057980548073</v>
          </cell>
          <cell r="W108">
            <v>11.752741400361867</v>
          </cell>
          <cell r="X108">
            <v>48.84</v>
          </cell>
          <cell r="Y108">
            <v>81.010000000000005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7.5425073445850828</v>
          </cell>
          <cell r="W109">
            <v>11.084249608206758</v>
          </cell>
          <cell r="X109">
            <v>111.44</v>
          </cell>
          <cell r="Y109">
            <v>163.77000000000001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6.9899825519483834</v>
          </cell>
          <cell r="W110">
            <v>11.690232174889793</v>
          </cell>
          <cell r="X110">
            <v>103.27</v>
          </cell>
          <cell r="Y110">
            <v>172.72</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7.7772938295912777</v>
          </cell>
          <cell r="W111">
            <v>10.558047787044998</v>
          </cell>
          <cell r="X111">
            <v>149.75</v>
          </cell>
          <cell r="Y111">
            <v>203.3</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7.057968807208689</v>
          </cell>
          <cell r="W112">
            <v>11.86364858098359</v>
          </cell>
          <cell r="X112">
            <v>135.9</v>
          </cell>
          <cell r="Y112">
            <v>228.44</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8.0999030251698336</v>
          </cell>
          <cell r="W113">
            <v>11.057149355472864</v>
          </cell>
          <cell r="X113">
            <v>203.27</v>
          </cell>
          <cell r="Y113">
            <v>277.48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7.5230914050150464</v>
          </cell>
          <cell r="W115">
            <v>10.338446612663958</v>
          </cell>
          <cell r="X115">
            <v>11.28</v>
          </cell>
          <cell r="Y115">
            <v>15.51</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6.8202427672623465</v>
          </cell>
          <cell r="W116">
            <v>11.361838421831811</v>
          </cell>
          <cell r="X116">
            <v>10.23</v>
          </cell>
          <cell r="Y116">
            <v>17.04</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7.7573093135206479</v>
          </cell>
          <cell r="W117">
            <v>10.677238809871358</v>
          </cell>
          <cell r="X117">
            <v>17.04</v>
          </cell>
          <cell r="Y117">
            <v>23.45</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6.6510400371303193</v>
          </cell>
          <cell r="W118">
            <v>11.325943018265454</v>
          </cell>
          <cell r="X118">
            <v>14.61</v>
          </cell>
          <cell r="Y118">
            <v>24.87</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7.8809779497235946</v>
          </cell>
          <cell r="W119">
            <v>10.535810343902133</v>
          </cell>
          <cell r="X119">
            <v>27.87</v>
          </cell>
          <cell r="Y119">
            <v>37.26</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6.8639424377105973</v>
          </cell>
          <cell r="W120">
            <v>11.480567307420598</v>
          </cell>
          <cell r="X120">
            <v>24.28</v>
          </cell>
          <cell r="Y120">
            <v>40.61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7.7065578320806916</v>
          </cell>
          <cell r="W121">
            <v>10.67531957550781</v>
          </cell>
          <cell r="X121">
            <v>53.12</v>
          </cell>
          <cell r="Y121">
            <v>73.58</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6.9190668599963656</v>
          </cell>
          <cell r="W122">
            <v>11.14183575706028</v>
          </cell>
          <cell r="X122">
            <v>47.69</v>
          </cell>
          <cell r="Y122">
            <v>76.790000000000006</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7.9535108411133582</v>
          </cell>
          <cell r="W123">
            <v>10.363101407610134</v>
          </cell>
          <cell r="X123">
            <v>117.51</v>
          </cell>
          <cell r="Y123">
            <v>153.11000000000001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6.9134838218620196</v>
          </cell>
          <cell r="W124">
            <v>11.810328045380924</v>
          </cell>
          <cell r="X124">
            <v>102.14</v>
          </cell>
          <cell r="Y124">
            <v>174.49</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8.0386106380032984</v>
          </cell>
          <cell r="W125">
            <v>10.75092760209327</v>
          </cell>
          <cell r="X125">
            <v>154.79</v>
          </cell>
          <cell r="Y125">
            <v>207.01</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6.9011538146981577</v>
          </cell>
          <cell r="W126">
            <v>11.630582270968485</v>
          </cell>
          <cell r="X126">
            <v>132.88</v>
          </cell>
          <cell r="Y126">
            <v>223.95</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7.7132595872000245</v>
          </cell>
          <cell r="W127">
            <v>10.746951169186916</v>
          </cell>
          <cell r="X127">
            <v>193.56</v>
          </cell>
          <cell r="Y127">
            <v>269.7</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1</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row>
        <row r="2">
          <cell r="A2">
            <v>101</v>
          </cell>
        </row>
        <row r="3">
          <cell r="A3">
            <v>105</v>
          </cell>
        </row>
        <row r="4">
          <cell r="A4">
            <v>109</v>
          </cell>
        </row>
        <row r="5">
          <cell r="A5">
            <v>113</v>
          </cell>
        </row>
        <row r="6">
          <cell r="A6">
            <v>117</v>
          </cell>
        </row>
        <row r="7">
          <cell r="A7">
            <v>121</v>
          </cell>
        </row>
        <row r="8">
          <cell r="A8">
            <v>125</v>
          </cell>
        </row>
        <row r="9">
          <cell r="A9">
            <v>129</v>
          </cell>
        </row>
        <row r="10">
          <cell r="A10">
            <v>133</v>
          </cell>
        </row>
        <row r="11">
          <cell r="A11">
            <v>137</v>
          </cell>
        </row>
        <row r="12">
          <cell r="A12">
            <v>141</v>
          </cell>
        </row>
        <row r="13">
          <cell r="A13">
            <v>145</v>
          </cell>
        </row>
        <row r="14">
          <cell r="A14">
            <v>148</v>
          </cell>
        </row>
        <row r="15">
          <cell r="A15">
            <v>151</v>
          </cell>
        </row>
        <row r="16">
          <cell r="A16">
            <v>154</v>
          </cell>
        </row>
        <row r="17">
          <cell r="A17">
            <v>157</v>
          </cell>
        </row>
        <row r="18">
          <cell r="A18">
            <v>160</v>
          </cell>
        </row>
        <row r="19">
          <cell r="A19">
            <v>163</v>
          </cell>
        </row>
        <row r="20">
          <cell r="A20">
            <v>166</v>
          </cell>
        </row>
        <row r="21">
          <cell r="A21">
            <v>169</v>
          </cell>
        </row>
        <row r="22">
          <cell r="A22">
            <v>172</v>
          </cell>
        </row>
        <row r="23">
          <cell r="A23">
            <v>175</v>
          </cell>
        </row>
        <row r="24">
          <cell r="A24">
            <v>178</v>
          </cell>
        </row>
        <row r="25">
          <cell r="A25">
            <v>181</v>
          </cell>
        </row>
        <row r="26">
          <cell r="A26">
            <v>184</v>
          </cell>
        </row>
        <row r="27">
          <cell r="A27">
            <v>187</v>
          </cell>
        </row>
        <row r="28">
          <cell r="A28">
            <v>190</v>
          </cell>
        </row>
        <row r="29">
          <cell r="A29">
            <v>193</v>
          </cell>
        </row>
        <row r="30">
          <cell r="A30">
            <v>196</v>
          </cell>
        </row>
        <row r="31">
          <cell r="A31">
            <v>199</v>
          </cell>
        </row>
        <row r="32">
          <cell r="A32">
            <v>202</v>
          </cell>
        </row>
        <row r="33">
          <cell r="A33">
            <v>205</v>
          </cell>
        </row>
        <row r="34">
          <cell r="A34">
            <v>208</v>
          </cell>
        </row>
        <row r="35">
          <cell r="A35">
            <v>211</v>
          </cell>
        </row>
        <row r="36">
          <cell r="A36">
            <v>214</v>
          </cell>
        </row>
        <row r="37">
          <cell r="A37">
            <v>217</v>
          </cell>
        </row>
        <row r="38">
          <cell r="A38">
            <v>220</v>
          </cell>
        </row>
        <row r="39">
          <cell r="A39">
            <v>223</v>
          </cell>
        </row>
        <row r="40">
          <cell r="A40">
            <v>226</v>
          </cell>
        </row>
        <row r="41">
          <cell r="A41">
            <v>229</v>
          </cell>
        </row>
        <row r="42">
          <cell r="A42">
            <v>232</v>
          </cell>
        </row>
        <row r="43">
          <cell r="A43">
            <v>236</v>
          </cell>
        </row>
        <row r="44">
          <cell r="A44">
            <v>240</v>
          </cell>
        </row>
        <row r="45">
          <cell r="A45">
            <v>244</v>
          </cell>
        </row>
        <row r="46">
          <cell r="A46">
            <v>248</v>
          </cell>
        </row>
        <row r="47">
          <cell r="A47">
            <v>252</v>
          </cell>
        </row>
        <row r="48">
          <cell r="A48">
            <v>256</v>
          </cell>
        </row>
        <row r="49">
          <cell r="A49">
            <v>260</v>
          </cell>
        </row>
        <row r="50">
          <cell r="A50">
            <v>264</v>
          </cell>
        </row>
        <row r="51">
          <cell r="A51">
            <v>268</v>
          </cell>
        </row>
        <row r="52">
          <cell r="A52">
            <v>272</v>
          </cell>
        </row>
        <row r="53">
          <cell r="A53">
            <v>276</v>
          </cell>
        </row>
        <row r="54">
          <cell r="A54">
            <v>280</v>
          </cell>
        </row>
        <row r="55">
          <cell r="A55">
            <v>284</v>
          </cell>
        </row>
        <row r="56">
          <cell r="A56">
            <v>288</v>
          </cell>
        </row>
        <row r="57">
          <cell r="A57">
            <v>291</v>
          </cell>
        </row>
        <row r="58">
          <cell r="A58">
            <v>294</v>
          </cell>
        </row>
        <row r="59">
          <cell r="A59">
            <v>297</v>
          </cell>
        </row>
        <row r="60">
          <cell r="A60">
            <v>300</v>
          </cell>
        </row>
        <row r="61">
          <cell r="A61">
            <v>303</v>
          </cell>
        </row>
        <row r="62">
          <cell r="A62">
            <v>306</v>
          </cell>
        </row>
        <row r="63">
          <cell r="A63">
            <v>309</v>
          </cell>
        </row>
        <row r="64">
          <cell r="A64">
            <v>312</v>
          </cell>
        </row>
        <row r="65">
          <cell r="A65">
            <v>315</v>
          </cell>
        </row>
        <row r="66">
          <cell r="A66">
            <v>318</v>
          </cell>
        </row>
        <row r="67">
          <cell r="A67">
            <v>321</v>
          </cell>
        </row>
        <row r="68">
          <cell r="A68">
            <v>324</v>
          </cell>
        </row>
        <row r="69">
          <cell r="A69">
            <v>328</v>
          </cell>
        </row>
        <row r="70">
          <cell r="A70">
            <v>332</v>
          </cell>
        </row>
        <row r="71">
          <cell r="A71">
            <v>336</v>
          </cell>
        </row>
        <row r="72">
          <cell r="A72">
            <v>340</v>
          </cell>
        </row>
        <row r="73">
          <cell r="A73">
            <v>344</v>
          </cell>
        </row>
        <row r="74">
          <cell r="A74">
            <v>348</v>
          </cell>
        </row>
        <row r="75">
          <cell r="A75">
            <v>352</v>
          </cell>
        </row>
        <row r="76">
          <cell r="A76">
            <v>356</v>
          </cell>
        </row>
        <row r="77">
          <cell r="A77">
            <v>360</v>
          </cell>
        </row>
        <row r="78">
          <cell r="A78">
            <v>363</v>
          </cell>
        </row>
        <row r="79">
          <cell r="A79">
            <v>366</v>
          </cell>
        </row>
        <row r="80">
          <cell r="A80">
            <v>369</v>
          </cell>
        </row>
        <row r="81">
          <cell r="A81">
            <v>372</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L2" sqref="L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295</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0.70311049822553628</v>
      </c>
      <c r="C2">
        <f t="shared" ref="C2:C32" ca="1" si="0">RAND()</f>
        <v>0.12200538126224303</v>
      </c>
      <c r="D2" t="str">
        <f ca="1">VLOOKUP($B2
+IF(D1="DI",1,
IF(D1="EN",2,
IF(D1="GO",3,0))),$AC:$AD,MATCH($AD$1,$AC$1:$AD$1,0),1)</f>
        <v>EN</v>
      </c>
      <c r="E2">
        <f ca="1">ROUNDDOWN(VLOOKUP(D2,$P:$W,MATCH($U$1,$P$1:$W$1,0),0)+C2*(VLOOKUP(D2,$P:$W,MATCH($V$1,$P$1:$W$1,0),0)-VLOOKUP(D2,$P:$W,MATCH($U$1,$P$1:$W$1,0),0)+10^ABS(VLOOKUP(D2,$P:$W,MATCH($W$1,$P$1:$W$1,0),0))),VLOOKUP(D2,$P:$W,MATCH($W$1,$P$1:$W$1,0),0))</f>
        <v>6</v>
      </c>
      <c r="F2" t="s">
        <v>128</v>
      </c>
      <c r="G2">
        <v>7</v>
      </c>
      <c r="H2" t="s">
        <v>128</v>
      </c>
      <c r="I2">
        <v>5</v>
      </c>
      <c r="J2" t="str">
        <f>IF(H2="GO",
  IF(I2&lt;100,"골드이상",""),
IF(H2="DI",
  IF(I2&gt;29,"다이아너무많음",
  IF(I2&gt;9,"다이아다소많음","")),""))</f>
        <v/>
      </c>
      <c r="K2" t="str">
        <f ca="1">IF(ROW()=2,L2,OFFSET(K2,-1,0)&amp;","&amp;L2)</f>
        <v>{"dy":1,"cd":"EN","cn":5}</v>
      </c>
      <c r="L2" t="str">
        <f>"{"""&amp;A$1&amp;""":"&amp;A2
&amp;","""&amp;H$1&amp;""":"""&amp;H2&amp;""""
&amp;","""&amp;I$1&amp;""":"&amp;I2&amp;"}"</f>
        <v>{"dy":1,"cd":"EN","cn":5}</v>
      </c>
      <c r="N2" t="str">
        <f ca="1">"["&amp;
IF(LEFT(OFFSET(K1,COUNTA(K:K)-1,0),1)=",",SUBSTITUTE(OFFSET(K1,COUNTA(K:K)-1,0),",","",1),OFFSET(K1,COUNTA(K:K)-1,0))
&amp;"]"</f>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P2" t="s">
        <v>97</v>
      </c>
      <c r="Q2">
        <f ca="1">COUNTIF(D:D,P2)</f>
        <v>14</v>
      </c>
      <c r="R2">
        <f>COUNTIF(H:H,P2)</f>
        <v>14</v>
      </c>
      <c r="S2">
        <f>SUMIF(H:H,P2,I:I)</f>
        <v>105</v>
      </c>
      <c r="T2">
        <f>S2/R2</f>
        <v>7.5</v>
      </c>
      <c r="U2">
        <v>6</v>
      </c>
      <c r="V2">
        <v>9</v>
      </c>
      <c r="W2">
        <v>0</v>
      </c>
      <c r="Y2">
        <v>1</v>
      </c>
      <c r="Z2">
        <v>0</v>
      </c>
      <c r="AA2">
        <v>14</v>
      </c>
      <c r="AB2">
        <f>AA2/SUMIF(Z:Z,Z2,AA:AA)</f>
        <v>0.46666666666666667</v>
      </c>
      <c r="AC2">
        <v>0</v>
      </c>
      <c r="AD2" t="s">
        <v>127</v>
      </c>
    </row>
    <row r="3" spans="1:30">
      <c r="A3">
        <v>2</v>
      </c>
      <c r="B3">
        <f t="shared" ref="B3:B32" ca="1" si="1">RAND()</f>
        <v>0.78100041429774403</v>
      </c>
      <c r="C3">
        <f t="shared" ca="1" si="0"/>
        <v>0.65477716596424518</v>
      </c>
      <c r="D3" t="str">
        <f t="shared" ref="D3:D32" ca="1" si="2">VLOOKUP($B3
+IF(D2="DI",1,
IF(D2="EN",2,
IF(D2="GO",3,0))),$AC:$AD,MATCH($AD$1,$AC$1:$AD$1,0),1)</f>
        <v>GO</v>
      </c>
      <c r="E3">
        <f t="shared" ref="E3:E32" ca="1" si="3">ROUNDDOWN(VLOOKUP(D3,$P:$W,MATCH($U$1,$P$1:$W$1,0),0)+C3*(VLOOKUP(D3,$P:$W,MATCH($V$1,$P$1:$W$1,0),0)-VLOOKUP(D3,$P:$W,MATCH($U$1,$P$1:$W$1,0),0)+10^ABS(VLOOKUP(D3,$P:$W,MATCH($W$1,$P$1:$W$1,0),0))),VLOOKUP(D3,$P:$W,MATCH($W$1,$P$1:$W$1,0),0))</f>
        <v>2500</v>
      </c>
      <c r="F3" t="s">
        <v>126</v>
      </c>
      <c r="G3">
        <v>800</v>
      </c>
      <c r="H3" t="s">
        <v>126</v>
      </c>
      <c r="I3">
        <v>1900</v>
      </c>
      <c r="J3" t="str">
        <f t="shared" ref="J3:J32" si="4">IF(H3="GO",
  IF(I3&lt;100,"골드이상",""),
IF(H3="DI",
  IF(I3&gt;29,"다이아너무많음",
  IF(I3&gt;9,"다이아다소많음","")),""))</f>
        <v/>
      </c>
      <c r="K3" t="str">
        <f t="shared" ref="K3:K32" ca="1" si="5">IF(ROW()=2,L3,OFFSET(K3,-1,0)&amp;","&amp;L3)</f>
        <v>{"dy":1,"cd":"EN","cn":5},{"dy":2,"cd":"GO","cn":1900}</v>
      </c>
      <c r="L3" t="str">
        <f t="shared" ref="L3:L32" si="6">"{"""&amp;A$1&amp;""":"&amp;A3
&amp;","""&amp;H$1&amp;""":"""&amp;H3&amp;""""
&amp;","""&amp;I$1&amp;""":"&amp;I3&amp;"}"</f>
        <v>{"dy":2,"cd":"GO","cn":1900}</v>
      </c>
      <c r="P3" t="s">
        <v>68</v>
      </c>
      <c r="Q3">
        <f t="shared" ref="Q3:Q4" ca="1" si="7">COUNTIF(D:D,P3)</f>
        <v>13</v>
      </c>
      <c r="R3">
        <f t="shared" ref="R3:R4" si="8">COUNTIF(H:H,P3)</f>
        <v>14</v>
      </c>
      <c r="S3">
        <f t="shared" ref="S3:S4" si="9">SUMIF(H:H,P3,I:I)</f>
        <v>28400</v>
      </c>
      <c r="T3">
        <f>S3/R3</f>
        <v>2028.5714285714287</v>
      </c>
      <c r="U3">
        <v>500</v>
      </c>
      <c r="V3">
        <v>3500</v>
      </c>
      <c r="W3">
        <v>-2</v>
      </c>
      <c r="Y3">
        <v>2</v>
      </c>
      <c r="Z3">
        <v>0</v>
      </c>
      <c r="AA3">
        <v>14</v>
      </c>
      <c r="AB3">
        <f t="shared" ref="AB3:AB10" si="10">AA3/SUMIF(Z:Z,Z3,AA:AA)</f>
        <v>0.46666666666666667</v>
      </c>
      <c r="AC3">
        <f>AC2+AB2</f>
        <v>0.46666666666666667</v>
      </c>
      <c r="AD3" t="s">
        <v>129</v>
      </c>
    </row>
    <row r="4" spans="1:30">
      <c r="A4">
        <v>3</v>
      </c>
      <c r="B4">
        <f t="shared" ca="1" si="1"/>
        <v>0.53078868607128848</v>
      </c>
      <c r="C4">
        <f t="shared" ca="1" si="0"/>
        <v>0.44533017696816568</v>
      </c>
      <c r="D4" t="str">
        <f t="shared" ca="1" si="2"/>
        <v>EN</v>
      </c>
      <c r="E4">
        <f t="shared" ca="1" si="3"/>
        <v>7</v>
      </c>
      <c r="F4" t="s">
        <v>128</v>
      </c>
      <c r="G4">
        <v>12</v>
      </c>
      <c r="H4" t="s">
        <v>128</v>
      </c>
      <c r="I4">
        <v>7</v>
      </c>
      <c r="J4" t="str">
        <f t="shared" si="4"/>
        <v/>
      </c>
      <c r="K4" t="str">
        <f t="shared" ca="1" si="5"/>
        <v>{"dy":1,"cd":"EN","cn":5},{"dy":2,"cd":"GO","cn":1900},{"dy":3,"cd":"EN","cn":7}</v>
      </c>
      <c r="L4" t="str">
        <f t="shared" si="6"/>
        <v>{"dy":3,"cd":"EN","cn":7}</v>
      </c>
      <c r="P4" t="s">
        <v>98</v>
      </c>
      <c r="Q4">
        <f t="shared" ca="1" si="7"/>
        <v>4</v>
      </c>
      <c r="R4">
        <f t="shared" si="8"/>
        <v>3</v>
      </c>
      <c r="S4">
        <f t="shared" si="9"/>
        <v>12</v>
      </c>
      <c r="T4">
        <f>S4/R4</f>
        <v>4</v>
      </c>
      <c r="U4">
        <v>3</v>
      </c>
      <c r="V4">
        <v>6</v>
      </c>
      <c r="W4">
        <v>0</v>
      </c>
      <c r="Y4">
        <v>3</v>
      </c>
      <c r="Z4">
        <v>0</v>
      </c>
      <c r="AA4">
        <v>2</v>
      </c>
      <c r="AB4">
        <f t="shared" si="10"/>
        <v>6.6666666666666666E-2</v>
      </c>
      <c r="AC4">
        <f>AC3+AB3</f>
        <v>0.93333333333333335</v>
      </c>
      <c r="AD4" t="s">
        <v>131</v>
      </c>
    </row>
    <row r="5" spans="1:30">
      <c r="A5">
        <v>4</v>
      </c>
      <c r="B5">
        <f t="shared" ca="1" si="1"/>
        <v>0.37506405891994377</v>
      </c>
      <c r="C5">
        <f t="shared" ca="1" si="0"/>
        <v>0.80207655264731625</v>
      </c>
      <c r="D5" t="str">
        <f t="shared" ca="1" si="2"/>
        <v>GO</v>
      </c>
      <c r="E5">
        <f t="shared" ca="1" si="3"/>
        <v>2900</v>
      </c>
      <c r="F5" t="s">
        <v>126</v>
      </c>
      <c r="G5">
        <v>1000</v>
      </c>
      <c r="H5" t="s">
        <v>126</v>
      </c>
      <c r="I5">
        <v>1800</v>
      </c>
      <c r="J5" t="str">
        <f t="shared" si="4"/>
        <v/>
      </c>
      <c r="K5" t="str">
        <f t="shared" ca="1" si="5"/>
        <v>{"dy":1,"cd":"EN","cn":5},{"dy":2,"cd":"GO","cn":1900},{"dy":3,"cd":"EN","cn":7},{"dy":4,"cd":"GO","cn":1800}</v>
      </c>
      <c r="L5" t="str">
        <f t="shared" si="6"/>
        <v>{"dy":4,"cd":"GO","cn":1800}</v>
      </c>
      <c r="Y5">
        <v>1</v>
      </c>
      <c r="Z5">
        <v>1</v>
      </c>
      <c r="AA5">
        <f>VLOOKUP($Y5,$Y:$AD,MATCH(AA$1,$Y$1:$AD$1,0),0)</f>
        <v>14</v>
      </c>
      <c r="AB5">
        <f t="shared" si="10"/>
        <v>0.5</v>
      </c>
      <c r="AC5">
        <f>AC4+AB4</f>
        <v>1</v>
      </c>
      <c r="AD5" t="str">
        <f>VLOOKUP($Y5,$Y:$AD,MATCH(AD$1,$Y$1:$AD$1,0),0)</f>
        <v>GO</v>
      </c>
    </row>
    <row r="6" spans="1:30">
      <c r="A6">
        <v>5</v>
      </c>
      <c r="B6">
        <f t="shared" ca="1" si="1"/>
        <v>1.4532537921365662E-2</v>
      </c>
      <c r="C6">
        <f t="shared" ca="1" si="0"/>
        <v>0.49207426690206202</v>
      </c>
      <c r="D6" t="str">
        <f t="shared" ca="1" si="2"/>
        <v>EN</v>
      </c>
      <c r="E6">
        <f t="shared" ca="1" si="3"/>
        <v>7</v>
      </c>
      <c r="F6" t="s">
        <v>128</v>
      </c>
      <c r="G6">
        <v>5</v>
      </c>
      <c r="H6" t="s">
        <v>128</v>
      </c>
      <c r="I6">
        <v>9</v>
      </c>
      <c r="J6" t="str">
        <f t="shared" si="4"/>
        <v/>
      </c>
      <c r="K6" t="str">
        <f t="shared" ca="1" si="5"/>
        <v>{"dy":1,"cd":"EN","cn":5},{"dy":2,"cd":"GO","cn":1900},{"dy":3,"cd":"EN","cn":7},{"dy":4,"cd":"GO","cn":1800},{"dy":5,"cd":"EN","cn":9}</v>
      </c>
      <c r="L6" t="str">
        <f t="shared" si="6"/>
        <v>{"dy":5,"cd":"EN","cn":9}</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0.88062832480260478</v>
      </c>
      <c r="C7">
        <f t="shared" ca="1" si="0"/>
        <v>0.98830490474853738</v>
      </c>
      <c r="D7" t="str">
        <f t="shared" ca="1" si="2"/>
        <v>DI</v>
      </c>
      <c r="E7">
        <f t="shared" ca="1" si="3"/>
        <v>6</v>
      </c>
      <c r="F7" t="s">
        <v>126</v>
      </c>
      <c r="G7">
        <v>900</v>
      </c>
      <c r="H7" t="s">
        <v>126</v>
      </c>
      <c r="I7">
        <v>2000</v>
      </c>
      <c r="J7" t="str">
        <f t="shared" si="4"/>
        <v/>
      </c>
      <c r="K7" t="str">
        <f t="shared" ca="1" si="5"/>
        <v>{"dy":1,"cd":"EN","cn":5},{"dy":2,"cd":"GO","cn":1900},{"dy":3,"cd":"EN","cn":7},{"dy":4,"cd":"GO","cn":1800},{"dy":5,"cd":"EN","cn":9},{"dy":6,"cd":"GO","cn":2000}</v>
      </c>
      <c r="L7" t="str">
        <f t="shared" si="6"/>
        <v>{"dy":6,"cd":"GO","cn":2000}</v>
      </c>
      <c r="Y7">
        <v>1</v>
      </c>
      <c r="Z7">
        <v>2</v>
      </c>
      <c r="AA7">
        <f t="shared" si="11"/>
        <v>14</v>
      </c>
      <c r="AB7">
        <f t="shared" si="10"/>
        <v>0.875</v>
      </c>
      <c r="AC7">
        <f t="shared" si="12"/>
        <v>2</v>
      </c>
      <c r="AD7" t="str">
        <f t="shared" si="13"/>
        <v>GO</v>
      </c>
    </row>
    <row r="8" spans="1:30">
      <c r="A8">
        <v>7</v>
      </c>
      <c r="B8">
        <f t="shared" ca="1" si="1"/>
        <v>0.56096554031020718</v>
      </c>
      <c r="C8">
        <f t="shared" ca="1" si="0"/>
        <v>0.8085678693276297</v>
      </c>
      <c r="D8" t="str">
        <f t="shared" ca="1" si="2"/>
        <v>EN</v>
      </c>
      <c r="E8">
        <f t="shared" ca="1" si="3"/>
        <v>9</v>
      </c>
      <c r="F8" t="s">
        <v>128</v>
      </c>
      <c r="G8">
        <v>6</v>
      </c>
      <c r="H8" t="s">
        <v>130</v>
      </c>
      <c r="I8">
        <v>3</v>
      </c>
      <c r="J8" t="str">
        <f t="shared" si="4"/>
        <v/>
      </c>
      <c r="K8" t="str">
        <f t="shared" ca="1" si="5"/>
        <v>{"dy":1,"cd":"EN","cn":5},{"dy":2,"cd":"GO","cn":1900},{"dy":3,"cd":"EN","cn":7},{"dy":4,"cd":"GO","cn":1800},{"dy":5,"cd":"EN","cn":9},{"dy":6,"cd":"GO","cn":2000},{"dy":7,"cd":"DI","cn":3}</v>
      </c>
      <c r="L8" t="str">
        <f t="shared" si="6"/>
        <v>{"dy":7,"cd":"DI","cn":3}</v>
      </c>
      <c r="Y8">
        <v>3</v>
      </c>
      <c r="Z8">
        <v>2</v>
      </c>
      <c r="AA8">
        <f t="shared" si="11"/>
        <v>2</v>
      </c>
      <c r="AB8">
        <f t="shared" si="10"/>
        <v>0.125</v>
      </c>
      <c r="AC8">
        <f t="shared" si="12"/>
        <v>2.875</v>
      </c>
      <c r="AD8" t="str">
        <f t="shared" si="13"/>
        <v>DI</v>
      </c>
    </row>
    <row r="9" spans="1:30">
      <c r="A9">
        <v>8</v>
      </c>
      <c r="B9">
        <f t="shared" ca="1" si="1"/>
        <v>0.79544847451737144</v>
      </c>
      <c r="C9">
        <f t="shared" ca="1" si="0"/>
        <v>0.52146617276106089</v>
      </c>
      <c r="D9" t="str">
        <f t="shared" ca="1" si="2"/>
        <v>GO</v>
      </c>
      <c r="E9">
        <f t="shared" ca="1" si="3"/>
        <v>2100</v>
      </c>
      <c r="F9" t="s">
        <v>130</v>
      </c>
      <c r="G9">
        <v>3</v>
      </c>
      <c r="H9" t="s">
        <v>128</v>
      </c>
      <c r="I9">
        <v>8</v>
      </c>
      <c r="J9" t="str">
        <f t="shared" si="4"/>
        <v/>
      </c>
      <c r="K9" t="str">
        <f t="shared" ca="1" si="5"/>
        <v>{"dy":1,"cd":"EN","cn":5},{"dy":2,"cd":"GO","cn":1900},{"dy":3,"cd":"EN","cn":7},{"dy":4,"cd":"GO","cn":1800},{"dy":5,"cd":"EN","cn":9},{"dy":6,"cd":"GO","cn":2000},{"dy":7,"cd":"DI","cn":3},{"dy":8,"cd":"EN","cn":8}</v>
      </c>
      <c r="L9" t="str">
        <f t="shared" si="6"/>
        <v>{"dy":8,"cd":"EN","cn":8}</v>
      </c>
      <c r="Y9">
        <v>2</v>
      </c>
      <c r="Z9">
        <v>3</v>
      </c>
      <c r="AA9">
        <f t="shared" si="11"/>
        <v>14</v>
      </c>
      <c r="AB9">
        <f t="shared" si="10"/>
        <v>0.875</v>
      </c>
      <c r="AC9">
        <f t="shared" si="12"/>
        <v>3</v>
      </c>
      <c r="AD9" t="str">
        <f t="shared" si="13"/>
        <v>EN</v>
      </c>
    </row>
    <row r="10" spans="1:30">
      <c r="A10">
        <v>9</v>
      </c>
      <c r="B10">
        <f t="shared" ca="1" si="1"/>
        <v>0.49626301726976407</v>
      </c>
      <c r="C10">
        <f t="shared" ca="1" si="0"/>
        <v>0.6451086502787331</v>
      </c>
      <c r="D10" t="str">
        <f t="shared" ca="1" si="2"/>
        <v>EN</v>
      </c>
      <c r="E10">
        <f t="shared" ca="1" si="3"/>
        <v>8</v>
      </c>
      <c r="F10" t="s">
        <v>126</v>
      </c>
      <c r="G10">
        <v>700</v>
      </c>
      <c r="H10" t="s">
        <v>126</v>
      </c>
      <c r="I10">
        <v>1300</v>
      </c>
      <c r="J10" t="str">
        <f t="shared" si="4"/>
        <v/>
      </c>
      <c r="K10" t="str">
        <f t="shared" ca="1" si="5"/>
        <v>{"dy":1,"cd":"EN","cn":5},{"dy":2,"cd":"GO","cn":1900},{"dy":3,"cd":"EN","cn":7},{"dy":4,"cd":"GO","cn":1800},{"dy":5,"cd":"EN","cn":9},{"dy":6,"cd":"GO","cn":2000},{"dy":7,"cd":"DI","cn":3},{"dy":8,"cd":"EN","cn":8},{"dy":9,"cd":"GO","cn":1300}</v>
      </c>
      <c r="L10" t="str">
        <f t="shared" si="6"/>
        <v>{"dy":9,"cd":"GO","cn":1300}</v>
      </c>
      <c r="Y10">
        <v>3</v>
      </c>
      <c r="Z10">
        <v>3</v>
      </c>
      <c r="AA10">
        <f t="shared" si="11"/>
        <v>2</v>
      </c>
      <c r="AB10">
        <f t="shared" si="10"/>
        <v>0.125</v>
      </c>
      <c r="AC10">
        <f t="shared" si="12"/>
        <v>3.875</v>
      </c>
      <c r="AD10" t="str">
        <f t="shared" si="13"/>
        <v>DI</v>
      </c>
    </row>
    <row r="11" spans="1:30">
      <c r="A11">
        <v>10</v>
      </c>
      <c r="B11">
        <f t="shared" ca="1" si="1"/>
        <v>0.30379972343137296</v>
      </c>
      <c r="C11">
        <f t="shared" ca="1" si="0"/>
        <v>0.15753173990699665</v>
      </c>
      <c r="D11" t="str">
        <f t="shared" ca="1" si="2"/>
        <v>GO</v>
      </c>
      <c r="E11">
        <f t="shared" ca="1" si="3"/>
        <v>900</v>
      </c>
      <c r="F11" t="s">
        <v>128</v>
      </c>
      <c r="G11">
        <v>10</v>
      </c>
      <c r="H11" t="s">
        <v>128</v>
      </c>
      <c r="I11">
        <v>8</v>
      </c>
      <c r="J11" t="str">
        <f t="shared" si="4"/>
        <v/>
      </c>
      <c r="K11" t="str">
        <f t="shared" ca="1" si="5"/>
        <v>{"dy":1,"cd":"EN","cn":5},{"dy":2,"cd":"GO","cn":1900},{"dy":3,"cd":"EN","cn":7},{"dy":4,"cd":"GO","cn":1800},{"dy":5,"cd":"EN","cn":9},{"dy":6,"cd":"GO","cn":2000},{"dy":7,"cd":"DI","cn":3},{"dy":8,"cd":"EN","cn":8},{"dy":9,"cd":"GO","cn":1300},{"dy":10,"cd":"EN","cn":8}</v>
      </c>
      <c r="L11" t="str">
        <f t="shared" si="6"/>
        <v>{"dy":10,"cd":"EN","cn":8}</v>
      </c>
    </row>
    <row r="12" spans="1:30">
      <c r="A12">
        <v>11</v>
      </c>
      <c r="B12">
        <f t="shared" ca="1" si="1"/>
        <v>0.34494781802790164</v>
      </c>
      <c r="C12">
        <f t="shared" ca="1" si="0"/>
        <v>0.36605123529375905</v>
      </c>
      <c r="D12" t="str">
        <f t="shared" ca="1" si="2"/>
        <v>EN</v>
      </c>
      <c r="E12">
        <f t="shared" ca="1" si="3"/>
        <v>7</v>
      </c>
      <c r="F12" t="s">
        <v>126</v>
      </c>
      <c r="G12">
        <v>1300</v>
      </c>
      <c r="H12" t="s">
        <v>126</v>
      </c>
      <c r="I12">
        <v>3200</v>
      </c>
      <c r="J12" t="str">
        <f t="shared" si="4"/>
        <v/>
      </c>
      <c r="K12" t="str">
        <f t="shared" ca="1" si="5"/>
        <v>{"dy":1,"cd":"EN","cn":5},{"dy":2,"cd":"GO","cn":1900},{"dy":3,"cd":"EN","cn":7},{"dy":4,"cd":"GO","cn":1800},{"dy":5,"cd":"EN","cn":9},{"dy":6,"cd":"GO","cn":2000},{"dy":7,"cd":"DI","cn":3},{"dy":8,"cd":"EN","cn":8},{"dy":9,"cd":"GO","cn":1300},{"dy":10,"cd":"EN","cn":8},{"dy":11,"cd":"GO","cn":3200}</v>
      </c>
      <c r="L12" t="str">
        <f t="shared" si="6"/>
        <v>{"dy":11,"cd":"GO","cn":3200}</v>
      </c>
    </row>
    <row r="13" spans="1:30">
      <c r="A13">
        <v>12</v>
      </c>
      <c r="B13">
        <f t="shared" ca="1" si="1"/>
        <v>0.54270415442876119</v>
      </c>
      <c r="C13">
        <f t="shared" ca="1" si="0"/>
        <v>0.62208117985136924</v>
      </c>
      <c r="D13" t="str">
        <f t="shared" ca="1" si="2"/>
        <v>GO</v>
      </c>
      <c r="E13">
        <f t="shared" ca="1" si="3"/>
        <v>2400</v>
      </c>
      <c r="F13" t="s">
        <v>128</v>
      </c>
      <c r="G13">
        <v>6</v>
      </c>
      <c r="H13" t="s">
        <v>128</v>
      </c>
      <c r="I13">
        <v>9</v>
      </c>
      <c r="J13" t="str">
        <f t="shared" si="4"/>
        <v/>
      </c>
      <c r="K13" t="str">
        <f t="shared" ca="1" si="5"/>
        <v>{"dy":1,"cd":"EN","cn":5},{"dy":2,"cd":"GO","cn":1900},{"dy":3,"cd":"EN","cn":7},{"dy":4,"cd":"GO","cn":1800},{"dy":5,"cd":"EN","cn":9},{"dy":6,"cd":"GO","cn":2000},{"dy":7,"cd":"DI","cn":3},{"dy":8,"cd":"EN","cn":8},{"dy":9,"cd":"GO","cn":1300},{"dy":10,"cd":"EN","cn":8},{"dy":11,"cd":"GO","cn":3200},{"dy":12,"cd":"EN","cn":9}</v>
      </c>
      <c r="L13" t="str">
        <f t="shared" si="6"/>
        <v>{"dy":12,"cd":"EN","cn":9}</v>
      </c>
    </row>
    <row r="14" spans="1:30">
      <c r="A14">
        <v>13</v>
      </c>
      <c r="B14">
        <f t="shared" ca="1" si="1"/>
        <v>0.91213225885718852</v>
      </c>
      <c r="C14">
        <f t="shared" ca="1" si="0"/>
        <v>0.49007292170285244</v>
      </c>
      <c r="D14" t="str">
        <f t="shared" ca="1" si="2"/>
        <v>DI</v>
      </c>
      <c r="E14">
        <f t="shared" ca="1" si="3"/>
        <v>4</v>
      </c>
      <c r="F14" t="s">
        <v>126</v>
      </c>
      <c r="G14">
        <v>1200</v>
      </c>
      <c r="H14" t="s">
        <v>126</v>
      </c>
      <c r="I14">
        <v>1200</v>
      </c>
      <c r="J14" t="str">
        <f t="shared" si="4"/>
        <v/>
      </c>
      <c r="K14" t="str">
        <f t="shared" ca="1" si="5"/>
        <v>{"dy":1,"cd":"EN","cn":5},{"dy":2,"cd":"GO","cn":1900},{"dy":3,"cd":"EN","cn":7},{"dy":4,"cd":"GO","cn":1800},{"dy":5,"cd":"EN","cn":9},{"dy":6,"cd":"GO","cn":2000},{"dy":7,"cd":"DI","cn":3},{"dy":8,"cd":"EN","cn":8},{"dy":9,"cd":"GO","cn":1300},{"dy":10,"cd":"EN","cn":8},{"dy":11,"cd":"GO","cn":3200},{"dy":12,"cd":"EN","cn":9},{"dy":13,"cd":"GO","cn":1200}</v>
      </c>
      <c r="L14" t="str">
        <f t="shared" si="6"/>
        <v>{"dy":13,"cd":"GO","cn":1200}</v>
      </c>
    </row>
    <row r="15" spans="1:30">
      <c r="A15">
        <v>14</v>
      </c>
      <c r="B15">
        <f t="shared" ca="1" si="1"/>
        <v>0.19488362119778702</v>
      </c>
      <c r="C15">
        <f t="shared" ca="1" si="0"/>
        <v>6.5673711286206138E-2</v>
      </c>
      <c r="D15" t="str">
        <f t="shared" ca="1" si="2"/>
        <v>GO</v>
      </c>
      <c r="E15">
        <f t="shared" ca="1" si="3"/>
        <v>700</v>
      </c>
      <c r="F15" t="s">
        <v>128</v>
      </c>
      <c r="G15">
        <v>10</v>
      </c>
      <c r="H15" t="s">
        <v>128</v>
      </c>
      <c r="I15">
        <v>8</v>
      </c>
      <c r="J15" t="str">
        <f t="shared" si="4"/>
        <v/>
      </c>
      <c r="K15" t="str">
        <f t="shared" ca="1" si="5"/>
        <v>{"dy":1,"cd":"EN","cn":5},{"dy":2,"cd":"GO","cn":1900},{"dy":3,"cd":"EN","cn":7},{"dy":4,"cd":"GO","cn":1800},{"dy":5,"cd":"EN","cn":9},{"dy":6,"cd":"GO","cn":2000},{"dy":7,"cd":"DI","cn":3},{"dy":8,"cd":"EN","cn":8},{"dy":9,"cd":"GO","cn":1300},{"dy":10,"cd":"EN","cn":8},{"dy":11,"cd":"GO","cn":3200},{"dy":12,"cd":"EN","cn":9},{"dy":13,"cd":"GO","cn":1200},{"dy":14,"cd":"EN","cn":8}</v>
      </c>
      <c r="L15" t="str">
        <f t="shared" si="6"/>
        <v>{"dy":14,"cd":"EN","cn":8}</v>
      </c>
    </row>
    <row r="16" spans="1:30">
      <c r="A16">
        <v>15</v>
      </c>
      <c r="B16">
        <f t="shared" ca="1" si="1"/>
        <v>0.3317792937992482</v>
      </c>
      <c r="C16">
        <f t="shared" ca="1" si="0"/>
        <v>0.99695101303701605</v>
      </c>
      <c r="D16" t="str">
        <f t="shared" ca="1" si="2"/>
        <v>EN</v>
      </c>
      <c r="E16">
        <f t="shared" ca="1" si="3"/>
        <v>9</v>
      </c>
      <c r="F16" t="s">
        <v>126</v>
      </c>
      <c r="G16">
        <v>1000</v>
      </c>
      <c r="H16" t="s">
        <v>130</v>
      </c>
      <c r="I16">
        <v>5</v>
      </c>
      <c r="J16" t="str">
        <f t="shared" si="4"/>
        <v/>
      </c>
      <c r="K16" t="str">
        <f t="shared" ca="1" si="5"/>
        <v>{"dy":1,"cd":"EN","cn":5},{"dy":2,"cd":"GO","cn":1900},{"dy":3,"cd":"EN","cn":7},{"dy":4,"cd":"GO","cn":1800},{"dy":5,"cd":"EN","cn":9},{"dy":6,"cd":"GO","cn":2000},{"dy":7,"cd":"DI","cn":3},{"dy":8,"cd":"EN","cn":8},{"dy":9,"cd":"GO","cn":1300},{"dy":10,"cd":"EN","cn":8},{"dy":11,"cd":"GO","cn":3200},{"dy":12,"cd":"EN","cn":9},{"dy":13,"cd":"GO","cn":1200},{"dy":14,"cd":"EN","cn":8},{"dy":15,"cd":"DI","cn":5}</v>
      </c>
      <c r="L16" t="str">
        <f t="shared" si="6"/>
        <v>{"dy":15,"cd":"DI","cn":5}</v>
      </c>
    </row>
    <row r="17" spans="1:12">
      <c r="A17">
        <v>16</v>
      </c>
      <c r="B17">
        <f t="shared" ca="1" si="1"/>
        <v>0.9883459629501411</v>
      </c>
      <c r="C17">
        <f t="shared" ca="1" si="0"/>
        <v>0.84245832362834128</v>
      </c>
      <c r="D17" t="str">
        <f t="shared" ca="1" si="2"/>
        <v>DI</v>
      </c>
      <c r="E17">
        <f t="shared" ca="1" si="3"/>
        <v>6</v>
      </c>
      <c r="F17" t="s">
        <v>128</v>
      </c>
      <c r="G17">
        <v>8</v>
      </c>
      <c r="H17" t="s">
        <v>126</v>
      </c>
      <c r="I17">
        <v>3500</v>
      </c>
      <c r="J17" t="str">
        <f t="shared" si="4"/>
        <v/>
      </c>
      <c r="K17" t="str">
        <f t="shared" ca="1" si="5"/>
        <v>{"dy":1,"cd":"EN","cn":5},{"dy":2,"cd":"GO","cn":1900},{"dy":3,"cd":"EN","cn":7},{"dy":4,"cd":"GO","cn":1800},{"dy":5,"cd":"EN","cn":9},{"dy":6,"cd":"GO","cn":2000},{"dy":7,"cd":"DI","cn":3},{"dy":8,"cd":"EN","cn":8},{"dy":9,"cd":"GO","cn":1300},{"dy":10,"cd":"EN","cn":8},{"dy":11,"cd":"GO","cn":3200},{"dy":12,"cd":"EN","cn":9},{"dy":13,"cd":"GO","cn":1200},{"dy":14,"cd":"EN","cn":8},{"dy":15,"cd":"DI","cn":5},{"dy":16,"cd":"GO","cn":3500}</v>
      </c>
      <c r="L17" t="str">
        <f t="shared" si="6"/>
        <v>{"dy":16,"cd":"GO","cn":3500}</v>
      </c>
    </row>
    <row r="18" spans="1:12">
      <c r="A18">
        <v>17</v>
      </c>
      <c r="B18">
        <f t="shared" ca="1" si="1"/>
        <v>0.46164156126084055</v>
      </c>
      <c r="C18">
        <f t="shared" ca="1" si="0"/>
        <v>0.7750728991007455</v>
      </c>
      <c r="D18" t="str">
        <f t="shared" ca="1" si="2"/>
        <v>GO</v>
      </c>
      <c r="E18">
        <f t="shared" ca="1" si="3"/>
        <v>2900</v>
      </c>
      <c r="F18" t="s">
        <v>126</v>
      </c>
      <c r="G18">
        <v>800</v>
      </c>
      <c r="H18" t="s">
        <v>128</v>
      </c>
      <c r="I18">
        <v>6</v>
      </c>
      <c r="J18" t="str">
        <f t="shared" si="4"/>
        <v/>
      </c>
      <c r="K18" t="str">
        <f t="shared" ca="1" si="5"/>
        <v>{"dy":1,"cd":"EN","cn":5},{"dy":2,"cd":"GO","cn":1900},{"dy":3,"cd":"EN","cn":7},{"dy":4,"cd":"GO","cn":1800},{"dy":5,"cd":"EN","cn":9},{"dy":6,"cd":"GO","cn":2000},{"dy":7,"cd":"DI","cn":3},{"dy":8,"cd":"EN","cn":8},{"dy":9,"cd":"GO","cn":1300},{"dy":10,"cd":"EN","cn":8},{"dy":11,"cd":"GO","cn":3200},{"dy":12,"cd":"EN","cn":9},{"dy":13,"cd":"GO","cn":1200},{"dy":14,"cd":"EN","cn":8},{"dy":15,"cd":"DI","cn":5},{"dy":16,"cd":"GO","cn":3500},{"dy":17,"cd":"EN","cn":6}</v>
      </c>
      <c r="L18" t="str">
        <f t="shared" si="6"/>
        <v>{"dy":17,"cd":"EN","cn":6}</v>
      </c>
    </row>
    <row r="19" spans="1:12">
      <c r="A19">
        <v>18</v>
      </c>
      <c r="B19">
        <f t="shared" ca="1" si="1"/>
        <v>0.44724260375517144</v>
      </c>
      <c r="C19">
        <f t="shared" ca="1" si="0"/>
        <v>0.8014851957894189</v>
      </c>
      <c r="D19" t="str">
        <f t="shared" ca="1" si="2"/>
        <v>EN</v>
      </c>
      <c r="E19">
        <f t="shared" ca="1" si="3"/>
        <v>9</v>
      </c>
      <c r="F19" t="s">
        <v>128</v>
      </c>
      <c r="G19">
        <v>6</v>
      </c>
      <c r="H19" t="s">
        <v>126</v>
      </c>
      <c r="I19">
        <v>2900</v>
      </c>
      <c r="J19" t="str">
        <f t="shared" si="4"/>
        <v/>
      </c>
      <c r="K19" t="str">
        <f t="shared" ca="1" si="5"/>
        <v>{"dy":1,"cd":"EN","cn":5},{"dy":2,"cd":"GO","cn":1900},{"dy":3,"cd":"EN","cn":7},{"dy":4,"cd":"GO","cn":1800},{"dy":5,"cd":"EN","cn":9},{"dy":6,"cd":"GO","cn":2000},{"dy":7,"cd":"DI","cn":3},{"dy":8,"cd":"EN","cn":8},{"dy":9,"cd":"GO","cn":1300},{"dy":10,"cd":"EN","cn":8},{"dy":11,"cd":"GO","cn":3200},{"dy":12,"cd":"EN","cn":9},{"dy":13,"cd":"GO","cn":1200},{"dy":14,"cd":"EN","cn":8},{"dy":15,"cd":"DI","cn":5},{"dy":16,"cd":"GO","cn":3500},{"dy":17,"cd":"EN","cn":6},{"dy":18,"cd":"GO","cn":2900}</v>
      </c>
      <c r="L19" t="str">
        <f t="shared" si="6"/>
        <v>{"dy":18,"cd":"GO","cn":2900}</v>
      </c>
    </row>
    <row r="20" spans="1:12">
      <c r="A20">
        <v>19</v>
      </c>
      <c r="B20">
        <f t="shared" ca="1" si="1"/>
        <v>0.53667556245771919</v>
      </c>
      <c r="C20">
        <f t="shared" ca="1" si="0"/>
        <v>0.45226123312650668</v>
      </c>
      <c r="D20" t="str">
        <f t="shared" ca="1" si="2"/>
        <v>GO</v>
      </c>
      <c r="E20">
        <f t="shared" ca="1" si="3"/>
        <v>1900</v>
      </c>
      <c r="F20" t="s">
        <v>126</v>
      </c>
      <c r="G20">
        <v>900</v>
      </c>
      <c r="H20" t="s">
        <v>128</v>
      </c>
      <c r="I20">
        <v>9</v>
      </c>
      <c r="J20" t="str">
        <f t="shared" si="4"/>
        <v/>
      </c>
      <c r="K20" t="str">
        <f t="shared" ca="1" si="5"/>
        <v>{"dy":1,"cd":"EN","cn":5},{"dy":2,"cd":"GO","cn":1900},{"dy":3,"cd":"EN","cn":7},{"dy":4,"cd":"GO","cn":1800},{"dy":5,"cd":"EN","cn":9},{"dy":6,"cd":"GO","cn":2000},{"dy":7,"cd":"DI","cn":3},{"dy":8,"cd":"EN","cn":8},{"dy":9,"cd":"GO","cn":1300},{"dy":10,"cd":"EN","cn":8},{"dy":11,"cd":"GO","cn":3200},{"dy":12,"cd":"EN","cn":9},{"dy":13,"cd":"GO","cn":1200},{"dy":14,"cd":"EN","cn":8},{"dy":15,"cd":"DI","cn":5},{"dy":16,"cd":"GO","cn":3500},{"dy":17,"cd":"EN","cn":6},{"dy":18,"cd":"GO","cn":2900},{"dy":19,"cd":"EN","cn":9}</v>
      </c>
      <c r="L20" t="str">
        <f t="shared" si="6"/>
        <v>{"dy":19,"cd":"EN","cn":9}</v>
      </c>
    </row>
    <row r="21" spans="1:12">
      <c r="A21">
        <v>20</v>
      </c>
      <c r="B21">
        <f t="shared" ca="1" si="1"/>
        <v>0.62183166539871493</v>
      </c>
      <c r="C21">
        <f t="shared" ca="1" si="0"/>
        <v>0.64803659540582481</v>
      </c>
      <c r="D21" t="str">
        <f t="shared" ca="1" si="2"/>
        <v>EN</v>
      </c>
      <c r="E21">
        <f t="shared" ca="1" si="3"/>
        <v>8</v>
      </c>
      <c r="F21" t="s">
        <v>128</v>
      </c>
      <c r="G21">
        <v>7</v>
      </c>
      <c r="H21" t="s">
        <v>126</v>
      </c>
      <c r="I21">
        <v>1500</v>
      </c>
      <c r="J21" t="str">
        <f t="shared" si="4"/>
        <v/>
      </c>
      <c r="K21" t="str">
        <f t="shared" ca="1" si="5"/>
        <v>{"dy":1,"cd":"EN","cn":5},{"dy":2,"cd":"GO","cn":1900},{"dy":3,"cd":"EN","cn":7},{"dy":4,"cd":"GO","cn":1800},{"dy":5,"cd":"EN","cn":9},{"dy":6,"cd":"GO","cn":2000},{"dy":7,"cd":"DI","cn":3},{"dy":8,"cd":"EN","cn":8},{"dy":9,"cd":"GO","cn":1300},{"dy":10,"cd":"EN","cn":8},{"dy":11,"cd":"GO","cn":3200},{"dy":12,"cd":"EN","cn":9},{"dy":13,"cd":"GO","cn":1200},{"dy":14,"cd":"EN","cn":8},{"dy":15,"cd":"DI","cn":5},{"dy":16,"cd":"GO","cn":3500},{"dy":17,"cd":"EN","cn":6},{"dy":18,"cd":"GO","cn":2900},{"dy":19,"cd":"EN","cn":9},{"dy":20,"cd":"GO","cn":1500}</v>
      </c>
      <c r="L21" t="str">
        <f t="shared" si="6"/>
        <v>{"dy":20,"cd":"GO","cn":1500}</v>
      </c>
    </row>
    <row r="22" spans="1:12">
      <c r="A22">
        <v>21</v>
      </c>
      <c r="B22">
        <f t="shared" ca="1" si="1"/>
        <v>0.55553583366069026</v>
      </c>
      <c r="C22">
        <f t="shared" ca="1" si="0"/>
        <v>0.18347670431256047</v>
      </c>
      <c r="D22" t="str">
        <f t="shared" ca="1" si="2"/>
        <v>GO</v>
      </c>
      <c r="E22">
        <f t="shared" ca="1" si="3"/>
        <v>1000</v>
      </c>
      <c r="F22" t="s">
        <v>130</v>
      </c>
      <c r="G22">
        <v>4</v>
      </c>
      <c r="H22" t="s">
        <v>130</v>
      </c>
      <c r="I22">
        <v>4</v>
      </c>
      <c r="J22" t="str">
        <f t="shared" si="4"/>
        <v/>
      </c>
      <c r="K22" t="str">
        <f t="shared" ca="1" si="5"/>
        <v>{"dy":1,"cd":"EN","cn":5},{"dy":2,"cd":"GO","cn":1900},{"dy":3,"cd":"EN","cn":7},{"dy":4,"cd":"GO","cn":1800},{"dy":5,"cd":"EN","cn":9},{"dy":6,"cd":"GO","cn":2000},{"dy":7,"cd":"DI","cn":3},{"dy":8,"cd":"EN","cn":8},{"dy":9,"cd":"GO","cn":1300},{"dy":10,"cd":"EN","cn":8},{"dy":11,"cd":"GO","cn":3200},{"dy":12,"cd":"EN","cn":9},{"dy":13,"cd":"GO","cn":1200},{"dy":14,"cd":"EN","cn":8},{"dy":15,"cd":"DI","cn":5},{"dy":16,"cd":"GO","cn":3500},{"dy":17,"cd":"EN","cn":6},{"dy":18,"cd":"GO","cn":2900},{"dy":19,"cd":"EN","cn":9},{"dy":20,"cd":"GO","cn":1500},{"dy":21,"cd":"DI","cn":4}</v>
      </c>
      <c r="L22" t="str">
        <f t="shared" si="6"/>
        <v>{"dy":21,"cd":"DI","cn":4}</v>
      </c>
    </row>
    <row r="23" spans="1:12">
      <c r="A23">
        <v>22</v>
      </c>
      <c r="B23">
        <f t="shared" ca="1" si="1"/>
        <v>0.67629828137001158</v>
      </c>
      <c r="C23">
        <f t="shared" ca="1" si="0"/>
        <v>0.67651023774201058</v>
      </c>
      <c r="D23" t="str">
        <f t="shared" ca="1" si="2"/>
        <v>EN</v>
      </c>
      <c r="E23">
        <f t="shared" ca="1" si="3"/>
        <v>8</v>
      </c>
      <c r="F23" t="s">
        <v>128</v>
      </c>
      <c r="G23">
        <v>10</v>
      </c>
      <c r="H23" t="s">
        <v>126</v>
      </c>
      <c r="I23">
        <v>3400</v>
      </c>
      <c r="J23" t="str">
        <f t="shared" si="4"/>
        <v/>
      </c>
      <c r="K23"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v>
      </c>
      <c r="L23" t="str">
        <f t="shared" si="6"/>
        <v>{"dy":22,"cd":"GO","cn":3400}</v>
      </c>
    </row>
    <row r="24" spans="1:12">
      <c r="A24">
        <v>23</v>
      </c>
      <c r="B24">
        <f t="shared" ca="1" si="1"/>
        <v>0.90549811085380283</v>
      </c>
      <c r="C24">
        <f t="shared" ca="1" si="0"/>
        <v>0.97379756632304804</v>
      </c>
      <c r="D24" t="str">
        <f t="shared" ca="1" si="2"/>
        <v>DI</v>
      </c>
      <c r="E24">
        <f t="shared" ca="1" si="3"/>
        <v>6</v>
      </c>
      <c r="F24" t="s">
        <v>126</v>
      </c>
      <c r="G24">
        <v>800</v>
      </c>
      <c r="H24" t="s">
        <v>128</v>
      </c>
      <c r="I24">
        <v>9</v>
      </c>
      <c r="J24" t="str">
        <f t="shared" si="4"/>
        <v/>
      </c>
      <c r="K24"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v>
      </c>
      <c r="L24" t="str">
        <f t="shared" si="6"/>
        <v>{"dy":23,"cd":"EN","cn":9}</v>
      </c>
    </row>
    <row r="25" spans="1:12">
      <c r="A25">
        <v>24</v>
      </c>
      <c r="B25">
        <f t="shared" ca="1" si="1"/>
        <v>0.96448075205992312</v>
      </c>
      <c r="C25">
        <f t="shared" ca="1" si="0"/>
        <v>0.94220873669489802</v>
      </c>
      <c r="D25" t="str">
        <f t="shared" ca="1" si="2"/>
        <v>EN</v>
      </c>
      <c r="E25">
        <f t="shared" ca="1" si="3"/>
        <v>9</v>
      </c>
      <c r="F25" t="s">
        <v>128</v>
      </c>
      <c r="G25">
        <v>6</v>
      </c>
      <c r="H25" t="s">
        <v>126</v>
      </c>
      <c r="I25">
        <v>700</v>
      </c>
      <c r="J25" t="str">
        <f t="shared" si="4"/>
        <v/>
      </c>
      <c r="K25"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v>
      </c>
      <c r="L25" t="str">
        <f t="shared" si="6"/>
        <v>{"dy":24,"cd":"GO","cn":700}</v>
      </c>
    </row>
    <row r="26" spans="1:12">
      <c r="A26">
        <v>25</v>
      </c>
      <c r="B26">
        <f t="shared" ca="1" si="1"/>
        <v>0.62705668992267982</v>
      </c>
      <c r="C26">
        <f t="shared" ca="1" si="0"/>
        <v>0.13296952171545928</v>
      </c>
      <c r="D26" t="str">
        <f t="shared" ca="1" si="2"/>
        <v>GO</v>
      </c>
      <c r="E26">
        <f t="shared" ca="1" si="3"/>
        <v>900</v>
      </c>
      <c r="F26" t="s">
        <v>126</v>
      </c>
      <c r="G26">
        <v>700</v>
      </c>
      <c r="H26" t="s">
        <v>128</v>
      </c>
      <c r="I26">
        <v>8</v>
      </c>
      <c r="J26" t="str">
        <f t="shared" si="4"/>
        <v/>
      </c>
      <c r="K26"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v>
      </c>
      <c r="L26" t="str">
        <f t="shared" si="6"/>
        <v>{"dy":25,"cd":"EN","cn":8}</v>
      </c>
    </row>
    <row r="27" spans="1:12">
      <c r="A27">
        <v>26</v>
      </c>
      <c r="B27">
        <f t="shared" ca="1" si="1"/>
        <v>0.39776170890982721</v>
      </c>
      <c r="C27">
        <f t="shared" ca="1" si="0"/>
        <v>0.25313404037491816</v>
      </c>
      <c r="D27" t="str">
        <f t="shared" ca="1" si="2"/>
        <v>EN</v>
      </c>
      <c r="E27">
        <f t="shared" ca="1" si="3"/>
        <v>7</v>
      </c>
      <c r="F27" t="s">
        <v>128</v>
      </c>
      <c r="G27">
        <v>9</v>
      </c>
      <c r="H27" t="s">
        <v>126</v>
      </c>
      <c r="I27">
        <v>1700</v>
      </c>
      <c r="J27" t="str">
        <f t="shared" si="4"/>
        <v/>
      </c>
      <c r="K27"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v>
      </c>
      <c r="L27" t="str">
        <f t="shared" si="6"/>
        <v>{"dy":26,"cd":"GO","cn":1700}</v>
      </c>
    </row>
    <row r="28" spans="1:12">
      <c r="A28">
        <v>27</v>
      </c>
      <c r="B28">
        <f t="shared" ca="1" si="1"/>
        <v>0.30418363707020168</v>
      </c>
      <c r="C28">
        <f t="shared" ca="1" si="0"/>
        <v>0.91147184525238267</v>
      </c>
      <c r="D28" t="str">
        <f t="shared" ca="1" si="2"/>
        <v>GO</v>
      </c>
      <c r="E28">
        <f t="shared" ca="1" si="3"/>
        <v>3300</v>
      </c>
      <c r="F28" t="s">
        <v>126</v>
      </c>
      <c r="G28">
        <v>900</v>
      </c>
      <c r="H28" t="s">
        <v>128</v>
      </c>
      <c r="I28">
        <v>7</v>
      </c>
      <c r="J28" t="str">
        <f t="shared" si="4"/>
        <v/>
      </c>
      <c r="K28"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v>
      </c>
      <c r="L28" t="str">
        <f t="shared" si="6"/>
        <v>{"dy":27,"cd":"EN","cn":7}</v>
      </c>
    </row>
    <row r="29" spans="1:12">
      <c r="A29">
        <v>28</v>
      </c>
      <c r="B29">
        <f t="shared" ca="1" si="1"/>
        <v>0.15313325435611158</v>
      </c>
      <c r="C29">
        <f t="shared" ca="1" si="0"/>
        <v>0.21040605472513285</v>
      </c>
      <c r="D29" t="str">
        <f t="shared" ca="1" si="2"/>
        <v>EN</v>
      </c>
      <c r="E29">
        <f t="shared" ca="1" si="3"/>
        <v>6</v>
      </c>
      <c r="F29" t="s">
        <v>128</v>
      </c>
      <c r="G29">
        <v>5</v>
      </c>
      <c r="H29" t="s">
        <v>294</v>
      </c>
      <c r="I29">
        <v>1900</v>
      </c>
      <c r="J29" t="str">
        <f t="shared" si="4"/>
        <v/>
      </c>
      <c r="K29"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v>
      </c>
      <c r="L29" t="str">
        <f t="shared" si="6"/>
        <v>{"dy":28,"cd":"GO","cn":1900}</v>
      </c>
    </row>
    <row r="30" spans="1:12">
      <c r="A30">
        <v>29</v>
      </c>
      <c r="B30">
        <f t="shared" ca="1" si="1"/>
        <v>0.50139619577497474</v>
      </c>
      <c r="C30">
        <f t="shared" ca="1" si="0"/>
        <v>0.5875624853893342</v>
      </c>
      <c r="D30" t="str">
        <f t="shared" ca="1" si="2"/>
        <v>GO</v>
      </c>
      <c r="E30">
        <f t="shared" ca="1" si="3"/>
        <v>2300</v>
      </c>
      <c r="F30" t="s">
        <v>126</v>
      </c>
      <c r="G30">
        <v>1000</v>
      </c>
      <c r="H30" t="s">
        <v>128</v>
      </c>
      <c r="I30">
        <v>7</v>
      </c>
      <c r="J30" t="str">
        <f t="shared" si="4"/>
        <v/>
      </c>
      <c r="K30"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v>
      </c>
      <c r="L30" t="str">
        <f t="shared" si="6"/>
        <v>{"dy":29,"cd":"EN","cn":7}</v>
      </c>
    </row>
    <row r="31" spans="1:12">
      <c r="A31">
        <v>30</v>
      </c>
      <c r="B31">
        <f t="shared" ca="1" si="1"/>
        <v>0.87337196437818088</v>
      </c>
      <c r="C31">
        <f t="shared" ca="1" si="0"/>
        <v>0.45872426125338706</v>
      </c>
      <c r="D31" t="str">
        <f t="shared" ca="1" si="2"/>
        <v>EN</v>
      </c>
      <c r="E31">
        <f t="shared" ca="1" si="3"/>
        <v>7</v>
      </c>
      <c r="F31" t="s">
        <v>128</v>
      </c>
      <c r="G31">
        <v>6</v>
      </c>
      <c r="H31" t="s">
        <v>126</v>
      </c>
      <c r="I31">
        <v>1400</v>
      </c>
      <c r="J31" t="str">
        <f t="shared" si="4"/>
        <v/>
      </c>
      <c r="K31"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v>
      </c>
      <c r="L31" t="str">
        <f t="shared" si="6"/>
        <v>{"dy":30,"cd":"GO","cn":1400}</v>
      </c>
    </row>
    <row r="32" spans="1:12">
      <c r="A32">
        <v>31</v>
      </c>
      <c r="B32">
        <f t="shared" ca="1" si="1"/>
        <v>0.7606950045840184</v>
      </c>
      <c r="C32">
        <f t="shared" ca="1" si="0"/>
        <v>0.38061379736869128</v>
      </c>
      <c r="D32" t="str">
        <f t="shared" ca="1" si="2"/>
        <v>GO</v>
      </c>
      <c r="E32">
        <f t="shared" ca="1" si="3"/>
        <v>1600</v>
      </c>
      <c r="F32" t="s">
        <v>126</v>
      </c>
      <c r="G32">
        <v>800</v>
      </c>
      <c r="H32" t="s">
        <v>128</v>
      </c>
      <c r="I32">
        <v>5</v>
      </c>
      <c r="J32" t="str">
        <f t="shared" si="4"/>
        <v/>
      </c>
      <c r="K32" t="str">
        <f t="shared" ca="1" si="5"/>
        <v>{"dy":1,"cd":"EN","cn":5},{"dy":2,"cd":"GO","cn":1900},{"dy":3,"cd":"EN","cn":7},{"dy":4,"cd":"GO","cn":1800},{"dy":5,"cd":"EN","cn":9},{"dy":6,"cd":"GO","cn":2000},{"dy":7,"cd":"DI","cn":3},{"dy":8,"cd":"EN","cn":8},{"dy":9,"cd":"GO","cn":1300},{"dy":10,"cd":"EN","cn":8},{"dy":11,"cd":"GO","cn":3200},{"dy":12,"cd":"EN","cn":9},{"dy":13,"cd":"GO","cn":1200},{"dy":14,"cd":"EN","cn":8},{"dy":15,"cd":"DI","cn":5},{"dy":16,"cd":"GO","cn":3500},{"dy":17,"cd":"EN","cn":6},{"dy":18,"cd":"GO","cn":2900},{"dy":19,"cd":"EN","cn":9},{"dy":20,"cd":"GO","cn":1500},{"dy":21,"cd":"DI","cn":4},{"dy":22,"cd":"GO","cn":3400},{"dy":23,"cd":"EN","cn":9},{"dy":24,"cd":"GO","cn":700},{"dy":25,"cd":"EN","cn":8},{"dy":26,"cd":"GO","cn":1700},{"dy":27,"cd":"EN","cn":7},{"dy":28,"cd":"GO","cn":1900},{"dy":29,"cd":"EN","cn":7},{"dy":30,"cd":"GO","cn":1400},{"dy":31,"cd":"EN","cn":5}</v>
      </c>
      <c r="L32" t="str">
        <f t="shared" si="6"/>
        <v>{"dy":31,"cd":"EN","cn":5}</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U134" activePane="bottomRight" state="frozen"/>
      <selection pane="topRight" activeCell="C1" sqref="C1"/>
      <selection pane="bottomLeft" activeCell="A2" sqref="A2"/>
      <selection pane="bottomRight" activeCell="AJ156" sqref="AJ156"/>
    </sheetView>
    <sheetView tabSelected="1" workbookViewId="1">
      <pane xSplit="2" ySplit="1" topLeftCell="P152" activePane="bottomRight" state="frozen"/>
      <selection pane="topRight" activeCell="C1" sqref="C1"/>
      <selection pane="bottomLeft" activeCell="A2" sqref="A2"/>
      <selection pane="bottomRight" activeCell="AB159" sqref="AB159"/>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IF(B2&lt;=9,0,
IF(B2=10,1,2))</f>
        <v>0</v>
      </c>
      <c r="D2">
        <f ca="1">RAND()</f>
        <v>0.37808055321253364</v>
      </c>
      <c r="E2">
        <f ca="1">RAND()</f>
        <v>0.87382866505338308</v>
      </c>
      <c r="F2">
        <f ca="1">RAND()</f>
        <v>3.8740548253473284E-2</v>
      </c>
      <c r="G2">
        <f ca="1">RAND()</f>
        <v>0.81605385434118272</v>
      </c>
      <c r="H2">
        <f ca="1">RAND()</f>
        <v>6.688954866298813E-2</v>
      </c>
      <c r="I2">
        <f ca="1">RAND()</f>
        <v>0.92700945693935322</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Equip7302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23000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102</v>
      </c>
      <c r="W2">
        <v>1</v>
      </c>
      <c r="X2" t="s">
        <v>130</v>
      </c>
      <c r="Z2">
        <v>11</v>
      </c>
      <c r="AA2" t="str">
        <f ca="1">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ca="1">IF(ROW()=2,AN2,OFFSET(AM2,-1,0)&amp;IF(LEN(AN2)=0,"",","&amp;AN2))</f>
        <v>{"dy":1,"sl":0,"tp":"fe","vl":"Equip2301","cn":1,"pt":"DI","pr":11}</v>
      </c>
      <c r="AN2" t="str">
        <f ca="1">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0">COUNTIF(M:M,AP2)</f>
        <v>139</v>
      </c>
      <c r="AU2">
        <f t="shared" ref="AU2:AU15" si="1">COUNTIF(AB:AB,AP2)</f>
        <v>154</v>
      </c>
      <c r="AV2">
        <f ca="1">COUNTIFS(M:M,AP2,T:T,"전설")</f>
        <v>6</v>
      </c>
      <c r="AW2">
        <f>COUNTIFS(AB:AB,AP2,AI:AI,"전설")</f>
        <v>6</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dy":30,"sl":11},{"dy":31,"sl":11}]</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IF(B3&lt;=9,0,
IF(B3=10,1,2))</f>
        <v>0</v>
      </c>
      <c r="D3">
        <f ca="1">RAND()</f>
        <v>0.92475803013830882</v>
      </c>
      <c r="E3">
        <f ca="1">RAND()</f>
        <v>0.2325406453709008</v>
      </c>
      <c r="F3">
        <f ca="1">RAND()</f>
        <v>0.72887996484982343</v>
      </c>
      <c r="G3">
        <f ca="1">RAND()</f>
        <v>0.24475413569428106</v>
      </c>
      <c r="H3">
        <f ca="1">RAND()</f>
        <v>0.76266682080749515</v>
      </c>
      <c r="I3">
        <f ca="1">RAND()</f>
        <v>0.90236564507019257</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Equip2001</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900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245</v>
      </c>
      <c r="W3">
        <v>1</v>
      </c>
      <c r="X3" t="s">
        <v>126</v>
      </c>
      <c r="Z3">
        <v>7300</v>
      </c>
      <c r="AA3" t="str">
        <f ca="1">IF(ISBLANK(AB3),"",
VLOOKUP(AB3,OFFSET(INDIRECT("$A:$B"),0,MATCH(AB$1&amp;"_Verify",INDIRECT("$1:$1"),0)-1),2,0)
)</f>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ca="1">IF(ROW()=2,AN3,OFFSET(AM3,-1,0)&amp;IF(LEN(AN3)=0,"",","&amp;AN3))</f>
        <v>{"dy":1,"sl":0,"tp":"fe","vl":"Equip2301","cn":1,"pt":"DI","pr":11},{"dy":1,"sl":1,"tp":"fe","vl":"Equip5301","cn":1,"pt":"GO","pr":7300}</v>
      </c>
      <c r="AN3" t="str">
        <f ca="1">IF(AL3&lt;&gt;1,"",
"{"""&amp;A$1&amp;""":"&amp;A3
&amp;","""&amp;B$1&amp;""":"&amp;B3
&amp;IF(LEN(AA3)=0,"",","""&amp;AA$1&amp;""":"""&amp;AA3&amp;"""")
&amp;IF(LEN(AC3)=0,"",","""&amp;AC$1&amp;""":"""&amp;AC3&amp;"""")
&amp;IF(LEN(AD3)=0,"",","""&amp;AD$1&amp;""":"&amp;AD3)
&amp;IF(LEN(AE3)=0,"",","""&amp;AE$1&amp;""":"""&amp;AE3&amp;"""")
&amp;IF(LEN(AF3)=0,"",","""&amp;AF$1&amp;""":"&amp;AF3)
&amp;IF(LEN(AG3)=0,"",","""&amp;AG$1&amp;""":"&amp;AG3)&amp;"}")</f>
        <v>{"dy":1,"sl":1,"tp":"fe","vl":"Equip5301","cn":1,"pt":"GO","pr":7300}</v>
      </c>
      <c r="AP3" t="s">
        <v>83</v>
      </c>
      <c r="AQ3" t="s">
        <v>71</v>
      </c>
      <c r="AR3">
        <v>0</v>
      </c>
      <c r="AS3">
        <v>7</v>
      </c>
      <c r="AT3">
        <f t="shared" ca="1" si="0"/>
        <v>0</v>
      </c>
      <c r="AU3">
        <f t="shared" si="1"/>
        <v>3</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0.47386109580392266</v>
      </c>
      <c r="E4">
        <f ca="1">RAND()</f>
        <v>0.69516185842132561</v>
      </c>
      <c r="F4">
        <f ca="1">RAND()</f>
        <v>0.7831579778721468</v>
      </c>
      <c r="G4">
        <f ca="1">RAND()</f>
        <v>0.39431116832208191</v>
      </c>
      <c r="H4">
        <f ca="1">RAND()</f>
        <v>0.30831682473480138</v>
      </c>
      <c r="I4">
        <f ca="1">RAND()</f>
        <v>0.41191248064955643</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69516</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3300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99358</v>
      </c>
      <c r="W4">
        <v>14</v>
      </c>
      <c r="X4" t="s">
        <v>126</v>
      </c>
      <c r="Z4">
        <v>1400</v>
      </c>
      <c r="AA4" t="str">
        <f ca="1">IF(ISBLANK(AB4),"",
VLOOKUP(AB4,OFFSET(INDIRECT("$A:$B"),0,MATCH(AB$1&amp;"_Verify",INDIRECT("$1:$1"),0)-1),2,0)
)</f>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ca="1">IF(ROW()=2,AN4,OFFSET(AM4,-1,0)&amp;IF(LEN(AN4)=0,"",","&amp;AN4))</f>
        <v>{"dy":1,"sl":0,"tp":"fe","vl":"Equip2301","cn":1,"pt":"DI","pr":11},{"dy":1,"sl":1,"tp":"fe","vl":"Equip5301","cn":1,"pt":"GO","pr":7300},{"dy":1,"sl":2,"tp":"fe","vl":"Equip0201","cn":1,"pt":"GO","pr":2800}</v>
      </c>
      <c r="AN4" t="str">
        <f ca="1">IF(AL4&lt;&gt;1,"",
"{"""&amp;A$1&amp;""":"&amp;A4
&amp;","""&amp;B$1&amp;""":"&amp;B4
&amp;IF(LEN(AA4)=0,"",","""&amp;AA$1&amp;""":"""&amp;AA4&amp;"""")
&amp;IF(LEN(AC4)=0,"",","""&amp;AC$1&amp;""":"""&amp;AC4&amp;"""")
&amp;IF(LEN(AD4)=0,"",","""&amp;AD$1&amp;""":"&amp;AD4)
&amp;IF(LEN(AE4)=0,"",","""&amp;AE$1&amp;""":"""&amp;AE4&amp;"""")
&amp;IF(LEN(AF4)=0,"",","""&amp;AF$1&amp;""":"&amp;AF4)
&amp;IF(LEN(AG4)=0,"",","""&amp;AG$1&amp;""":"&amp;AG4)&amp;"}")</f>
        <v>{"dy":1,"sl":2,"tp":"fe","vl":"Equip0201","cn":1,"pt":"GO","pr":2800}</v>
      </c>
      <c r="AP4" t="s">
        <v>84</v>
      </c>
      <c r="AQ4" t="s">
        <v>72</v>
      </c>
      <c r="AR4">
        <v>0</v>
      </c>
      <c r="AS4">
        <v>7</v>
      </c>
      <c r="AT4">
        <f t="shared" ca="1" si="0"/>
        <v>3</v>
      </c>
      <c r="AU4">
        <f t="shared" si="1"/>
        <v>1</v>
      </c>
      <c r="AV4">
        <f t="shared" ca="1" si="3"/>
        <v>0</v>
      </c>
      <c r="AW4">
        <f t="shared" si="4"/>
        <v>0</v>
      </c>
      <c r="AZ4">
        <v>149</v>
      </c>
      <c r="BE4" t="s">
        <v>192</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0.42414245115257065</v>
      </c>
      <c r="E5">
        <f ca="1">RAND()</f>
        <v>0.49904899670368597</v>
      </c>
      <c r="F5">
        <f ca="1">RAND()</f>
        <v>0.3338959409885226</v>
      </c>
      <c r="G5">
        <f ca="1">RAND()</f>
        <v>0.86623491435624889</v>
      </c>
      <c r="H5">
        <f ca="1">RAND()</f>
        <v>0.15695703332991151</v>
      </c>
      <c r="I5">
        <f ca="1">RAND()</f>
        <v>0.51365273901789921</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49904</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8</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2400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91</v>
      </c>
      <c r="V5">
        <v>91869</v>
      </c>
      <c r="W5">
        <v>14</v>
      </c>
      <c r="X5" t="s">
        <v>126</v>
      </c>
      <c r="Z5">
        <v>1400</v>
      </c>
      <c r="AA5" t="str">
        <f ca="1">IF(ISBLANK(AB5),"",
VLOOKUP(AB5,OFFSET(INDIRECT("$A:$B"),0,MATCH(AB$1&amp;"_Verify",INDIRECT("$1:$1"),0)-1),2,0)
)</f>
        <v>fe</v>
      </c>
      <c r="AB5" t="s">
        <v>82</v>
      </c>
      <c r="AC5" t="s">
        <v>308</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ca="1">IF(ROW()=2,AN5,OFFSET(AM5,-1,0)&amp;IF(LEN(AN5)=0,"",","&amp;AN5))</f>
        <v>{"dy":1,"sl":0,"tp":"fe","vl":"Equip2301","cn":1,"pt":"DI","pr":11},{"dy":1,"sl":1,"tp":"fe","vl":"Equip5301","cn":1,"pt":"GO","pr":7300},{"dy":1,"sl":2,"tp":"fe","vl":"Equip0201","cn":1,"pt":"GO","pr":2800},{"dy":1,"sl":3,"tp":"fe","vl":"Equip0401","cn":1,"pt":"DI","pp":139,"pr":59}</v>
      </c>
      <c r="AN5" t="str">
        <f ca="1">IF(AL5&lt;&gt;1,"",
"{"""&amp;A$1&amp;""":"&amp;A5
&amp;","""&amp;B$1&amp;""":"&amp;B5
&amp;IF(LEN(AA5)=0,"",","""&amp;AA$1&amp;""":"""&amp;AA5&amp;"""")
&amp;IF(LEN(AC5)=0,"",","""&amp;AC$1&amp;""":"""&amp;AC5&amp;"""")
&amp;IF(LEN(AD5)=0,"",","""&amp;AD$1&amp;""":"&amp;AD5)
&amp;IF(LEN(AE5)=0,"",","""&amp;AE$1&amp;""":"""&amp;AE5&amp;"""")
&amp;IF(LEN(AF5)=0,"",","""&amp;AF$1&amp;""":"&amp;AF5)
&amp;IF(LEN(AG5)=0,"",","""&amp;AG$1&amp;""":"&amp;AG5)&amp;"}")</f>
        <v>{"dy":1,"sl":3,"tp":"fe","vl":"Equip0401","cn":1,"pt":"DI","pp":139,"pr":59}</v>
      </c>
      <c r="AP5" t="s">
        <v>85</v>
      </c>
      <c r="AQ5" t="s">
        <v>73</v>
      </c>
      <c r="AR5">
        <v>8</v>
      </c>
      <c r="AS5">
        <v>11</v>
      </c>
      <c r="AT5">
        <f t="shared" ca="1" si="0"/>
        <v>0</v>
      </c>
      <c r="AU5">
        <f t="shared" si="1"/>
        <v>6</v>
      </c>
      <c r="AV5">
        <f t="shared" ca="1" si="3"/>
        <v>0</v>
      </c>
      <c r="AW5">
        <f t="shared" si="4"/>
        <v>0</v>
      </c>
      <c r="AZ5">
        <v>1</v>
      </c>
      <c r="BE5">
        <f ca="1">LEN(BE2)</f>
        <v>20202</v>
      </c>
      <c r="BG5">
        <v>1</v>
      </c>
      <c r="BH5">
        <v>1</v>
      </c>
      <c r="BI5">
        <f t="shared" si="2"/>
        <v>1</v>
      </c>
      <c r="BJ5">
        <f t="shared" ref="BJ5:BJ18" si="13">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0.88715151034080941</v>
      </c>
      <c r="E6">
        <f ca="1">RAND()</f>
        <v>0.33539841887160993</v>
      </c>
      <c r="F6">
        <f ca="1">RAND()</f>
        <v>0.31724470542273708</v>
      </c>
      <c r="G6">
        <f ca="1">RAND()</f>
        <v>0.5786520534745101</v>
      </c>
      <c r="H6">
        <f ca="1">RAND()</f>
        <v>0.64759916342181123</v>
      </c>
      <c r="I6">
        <f ca="1">RAND()</f>
        <v>0.71352465363956474</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33539</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7</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2100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18038</v>
      </c>
      <c r="W6">
        <v>10</v>
      </c>
      <c r="X6" t="s">
        <v>126</v>
      </c>
      <c r="Z6">
        <v>1000</v>
      </c>
      <c r="AA6" t="str">
        <f ca="1">IF(ISBLANK(AB6),"",
VLOOKUP(AB6,OFFSET(INDIRECT("$A:$B"),0,MATCH(AB$1&amp;"_Verify",INDIRECT("$1:$1"),0)-1),2,0)
)</f>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ca="1">IF(ROW()=2,AN6,OFFSET(AM6,-1,0)&amp;IF(LEN(AN6)=0,"",","&amp;AN6))</f>
        <v>{"dy":1,"sl":0,"tp":"fe","vl":"Equip2301","cn":1,"pt":"DI","pr":11},{"dy":1,"sl":1,"tp":"fe","vl":"Equip5301","cn":1,"pt":"GO","pr":7300},{"dy":1,"sl":2,"tp":"fe","vl":"Equip0201","cn":1,"pt":"GO","pr":2800},{"dy":1,"sl":3,"tp":"fe","vl":"Equip0401","cn":1,"pt":"DI","pp":139,"pr":59},{"dy":1,"sl":4,"tp":"fe","vl":"Equip3301","cn":1,"pt":"DI","pr":12}</v>
      </c>
      <c r="AN6" t="str">
        <f ca="1">IF(AL6&lt;&gt;1,"",
"{"""&amp;A$1&amp;""":"&amp;A6
&amp;","""&amp;B$1&amp;""":"&amp;B6
&amp;IF(LEN(AA6)=0,"",","""&amp;AA$1&amp;""":"""&amp;AA6&amp;"""")
&amp;IF(LEN(AC6)=0,"",","""&amp;AC$1&amp;""":"""&amp;AC6&amp;"""")
&amp;IF(LEN(AD6)=0,"",","""&amp;AD$1&amp;""":"&amp;AD6)
&amp;IF(LEN(AE6)=0,"",","""&amp;AE$1&amp;""":"""&amp;AE6&amp;"""")
&amp;IF(LEN(AF6)=0,"",","""&amp;AF$1&amp;""":"&amp;AF6)
&amp;IF(LEN(AG6)=0,"",","""&amp;AG$1&amp;""":"&amp;AG6)&amp;"}")</f>
        <v>{"dy":1,"sl":4,"tp":"fe","vl":"Equip3301","cn":1,"pt":"DI","pr":12}</v>
      </c>
      <c r="AP6" t="s">
        <v>86</v>
      </c>
      <c r="AQ6" t="s">
        <v>75</v>
      </c>
      <c r="AR6">
        <v>8</v>
      </c>
      <c r="AS6">
        <v>11</v>
      </c>
      <c r="AT6">
        <f t="shared" ca="1" si="0"/>
        <v>0</v>
      </c>
      <c r="AU6">
        <f t="shared" si="1"/>
        <v>6</v>
      </c>
      <c r="AV6">
        <f t="shared" ca="1" si="3"/>
        <v>0</v>
      </c>
      <c r="AW6">
        <f t="shared" si="4"/>
        <v>0</v>
      </c>
      <c r="AX6">
        <v>45</v>
      </c>
      <c r="AY6">
        <v>175</v>
      </c>
      <c r="AZ6">
        <f>300*1/320</f>
        <v>0.9375</v>
      </c>
      <c r="BA6">
        <v>0.25</v>
      </c>
      <c r="BB6">
        <v>0.35</v>
      </c>
      <c r="BG6">
        <v>2</v>
      </c>
      <c r="BH6">
        <v>1</v>
      </c>
      <c r="BI6">
        <f t="shared" si="2"/>
        <v>1</v>
      </c>
      <c r="BJ6">
        <f t="shared" si="13"/>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0.97265917880839048</v>
      </c>
      <c r="E7">
        <f ca="1">RAND()</f>
        <v>0.8516259884081363</v>
      </c>
      <c r="F7">
        <f ca="1">RAND()</f>
        <v>5.2634502216482693E-2</v>
      </c>
      <c r="G7">
        <f ca="1">RAND()</f>
        <v>0.89367408581043162</v>
      </c>
      <c r="H7">
        <f ca="1">RAND()</f>
        <v>0.13158603074993436</v>
      </c>
      <c r="I7">
        <f ca="1">RAND()</f>
        <v>0.26239449457215869</v>
      </c>
      <c r="M7" t="str">
        <f ca="1">IF(LEN(J7)&lt;&gt;0,J7,VLOOKUP(D7+$B7,$BJ:$BK,MATCH($BK$1,$BJ$1:$BK$1,0),1))</f>
        <v>안 지정 캐릭터 PP 일반등급</v>
      </c>
      <c r="N7">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85162</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13</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3900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206</v>
      </c>
      <c r="W7">
        <v>1</v>
      </c>
      <c r="X7" t="s">
        <v>126</v>
      </c>
      <c r="Z7">
        <v>2900</v>
      </c>
      <c r="AA7" t="str">
        <f ca="1">IF(ISBLANK(AB7),"",
VLOOKUP(AB7,OFFSET(INDIRECT("$A:$B"),0,MATCH(AB$1&amp;"_Verify",INDIRECT("$1:$1"),0)-1),2,0)
)</f>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ca="1">IF(ROW()=2,AN7,OFFSET(AM7,-1,0)&amp;IF(LEN(AN7)=0,"",","&amp;AN7))</f>
        <v>{"dy":1,"sl":0,"tp":"fe","vl":"Equip2301","cn":1,"pt":"DI","pr":11},{"dy":1,"sl":1,"tp":"fe","vl":"Equip5301","cn":1,"pt":"GO","pr":7300},{"dy":1,"sl":2,"tp":"fe","vl":"Equip0201","cn":1,"pt":"GO","pr":2800},{"dy":1,"sl":3,"tp":"fe","vl":"Equip0401","cn":1,"pt":"DI","pp":139,"pr":59},{"dy":1,"sl":4,"tp":"fe","vl":"Equip3301","cn":1,"pt":"DI","pr":12},{"dy":1,"sl":5,"tp":"fe","vl":"Equip4201","cn":1,"pt":"GO","pr":2900}</v>
      </c>
      <c r="AN7" t="str">
        <f ca="1">IF(AL7&lt;&gt;1,"",
"{"""&amp;A$1&amp;""":"&amp;A7
&amp;","""&amp;B$1&amp;""":"&amp;B7
&amp;IF(LEN(AA7)=0,"",","""&amp;AA$1&amp;""":"""&amp;AA7&amp;"""")
&amp;IF(LEN(AC7)=0,"",","""&amp;AC$1&amp;""":"""&amp;AC7&amp;"""")
&amp;IF(LEN(AD7)=0,"",","""&amp;AD$1&amp;""":"&amp;AD7)
&amp;IF(LEN(AE7)=0,"",","""&amp;AE$1&amp;""":"""&amp;AE7&amp;"""")
&amp;IF(LEN(AF7)=0,"",","""&amp;AF$1&amp;""":"&amp;AF7)
&amp;IF(LEN(AG7)=0,"",","""&amp;AG$1&amp;""":"&amp;AG7)&amp;"}")</f>
        <v>{"dy":1,"sl":5,"tp":"fe","vl":"Equip4201","cn":1,"pt":"GO","pr":2900}</v>
      </c>
      <c r="AP7" t="s">
        <v>87</v>
      </c>
      <c r="AQ7" t="s">
        <v>78</v>
      </c>
      <c r="AR7">
        <v>8</v>
      </c>
      <c r="AS7">
        <v>11</v>
      </c>
      <c r="AT7">
        <f t="shared" ca="1" si="0"/>
        <v>0</v>
      </c>
      <c r="AU7">
        <f t="shared" si="1"/>
        <v>0</v>
      </c>
      <c r="AV7">
        <f t="shared" ca="1" si="3"/>
        <v>0</v>
      </c>
      <c r="AW7">
        <f t="shared" si="4"/>
        <v>0</v>
      </c>
      <c r="AZ7">
        <v>1</v>
      </c>
      <c r="BG7">
        <v>3</v>
      </c>
      <c r="BH7">
        <v>1</v>
      </c>
      <c r="BI7">
        <f t="shared" si="2"/>
        <v>0.25</v>
      </c>
      <c r="BJ7">
        <f t="shared" si="13"/>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0.79683840332199429</v>
      </c>
      <c r="E8">
        <f ca="1">RAND()</f>
        <v>0.39565045113650754</v>
      </c>
      <c r="F8">
        <f ca="1">RAND()</f>
        <v>0.86738499042522998</v>
      </c>
      <c r="G8">
        <f ca="1">RAND()</f>
        <v>0.5925176026228588</v>
      </c>
      <c r="H8">
        <f ca="1">RAND()</f>
        <v>0.9860332911907187</v>
      </c>
      <c r="I8">
        <f ca="1">RAND()</f>
        <v>0.93115854462456116</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Equip5001</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900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258</v>
      </c>
      <c r="W8">
        <v>1</v>
      </c>
      <c r="X8" t="s">
        <v>126</v>
      </c>
      <c r="Z8">
        <v>2100</v>
      </c>
      <c r="AA8" t="str">
        <f ca="1">IF(ISBLANK(AB8),"",
VLOOKUP(AB8,OFFSET(INDIRECT("$A:$B"),0,MATCH(AB$1&amp;"_Verify",INDIRECT("$1:$1"),0)-1),2,0)
)</f>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fe","vl":"Equip2301","cn":1,"pt":"DI","pr":11},{"dy":1,"sl":1,"tp":"fe","vl":"Equip5301","cn":1,"pt":"GO","pr":7300},{"dy":1,"sl":2,"tp":"fe","vl":"Equip0201","cn":1,"pt":"GO","pr":2800},{"dy":1,"sl":3,"tp":"fe","vl":"Equip0401","cn":1,"pt":"DI","pp":139,"pr":59},{"dy":1,"sl":4,"tp":"fe","vl":"Equip3301","cn":1,"pt":"DI","pr":12},{"dy":1,"sl":5,"tp":"fe","vl":"Equip4201","cn":1,"pt":"GO","pr":2900},{"dy":1,"sl":6,"tp":"fe","vl":"Equip6002","cn":1,"pt":"GO","pr":2100}</v>
      </c>
      <c r="AN8" t="str">
        <f ca="1">IF(AL8&lt;&gt;1,"",
"{"""&amp;A$1&amp;""":"&amp;A8
&amp;","""&amp;B$1&amp;""":"&amp;B8
&amp;IF(LEN(AA8)=0,"",","""&amp;AA$1&amp;""":"""&amp;AA8&amp;"""")
&amp;IF(LEN(AC8)=0,"",","""&amp;AC$1&amp;""":"""&amp;AC8&amp;"""")
&amp;IF(LEN(AD8)=0,"",","""&amp;AD$1&amp;""":"&amp;AD8)
&amp;IF(LEN(AE8)=0,"",","""&amp;AE$1&amp;""":"""&amp;AE8&amp;"""")
&amp;IF(LEN(AF8)=0,"",","""&amp;AF$1&amp;""":"&amp;AF8)
&amp;IF(LEN(AG8)=0,"",","""&amp;AG$1&amp;""":"&amp;AG8)&amp;"}")</f>
        <v>{"dy":1,"sl":6,"tp":"fe","vl":"Equip6002","cn":1,"pt":"GO","pr":2100}</v>
      </c>
      <c r="AP8" t="s">
        <v>88</v>
      </c>
      <c r="AQ8" t="s">
        <v>79</v>
      </c>
      <c r="AR8">
        <v>8</v>
      </c>
      <c r="AS8">
        <v>11</v>
      </c>
      <c r="AT8">
        <f t="shared" ca="1" si="0"/>
        <v>0</v>
      </c>
      <c r="AU8">
        <f t="shared" si="1"/>
        <v>0</v>
      </c>
      <c r="AV8">
        <f t="shared" ca="1" si="3"/>
        <v>0</v>
      </c>
      <c r="AW8">
        <f t="shared" si="4"/>
        <v>0</v>
      </c>
      <c r="AZ8">
        <v>1</v>
      </c>
      <c r="BG8">
        <v>3</v>
      </c>
      <c r="BH8">
        <v>3</v>
      </c>
      <c r="BI8">
        <f t="shared" si="2"/>
        <v>0.75</v>
      </c>
      <c r="BJ8">
        <f t="shared" si="13"/>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0.31149870141909874</v>
      </c>
      <c r="E9">
        <f ca="1">RAND()</f>
        <v>0.51487930415693028</v>
      </c>
      <c r="F9">
        <f ca="1">RAND()</f>
        <v>0.50353893276665207</v>
      </c>
      <c r="G9">
        <f ca="1">RAND()</f>
        <v>0.84676946377768392</v>
      </c>
      <c r="H9">
        <f ca="1">RAND()</f>
        <v>2.0862821096914508E-2</v>
      </c>
      <c r="I9">
        <f ca="1">RAND()</f>
        <v>0.94328894724475731</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Equip6002</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2300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258</v>
      </c>
      <c r="W9">
        <v>1</v>
      </c>
      <c r="X9" t="s">
        <v>126</v>
      </c>
      <c r="Z9">
        <v>2100</v>
      </c>
      <c r="AA9" t="str">
        <f ca="1">IF(ISBLANK(AB9),"",
VLOOKUP(AB9,OFFSET(INDIRECT("$A:$B"),0,MATCH(AB$1&amp;"_Verify",INDIRECT("$1:$1"),0)-1),2,0)
)</f>
        <v>fe</v>
      </c>
      <c r="AB9" t="s">
        <v>82</v>
      </c>
      <c r="AC9" t="s">
        <v>307</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2</v>
      </c>
      <c r="AV9">
        <f t="shared" ca="1" si="3"/>
        <v>0</v>
      </c>
      <c r="AW9">
        <f t="shared" si="4"/>
        <v>0</v>
      </c>
      <c r="AZ9">
        <v>1.1000000000000001</v>
      </c>
      <c r="BG9">
        <v>4</v>
      </c>
      <c r="BH9">
        <v>1</v>
      </c>
      <c r="BI9">
        <f t="shared" si="2"/>
        <v>1</v>
      </c>
      <c r="BJ9">
        <f t="shared" si="13"/>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0.7914999949377457</v>
      </c>
      <c r="E10">
        <f ca="1">RAND()</f>
        <v>0.29702199613299207</v>
      </c>
      <c r="F10">
        <f ca="1">RAND()</f>
        <v>0.70773412380156098</v>
      </c>
      <c r="G10">
        <f ca="1">RAND()</f>
        <v>0.63398649508921157</v>
      </c>
      <c r="H10">
        <f ca="1">RAND()</f>
        <v>0.83513459756739328</v>
      </c>
      <c r="I10">
        <f ca="1">RAND()</f>
        <v>0.21312921629080939</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ca="1">IF(ROW()=2,AN10,OFFSET(AM10,-1,0)&amp;IF(LEN(AN10)=0,"",","&amp;AN10))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ca="1">IF(AL10&lt;&gt;1,"",
"{"""&amp;A$1&amp;""":"&amp;A10
&amp;","""&amp;B$1&amp;""":"&amp;B10
&amp;IF(LEN(AA10)=0,"",","""&amp;AA$1&amp;""":"""&amp;AA10&amp;"""")
&amp;IF(LEN(AC10)=0,"",","""&amp;AC$1&amp;""":"""&amp;AC10&amp;"""")
&amp;IF(LEN(AD10)=0,"",","""&amp;AD$1&amp;""":"&amp;AD10)
&amp;IF(LEN(AE10)=0,"",","""&amp;AE$1&amp;""":"""&amp;AE10&amp;"""")
&amp;IF(LEN(AF10)=0,"",","""&amp;AF$1&amp;""":"&amp;AF10)
&amp;IF(LEN(AG10)=0,"",","""&amp;AG$1&amp;""":"&amp;AG10)&amp;"}")</f>
        <v>{"dy":1,"sl":8}</v>
      </c>
      <c r="AP10" t="s">
        <v>288</v>
      </c>
      <c r="AQ10" t="s">
        <v>291</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0.16248037039075769</v>
      </c>
      <c r="E11">
        <f ca="1">RAND()</f>
        <v>0.28172465787485623</v>
      </c>
      <c r="F11">
        <f ca="1">RAND()</f>
        <v>0.80767817867189418</v>
      </c>
      <c r="G11">
        <f ca="1">RAND()</f>
        <v>0.30299585301834919</v>
      </c>
      <c r="H11">
        <f ca="1">RAND()</f>
        <v>9.0069636075946091E-2</v>
      </c>
      <c r="I11">
        <f ca="1">RAND()</f>
        <v>0.20517994682788598</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ca="1">IF(ROW()=2,AN11,OFFSET(AM11,-1,0)&amp;IF(LEN(AN11)=0,"",","&amp;AN11))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ca="1">IF(AL11&lt;&gt;1,"",
"{"""&amp;A$1&amp;""":"&amp;A11
&amp;","""&amp;B$1&amp;""":"&amp;B11
&amp;IF(LEN(AA11)=0,"",","""&amp;AA$1&amp;""":"""&amp;AA11&amp;"""")
&amp;IF(LEN(AC11)=0,"",","""&amp;AC$1&amp;""":"""&amp;AC11&amp;"""")
&amp;IF(LEN(AD11)=0,"",","""&amp;AD$1&amp;""":"&amp;AD11)
&amp;IF(LEN(AE11)=0,"",","""&amp;AE$1&amp;""":"""&amp;AE11&amp;"""")
&amp;IF(LEN(AF11)=0,"",","""&amp;AF$1&amp;""":"&amp;AF11)
&amp;IF(LEN(AG11)=0,"",","""&amp;AG$1&amp;""":"&amp;AG11)&amp;"}")</f>
        <v>{"dy":1,"sl":9}</v>
      </c>
      <c r="AP11" t="s">
        <v>289</v>
      </c>
      <c r="AQ11" t="s">
        <v>292</v>
      </c>
      <c r="AR11">
        <v>8</v>
      </c>
      <c r="AS11">
        <v>11</v>
      </c>
      <c r="AT11">
        <f t="shared" ca="1" si="14"/>
        <v>0</v>
      </c>
      <c r="AU11">
        <f t="shared" si="15"/>
        <v>0</v>
      </c>
      <c r="AV11">
        <f t="shared" ca="1" si="3"/>
        <v>0</v>
      </c>
      <c r="AW11">
        <f t="shared" si="4"/>
        <v>0</v>
      </c>
      <c r="AZ11">
        <v>1</v>
      </c>
      <c r="BG11">
        <v>5</v>
      </c>
      <c r="BH11">
        <v>1</v>
      </c>
      <c r="BI11">
        <f t="shared" si="2"/>
        <v>0.25</v>
      </c>
      <c r="BJ11">
        <f t="shared" si="13"/>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0.97836536265147567</v>
      </c>
      <c r="E12">
        <f ca="1">RAND()</f>
        <v>0.62044323040718996</v>
      </c>
      <c r="F12">
        <f ca="1">RAND()</f>
        <v>0.96875625004714061</v>
      </c>
      <c r="G12">
        <f ca="1">RAND()</f>
        <v>0.99994678704785922</v>
      </c>
      <c r="H12">
        <f ca="1">RAND()</f>
        <v>0.8691928049405816</v>
      </c>
      <c r="I12">
        <f ca="1">RAND()</f>
        <v>6.0021648775105629E-2</v>
      </c>
      <c r="M12" t="str">
        <f ca="1">IF(LEN(J12)&lt;&gt;0,J12,VLOOKUP(D12+$B12,$BJ:$BK,MATCH($BK$1,$BJ$1:$BK$1,0),1))</f>
        <v>캐릭터 상자 영웅등급</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삭제</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149</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84</v>
      </c>
      <c r="W12">
        <v>1</v>
      </c>
      <c r="X12" t="s">
        <v>130</v>
      </c>
      <c r="Z12">
        <v>149</v>
      </c>
      <c r="AA12" t="str">
        <f ca="1">IF(ISBLANK(AB12),"",
VLOOKUP(AB12,OFFSET(INDIRECT("$A:$B"),0,MATCH(AB$1&amp;"_Verify",INDIRECT("$1:$1"),0)-1),2,0)
)</f>
        <v>fe</v>
      </c>
      <c r="AB12" t="s">
        <v>82</v>
      </c>
      <c r="AC12" t="s">
        <v>310</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ca="1">IF(ROW()=2,AN12,OFFSET(AM12,-1,0)&amp;IF(LEN(AN12)=0,"",","&amp;AN12))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{"dy":2,"sl":0,"tp":"fe","vl":"Equip0202","cn":1,"pt":"GO","pr":3300}</v>
      </c>
      <c r="AP12" t="s">
        <v>290</v>
      </c>
      <c r="AQ12" t="s">
        <v>293</v>
      </c>
      <c r="AR12">
        <v>8</v>
      </c>
      <c r="AS12">
        <v>11</v>
      </c>
      <c r="AT12">
        <f t="shared" ca="1" si="14"/>
        <v>0</v>
      </c>
      <c r="AU12">
        <f t="shared" si="15"/>
        <v>0</v>
      </c>
      <c r="AV12">
        <f t="shared" ca="1" si="3"/>
        <v>0</v>
      </c>
      <c r="AW12">
        <f t="shared" si="4"/>
        <v>0</v>
      </c>
      <c r="AZ12">
        <v>1.2</v>
      </c>
      <c r="BG12">
        <v>5</v>
      </c>
      <c r="BH12">
        <v>1</v>
      </c>
      <c r="BI12">
        <f t="shared" si="2"/>
        <v>0.25</v>
      </c>
      <c r="BJ12">
        <f t="shared" si="13"/>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0.25416723981391287</v>
      </c>
      <c r="E13">
        <f ca="1">RAND()</f>
        <v>9.9906510698001938E-2</v>
      </c>
      <c r="F13">
        <f ca="1">RAND()</f>
        <v>0.521273267515311</v>
      </c>
      <c r="G13">
        <f ca="1">RAND()</f>
        <v>0.56795544439777346</v>
      </c>
      <c r="H13">
        <f ca="1">RAND()</f>
        <v>8.4408410223121622E-2</v>
      </c>
      <c r="I13">
        <f ca="1">RAND()</f>
        <v>0.2178356888974895</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Equip0302</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7200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187</v>
      </c>
      <c r="W13">
        <v>1</v>
      </c>
      <c r="X13" t="s">
        <v>130</v>
      </c>
      <c r="Z13">
        <v>96</v>
      </c>
      <c r="AA13" t="str">
        <f ca="1">IF(ISBLANK(AB13),"",
VLOOKUP(AB13,OFFSET(INDIRECT("$A:$B"),0,MATCH(AB$1&amp;"_Verify",INDIRECT("$1:$1"),0)-1),2,0)
)</f>
        <v>fe</v>
      </c>
      <c r="AB13" t="s">
        <v>82</v>
      </c>
      <c r="AC13" t="s">
        <v>305</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ca="1">IF(ROW()=2,AN13,OFFSET(AM13,-1,0)&amp;IF(LEN(AN13)=0,"",","&amp;AN13))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ca="1">IF(AL13&lt;&gt;1,"",
"{"""&amp;A$1&amp;""":"&amp;A13
&amp;","""&amp;B$1&amp;""":"&amp;B13
&amp;IF(LEN(AA13)=0,"",","""&amp;AA$1&amp;""":"""&amp;AA13&amp;"""")
&amp;IF(LEN(AC13)=0,"",","""&amp;AC$1&amp;""":"""&amp;AC13&amp;"""")
&amp;IF(LEN(AD13)=0,"",","""&amp;AD$1&amp;""":"&amp;AD13)
&amp;IF(LEN(AE13)=0,"",","""&amp;AE$1&amp;""":"""&amp;AE13&amp;"""")
&amp;IF(LEN(AF13)=0,"",","""&amp;AF$1&amp;""":"&amp;AF13)
&amp;IF(LEN(AG13)=0,"",","""&amp;AG$1&amp;""":"&amp;AG13)&amp;"}")</f>
        <v>{"dy":2,"sl":1,"tp":"fe","vl":"Equip1102","cn":1,"pt":"GO","pr":1100}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0.61900925698032627</v>
      </c>
      <c r="E14">
        <f ca="1">RAND()</f>
        <v>0.21978815076098612</v>
      </c>
      <c r="F14">
        <f ca="1">RAND()</f>
        <v>0.56079607957614852</v>
      </c>
      <c r="G14">
        <f ca="1">RAND()</f>
        <v>6.8328233866475907E-3</v>
      </c>
      <c r="H14">
        <f ca="1">RAND()</f>
        <v>0.96694835594979511</v>
      </c>
      <c r="I14">
        <f ca="1">RAND()</f>
        <v>0.6398473098186569</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21978</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5</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1500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36443</v>
      </c>
      <c r="W14">
        <v>11</v>
      </c>
      <c r="X14" t="s">
        <v>126</v>
      </c>
      <c r="Z14">
        <v>1100</v>
      </c>
      <c r="AA14" t="str">
        <f ca="1">IF(ISBLANK(AB14),"",
VLOOKUP(AB14,OFFSET(INDIRECT("$A:$B"),0,MATCH(AB$1&amp;"_Verify",INDIRECT("$1:$1"),0)-1),2,0)
)</f>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ca="1">IF(ROW()=2,AN14,OFFSET(AM14,-1,0)&amp;IF(LEN(AN14)=0,"",","&amp;AN14))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{"dy":2,"sl":2,"tp":"fe","vl":"Equip3001","cn":1,"pt":"GO","pr":600}</v>
      </c>
      <c r="AP14" t="s">
        <v>92</v>
      </c>
      <c r="AQ14" t="s">
        <v>76</v>
      </c>
      <c r="AR14">
        <v>0</v>
      </c>
      <c r="AS14">
        <v>11</v>
      </c>
      <c r="AT14">
        <f t="shared" ca="1" si="0"/>
        <v>62</v>
      </c>
      <c r="AU14">
        <f t="shared" si="1"/>
        <v>53</v>
      </c>
      <c r="AV14">
        <f t="shared" ca="1" si="3"/>
        <v>0</v>
      </c>
      <c r="AW14">
        <f t="shared" si="4"/>
        <v>0</v>
      </c>
      <c r="AX14">
        <v>3</v>
      </c>
      <c r="AY14">
        <v>14</v>
      </c>
      <c r="AZ14">
        <v>300</v>
      </c>
      <c r="BG14">
        <v>7</v>
      </c>
      <c r="BH14">
        <v>1</v>
      </c>
      <c r="BI14">
        <f t="shared" si="2"/>
        <v>1</v>
      </c>
      <c r="BJ14">
        <f t="shared" si="13"/>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0.88935831091748208</v>
      </c>
      <c r="E15">
        <f ca="1">RAND()</f>
        <v>0.25618508668301021</v>
      </c>
      <c r="F15">
        <f ca="1">RAND()</f>
        <v>0.18429348383550082</v>
      </c>
      <c r="G15">
        <f ca="1">RAND()</f>
        <v>0.36252313288521643</v>
      </c>
      <c r="H15">
        <f ca="1">RAND()</f>
        <v>3.9745129257026779E-2</v>
      </c>
      <c r="I15">
        <f ca="1">RAND()</f>
        <v>0.53664916957413389</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25618</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6</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1800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94285</v>
      </c>
      <c r="W15">
        <v>14</v>
      </c>
      <c r="X15" t="s">
        <v>126</v>
      </c>
      <c r="Z15">
        <v>1400</v>
      </c>
      <c r="AA15" t="str">
        <f ca="1">IF(ISBLANK(AB15),"",
VLOOKUP(AB15,OFFSET(INDIRECT("$A:$B"),0,MATCH(AB$1&amp;"_Verify",INDIRECT("$1:$1"),0)-1),2,0)
)</f>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ca="1">IF(AL15&lt;&gt;1,"",
"{"""&amp;A$1&amp;""":"&amp;A15
&amp;","""&amp;B$1&amp;""":"&amp;B15
&amp;IF(LEN(AA15)=0,"",","""&amp;AA$1&amp;""":"""&amp;AA15&amp;"""")
&amp;IF(LEN(AC15)=0,"",","""&amp;AC$1&amp;""":"""&amp;AC15&amp;"""")
&amp;IF(LEN(AD15)=0,"",","""&amp;AD$1&amp;""":"&amp;AD15)
&amp;IF(LEN(AE15)=0,"",","""&amp;AE$1&amp;""":"""&amp;AE15&amp;"""")
&amp;IF(LEN(AF15)=0,"",","""&amp;AF$1&amp;""":"&amp;AF15)
&amp;IF(LEN(AG15)=0,"",","""&amp;AG$1&amp;""":"&amp;AG15)&amp;"}")</f>
        <v>{"dy":2,"sl":3,"tp":"upn","vl":"94285","cn":9,"pt":"GO","pr":2700}</v>
      </c>
      <c r="AP15" t="s">
        <v>91</v>
      </c>
      <c r="AQ15" t="s">
        <v>77</v>
      </c>
      <c r="AR15">
        <v>0</v>
      </c>
      <c r="AS15">
        <v>11</v>
      </c>
      <c r="AT15">
        <f t="shared" ca="1" si="0"/>
        <v>44</v>
      </c>
      <c r="AU15">
        <f t="shared" si="1"/>
        <v>37</v>
      </c>
      <c r="AV15">
        <f t="shared" ca="1" si="3"/>
        <v>0</v>
      </c>
      <c r="AW15">
        <f t="shared" si="4"/>
        <v>0</v>
      </c>
      <c r="AX15">
        <v>3</v>
      </c>
      <c r="AY15">
        <v>14</v>
      </c>
      <c r="AZ15">
        <v>300</v>
      </c>
      <c r="BG15">
        <v>8</v>
      </c>
      <c r="BH15">
        <v>1</v>
      </c>
      <c r="BI15">
        <v>1</v>
      </c>
      <c r="BJ15">
        <f t="shared" si="13"/>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0.45975983111577001</v>
      </c>
      <c r="E16">
        <f ca="1">RAND()</f>
        <v>2.9213925495449877E-2</v>
      </c>
      <c r="F16">
        <f ca="1">RAND()</f>
        <v>0.43050424079497873</v>
      </c>
      <c r="G16">
        <f ca="1">RAND()</f>
        <v>0.92246021932026445</v>
      </c>
      <c r="H16">
        <f ca="1">RAND()</f>
        <v>0.42461998386483468</v>
      </c>
      <c r="I16">
        <f ca="1">RAND()</f>
        <v>0.91695357619656293</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2921</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900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55264</v>
      </c>
      <c r="W16">
        <v>12</v>
      </c>
      <c r="X16" t="s">
        <v>126</v>
      </c>
      <c r="Z16">
        <v>1200</v>
      </c>
      <c r="AA16" t="str">
        <f ca="1">IF(ISBLANK(AB16),"",
VLOOKUP(AB16,OFFSET(INDIRECT("$A:$B"),0,MATCH(AB$1&amp;"_Verify",INDIRECT("$1:$1"),0)-1),2,0)
)</f>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ca="1">IF(ROW()=2,AN16,OFFSET(AM16,-1,0)&amp;IF(LEN(AN16)=0,"",","&amp;AN16))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{"dy":2,"sl":4,"tp":"fe","vl":"Equip6201","cn":1,"pt":"GO","pr":9900}</v>
      </c>
      <c r="BG16">
        <v>9</v>
      </c>
      <c r="BH16">
        <v>1</v>
      </c>
      <c r="BI16">
        <v>1</v>
      </c>
      <c r="BJ16">
        <f t="shared" si="13"/>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0.80955927329952693</v>
      </c>
      <c r="E17">
        <f ca="1">RAND()</f>
        <v>0.48562812860437776</v>
      </c>
      <c r="F17">
        <f ca="1">RAND()</f>
        <v>0.17882762301637434</v>
      </c>
      <c r="G17">
        <f ca="1">RAND()</f>
        <v>0.42411709857808022</v>
      </c>
      <c r="H17">
        <f ca="1">RAND()</f>
        <v>0.52374010173634278</v>
      </c>
      <c r="I17">
        <f ca="1">RAND()</f>
        <v>0.67617391523502579</v>
      </c>
      <c r="M17" t="str">
        <f ca="1">IF(LEN(J17)&lt;&gt;0,J17,VLOOKUP(D17+$B17,$BJ:$BK,MATCH($BK$1,$BJ$1:$BK$1,0),1))</f>
        <v>안 지정 캐릭터 PP 일반등급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48562</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8</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2400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82</v>
      </c>
      <c r="V17" t="s">
        <v>252</v>
      </c>
      <c r="W17">
        <v>1</v>
      </c>
      <c r="X17" t="s">
        <v>126</v>
      </c>
      <c r="Z17">
        <v>1000</v>
      </c>
      <c r="AA17" t="str">
        <f ca="1">IF(ISBLANK(AB17),"",
VLOOKUP(AB17,OFFSET(INDIRECT("$A:$B"),0,MATCH(AB$1&amp;"_Verify",INDIRECT("$1:$1"),0)-1),2,0)
)</f>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ca="1">IF(ROW()=2,AN17,OFFSET(AM17,-1,0)&amp;IF(LEN(AN17)=0,"",","&amp;AN17))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ca="1">IF(AL17&lt;&gt;1,"",
"{"""&amp;A$1&amp;""":"&amp;A17
&amp;","""&amp;B$1&amp;""":"&amp;B17
&amp;IF(LEN(AA17)=0,"",","""&amp;AA$1&amp;""":"""&amp;AA17&amp;"""")
&amp;IF(LEN(AC17)=0,"",","""&amp;AC$1&amp;""":"""&amp;AC17&amp;"""")
&amp;IF(LEN(AD17)=0,"",","""&amp;AD$1&amp;""":"&amp;AD17)
&amp;IF(LEN(AE17)=0,"",","""&amp;AE$1&amp;""":"""&amp;AE17&amp;"""")
&amp;IF(LEN(AF17)=0,"",","""&amp;AF$1&amp;""":"&amp;AF17)
&amp;IF(LEN(AG17)=0,"",","""&amp;AG$1&amp;""":"&amp;AG17)&amp;"}")</f>
        <v>{"dy":2,"sl":5,"tp":"fe","vl":"Equip5101","cn":1,"pt":"GO","pr":1000}</v>
      </c>
      <c r="AQ17" t="s">
        <v>273</v>
      </c>
      <c r="AS17" t="s">
        <v>272</v>
      </c>
      <c r="AT17">
        <f ca="1">(COUNTIFS(B:B,$AQ$18,N:N,"Equip????")-AT19-AT20-AT21)/6</f>
        <v>13.666666666666666</v>
      </c>
      <c r="AU17">
        <f>(COUNTIFS(B:B,$AQ$18,AC:AC,"Equip????")-AU19-AU20-AU21)/6</f>
        <v>17</v>
      </c>
      <c r="BG17">
        <v>10</v>
      </c>
      <c r="BH17">
        <v>1</v>
      </c>
      <c r="BI17">
        <v>1</v>
      </c>
      <c r="BJ17">
        <f t="shared" si="13"/>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0.5304755856263067</v>
      </c>
      <c r="E18">
        <f ca="1">RAND()</f>
        <v>0.59841905575784449</v>
      </c>
      <c r="F18">
        <f ca="1">RAND()</f>
        <v>0.4683879524466259</v>
      </c>
      <c r="G18">
        <f ca="1">RAND()</f>
        <v>0.51510818895147226</v>
      </c>
      <c r="H18">
        <f ca="1">RAND()</f>
        <v>3.1893921001947212E-2</v>
      </c>
      <c r="I18">
        <f ca="1">RAND()</f>
        <v>0.7662680506651014</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Equip6201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9700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245</v>
      </c>
      <c r="W18">
        <v>1</v>
      </c>
      <c r="X18" t="s">
        <v>126</v>
      </c>
      <c r="Z18">
        <v>7400</v>
      </c>
      <c r="AA18" t="str">
        <f ca="1">IF(ISBLANK(AB18),"",
VLOOKUP(AB18,OFFSET(INDIRECT("$A:$B"),0,MATCH(AB$1&amp;"_Verify",INDIRECT("$1:$1"),0)-1),2,0)
)</f>
        <v>fe</v>
      </c>
      <c r="AB18" t="s">
        <v>82</v>
      </c>
      <c r="AC18" t="s">
        <v>309</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ca="1">IF(ROW()=2,AN18,OFFSET(AM18,-1,0)&amp;IF(LEN(AN18)=0,"",","&amp;AN18))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{"dy":2,"sl":6,"tp":"fe","vl":"Equip4301","cn":1,"pt":"GO","pr":7400}</v>
      </c>
      <c r="AQ18" t="s">
        <v>274</v>
      </c>
      <c r="AS18" t="s">
        <v>269</v>
      </c>
      <c r="AT18">
        <f ca="1">COUNTIFS(B:B,$AQ$18,N:N,"Equip????")-AT19-AT20-AT21</f>
        <v>82</v>
      </c>
      <c r="AU18">
        <f>COUNTIFS(B:B,$AQ$18,AC:AC,"Equip????")-AU19-AU20-AU21</f>
        <v>102</v>
      </c>
      <c r="BG18">
        <v>11</v>
      </c>
      <c r="BH18">
        <v>1</v>
      </c>
      <c r="BI18">
        <v>1</v>
      </c>
      <c r="BJ18">
        <f t="shared" si="13"/>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0.93574861913277907</v>
      </c>
      <c r="E19">
        <f ca="1">RAND()</f>
        <v>0.73375862392686897</v>
      </c>
      <c r="F19">
        <f ca="1">RAND()</f>
        <v>0.43773863056361306</v>
      </c>
      <c r="G19">
        <f ca="1">RAND()</f>
        <v>0.83867662417131528</v>
      </c>
      <c r="H19">
        <f ca="1">RAND()</f>
        <v>0.39818645758147564</v>
      </c>
      <c r="I19">
        <f ca="1">RAND()</f>
        <v>0.97963051734539619</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Equip8002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5500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208</v>
      </c>
      <c r="W19">
        <v>1</v>
      </c>
      <c r="X19" t="s">
        <v>126</v>
      </c>
      <c r="Z19">
        <v>3700</v>
      </c>
      <c r="AA19" t="str">
        <f ca="1">IF(ISBLANK(AB19),"",
VLOOKUP(AB19,OFFSET(INDIRECT("$A:$B"),0,MATCH(AB$1&amp;"_Verify",INDIRECT("$1:$1"),0)-1),2,0)
)</f>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270</v>
      </c>
      <c r="AT19">
        <f ca="1">COUNTIFS(B:B,$AQ$18,N:N,"Equip6???")</f>
        <v>26</v>
      </c>
      <c r="AU19">
        <f>COUNTIFS(B:B,$AQ$18,AC:AC,"Equip6???")</f>
        <v>16</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4.1757780929887578E-2</v>
      </c>
      <c r="E20">
        <f ca="1">RAND()</f>
        <v>0.63517229938630426</v>
      </c>
      <c r="F20">
        <f ca="1">RAND()</f>
        <v>0.22531293634675287</v>
      </c>
      <c r="G20">
        <f ca="1">RAND()</f>
        <v>0.20714794038851225</v>
      </c>
      <c r="H20">
        <f ca="1">RAND()</f>
        <v>0.96834348749654275</v>
      </c>
      <c r="I20">
        <f ca="1">RAND()</f>
        <v>0.52777146057546864</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271</v>
      </c>
      <c r="AT20">
        <f ca="1">COUNTIFS(B:B,$AQ$18,N:N,"Equip7???")</f>
        <v>15</v>
      </c>
      <c r="AU20">
        <f>COUNTIFS(B:B,$AQ$18,AC:AC,"Equip7???")</f>
        <v>21</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0.63164978156100482</v>
      </c>
      <c r="E21">
        <f ca="1">RAND()</f>
        <v>9.2310791886622945E-2</v>
      </c>
      <c r="F21">
        <f ca="1">RAND()</f>
        <v>0.52021417866414232</v>
      </c>
      <c r="G21">
        <f ca="1">RAND()</f>
        <v>0.96734464754012672</v>
      </c>
      <c r="H21">
        <f ca="1">RAND()</f>
        <v>0.82715837057554198</v>
      </c>
      <c r="I21">
        <f ca="1">RAND()</f>
        <v>0.70470318872304261</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268</v>
      </c>
      <c r="AT21">
        <f ca="1">COUNTIFS(B:B,$AQ$18,N:N,"Equip8???")</f>
        <v>16</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0.41806733986999567</v>
      </c>
      <c r="E22">
        <f ca="1">RAND()</f>
        <v>0.33146166634517726</v>
      </c>
      <c r="F22">
        <f ca="1">RAND()</f>
        <v>0.88852362647824457</v>
      </c>
      <c r="G22">
        <f ca="1">RAND()</f>
        <v>0.21403671700057392</v>
      </c>
      <c r="H22">
        <f ca="1">RAND()</f>
        <v>9.4349475534532989E-2</v>
      </c>
      <c r="I22">
        <f ca="1">RAND()</f>
        <v>0.60313189874865403</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Equip2401</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26</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18</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전설</v>
      </c>
      <c r="U22" t="s">
        <v>82</v>
      </c>
      <c r="V22" t="s">
        <v>240</v>
      </c>
      <c r="W22">
        <v>1</v>
      </c>
      <c r="X22" t="s">
        <v>126</v>
      </c>
      <c r="Z22">
        <v>7800</v>
      </c>
      <c r="AA22" t="str">
        <f ca="1">IF(ISBLANK(AB22),"",
VLOOKUP(AB22,OFFSET(INDIRECT("$A:$B"),0,MATCH(AB$1&amp;"_Verify",INDIRECT("$1:$1"),0)-1),2,0)
)</f>
        <v>fe</v>
      </c>
      <c r="AB22" t="s">
        <v>82</v>
      </c>
      <c r="AC22" t="s">
        <v>305</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ca="1">IF(ROW()=2,AN22,OFFSET(AM22,-1,0)&amp;IF(LEN(AN22)=0,"",","&amp;AN22))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ca="1">IF(AL22&lt;&gt;1,"",
"{"""&amp;A$1&amp;""":"&amp;A22
&amp;","""&amp;B$1&amp;""":"&amp;B22
&amp;IF(LEN(AA22)=0,"",","""&amp;AA$1&amp;""":"""&amp;AA22&amp;"""")
&amp;IF(LEN(AC22)=0,"",","""&amp;AC$1&amp;""":"""&amp;AC22&amp;"""")
&amp;IF(LEN(AD22)=0,"",","""&amp;AD$1&amp;""":"&amp;AD22)
&amp;IF(LEN(AE22)=0,"",","""&amp;AE$1&amp;""":"""&amp;AE22&amp;"""")
&amp;IF(LEN(AF22)=0,"",","""&amp;AF$1&amp;""":"&amp;AF22)
&amp;IF(LEN(AG22)=0,"",","""&amp;AG$1&amp;""":"&amp;AG22)&amp;"}")</f>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0.37482518012482602</v>
      </c>
      <c r="E23">
        <f ca="1">RAND()</f>
        <v>0.1195621124564521</v>
      </c>
      <c r="F23">
        <f ca="1">RAND()</f>
        <v>0.41586823262731842</v>
      </c>
      <c r="G23">
        <f ca="1">RAND()</f>
        <v>0.97647926700504162</v>
      </c>
      <c r="H23">
        <f ca="1">RAND()</f>
        <v>0.96016267319100024</v>
      </c>
      <c r="I23">
        <f ca="1">RAND()</f>
        <v>0.26781380514162301</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Equip1001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700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199</v>
      </c>
      <c r="W23">
        <v>1</v>
      </c>
      <c r="X23" t="s">
        <v>130</v>
      </c>
      <c r="Z23">
        <v>10</v>
      </c>
      <c r="AA23" t="str">
        <f ca="1">IF(ISBLANK(AB23),"",
VLOOKUP(AB23,OFFSET(INDIRECT("$A:$B"),0,MATCH(AB$1&amp;"_Verify",INDIRECT("$1:$1"),0)-1),2,0)
)</f>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ca="1">IF(ROW()=2,AN23,OFFSET(AM23,-1,0)&amp;IF(LEN(AN23)=0,"",","&amp;AN23))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ca="1">IF(AL23&lt;&gt;1,"",
"{"""&amp;A$1&amp;""":"&amp;A23
&amp;","""&amp;B$1&amp;""":"&amp;B23
&amp;IF(LEN(AA23)=0,"",","""&amp;AA$1&amp;""":"""&amp;AA23&amp;"""")
&amp;IF(LEN(AC23)=0,"",","""&amp;AC$1&amp;""":"""&amp;AC23&amp;"""")
&amp;IF(LEN(AD23)=0,"",","""&amp;AD$1&amp;""":"&amp;AD23)
&amp;IF(LEN(AE23)=0,"",","""&amp;AE$1&amp;""":"""&amp;AE23&amp;"""")
&amp;IF(LEN(AF23)=0,"",","""&amp;AF$1&amp;""":"&amp;AF23)
&amp;IF(LEN(AG23)=0,"",","""&amp;AG$1&amp;""":"&amp;AG23)&amp;"}")</f>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0.84293046041694086</v>
      </c>
      <c r="E24">
        <f ca="1">RAND()</f>
        <v>0.37747191371235489</v>
      </c>
      <c r="F24">
        <f ca="1">RAND()</f>
        <v>0.65535360256554487</v>
      </c>
      <c r="G24">
        <f ca="1">RAND()</f>
        <v>0.5267474459727024</v>
      </c>
      <c r="H24">
        <f ca="1">RAND()</f>
        <v>0.46906206648883519</v>
      </c>
      <c r="I24">
        <f ca="1">RAND()</f>
        <v>0.49449206245128174</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37747</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7</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2100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73751</v>
      </c>
      <c r="W24">
        <v>13</v>
      </c>
      <c r="X24" t="s">
        <v>126</v>
      </c>
      <c r="Z24">
        <v>1300</v>
      </c>
      <c r="AA24" t="str">
        <f ca="1">IF(ISBLANK(AB24),"",
VLOOKUP(AB24,OFFSET(INDIRECT("$A:$B"),0,MATCH(AB$1&amp;"_Verify",INDIRECT("$1:$1"),0)-1),2,0)
)</f>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ca="1">IF(ROW()=2,AN24,OFFSET(AM24,-1,0)&amp;IF(LEN(AN24)=0,"",","&amp;AN24))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0.82506643960183745</v>
      </c>
      <c r="E25">
        <f ca="1">RAND()</f>
        <v>0.59084466228860233</v>
      </c>
      <c r="F25">
        <f ca="1">RAND()</f>
        <v>9.5699165110106232E-2</v>
      </c>
      <c r="G25">
        <f ca="1">RAND()</f>
        <v>0.15256960268609487</v>
      </c>
      <c r="H25">
        <f ca="1">RAND()</f>
        <v>0.68903726839196378</v>
      </c>
      <c r="I25">
        <f ca="1">RAND()</f>
        <v>0.10403744781893043</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59084</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10</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3000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94568</v>
      </c>
      <c r="W25">
        <v>14</v>
      </c>
      <c r="X25" t="s">
        <v>126</v>
      </c>
      <c r="Z25">
        <v>1400</v>
      </c>
      <c r="AA25" t="str">
        <f ca="1">IF(ISBLANK(AB25),"",
VLOOKUP(AB25,OFFSET(INDIRECT("$A:$B"),0,MATCH(AB$1&amp;"_Verify",INDIRECT("$1:$1"),0)-1),2,0)
)</f>
        <v>fe</v>
      </c>
      <c r="AB25" t="s">
        <v>82</v>
      </c>
      <c r="AC25" t="s">
        <v>311</v>
      </c>
      <c r="AD25">
        <v>1</v>
      </c>
      <c r="AE25" t="s">
        <v>312</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전설</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ca="1">IF(ROW()=2,AN25,OFFSET(AM25,-1,0)&amp;IF(LEN(AN25)=0,"",","&amp;AN25))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ca="1">IF(AL25&lt;&gt;1,"",
"{"""&amp;A$1&amp;""":"&amp;A25
&amp;","""&amp;B$1&amp;""":"&amp;B25
&amp;IF(LEN(AA25)=0,"",","""&amp;AA$1&amp;""":"""&amp;AA25&amp;"""")
&amp;IF(LEN(AC25)=0,"",","""&amp;AC$1&amp;""":"""&amp;AC25&amp;"""")
&amp;IF(LEN(AD25)=0,"",","""&amp;AD$1&amp;""":"&amp;AD25)
&amp;IF(LEN(AE25)=0,"",","""&amp;AE$1&amp;""":"""&amp;AE25&amp;"""")
&amp;IF(LEN(AF25)=0,"",","""&amp;AF$1&amp;""":"&amp;AF25)
&amp;IF(LEN(AG25)=0,"",","""&amp;AG$1&amp;""":"&amp;AG25)&amp;"}")</f>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0.47373254736605019</v>
      </c>
      <c r="E26">
        <f ca="1">RAND()</f>
        <v>0.2945864433320744</v>
      </c>
      <c r="F26">
        <f ca="1">RAND()</f>
        <v>0.48522918161403628</v>
      </c>
      <c r="G26">
        <f ca="1">RAND()</f>
        <v>0.904289443745251</v>
      </c>
      <c r="H26">
        <f ca="1">RAND()</f>
        <v>0.51181255777314327</v>
      </c>
      <c r="I26">
        <f ca="1">RAND()</f>
        <v>4.9452188601408653E-2</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29458</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6</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1800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79591</v>
      </c>
      <c r="W26">
        <v>13</v>
      </c>
      <c r="X26" t="s">
        <v>126</v>
      </c>
      <c r="Z26">
        <v>1300</v>
      </c>
      <c r="AA26" t="str">
        <f ca="1">IF(ISBLANK(AB26),"",
VLOOKUP(AB26,OFFSET(INDIRECT("$A:$B"),0,MATCH(AB$1&amp;"_Verify",INDIRECT("$1:$1"),0)-1),2,0)
)</f>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ca="1">IF(AL26&lt;&gt;1,"",
"{"""&amp;A$1&amp;""":"&amp;A26
&amp;","""&amp;B$1&amp;""":"&amp;B26
&amp;IF(LEN(AA26)=0,"",","""&amp;AA$1&amp;""":"""&amp;AA26&amp;"""")
&amp;IF(LEN(AC26)=0,"",","""&amp;AC$1&amp;""":"""&amp;AC26&amp;"""")
&amp;IF(LEN(AD26)=0,"",","""&amp;AD$1&amp;""":"&amp;AD26)
&amp;IF(LEN(AE26)=0,"",","""&amp;AE$1&amp;""":"""&amp;AE26&amp;"""")
&amp;IF(LEN(AF26)=0,"",","""&amp;AF$1&amp;""":"&amp;AF26)
&amp;IF(LEN(AG26)=0,"",","""&amp;AG$1&amp;""":"&amp;AG26)&amp;"}")</f>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0.91606304049904863</v>
      </c>
      <c r="E27">
        <f ca="1">RAND()</f>
        <v>0.8763492316679854</v>
      </c>
      <c r="F27">
        <f ca="1">RAND()</f>
        <v>0.99369028531602199</v>
      </c>
      <c r="G27">
        <f ca="1">RAND()</f>
        <v>2.3123174185126771E-3</v>
      </c>
      <c r="H27">
        <f ca="1">RAND()</f>
        <v>0.2029271538881422</v>
      </c>
      <c r="I27">
        <f ca="1">RAND()</f>
        <v>0.44511917180889116</v>
      </c>
      <c r="M27" t="str">
        <f ca="1">IF(LEN(J27)&lt;&gt;0,J27,VLOOKUP(D27+$B27,$BJ:$BK,MATCH($BK$1,$BJ$1:$BK$1,0),1))</f>
        <v>안 지정 캐릭터 PP 일반등급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87634</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13</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3900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92</v>
      </c>
      <c r="V27">
        <v>8050</v>
      </c>
      <c r="W27">
        <v>9</v>
      </c>
      <c r="X27" t="s">
        <v>126</v>
      </c>
      <c r="Z27">
        <v>900</v>
      </c>
      <c r="AA27" t="str">
        <f ca="1">IF(ISBLANK(AB27),"",
VLOOKUP(AB27,OFFSET(INDIRECT("$A:$B"),0,MATCH(AB$1&amp;"_Verify",INDIRECT("$1:$1"),0)-1),2,0)
)</f>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0.59197275590205711</v>
      </c>
      <c r="E28">
        <f ca="1">RAND()</f>
        <v>0.74888434504348544</v>
      </c>
      <c r="F28">
        <f ca="1">RAND()</f>
        <v>0.14027547172903287</v>
      </c>
      <c r="G28">
        <f ca="1">RAND()</f>
        <v>0.50716043595521731</v>
      </c>
      <c r="H28">
        <f ca="1">RAND()</f>
        <v>6.3452847336541884E-2</v>
      </c>
      <c r="I28">
        <f ca="1">RAND()</f>
        <v>0.89580876017949884</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Equip7002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2300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181</v>
      </c>
      <c r="W28">
        <v>1</v>
      </c>
      <c r="X28" t="s">
        <v>130</v>
      </c>
      <c r="Z28">
        <v>37</v>
      </c>
      <c r="AA28" t="str">
        <f ca="1">IF(ISBLANK(AB28),"",
VLOOKUP(AB28,OFFSET(INDIRECT("$A:$B"),0,MATCH(AB$1&amp;"_Verify",INDIRECT("$1:$1"),0)-1),2,0)
)</f>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ca="1">IF(ROW()=2,AN28,OFFSET(AM28,-1,0)&amp;IF(LEN(AN28)=0,"",","&amp;AN28))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ca="1">IF(AL28&lt;&gt;1,"",
"{"""&amp;A$1&amp;""":"&amp;A28
&amp;","""&amp;B$1&amp;""":"&amp;B28
&amp;IF(LEN(AA28)=0,"",","""&amp;AA$1&amp;""":"""&amp;AA28&amp;"""")
&amp;IF(LEN(AC28)=0,"",","""&amp;AC$1&amp;""":"""&amp;AC28&amp;"""")
&amp;IF(LEN(AD28)=0,"",","""&amp;AD$1&amp;""":"&amp;AD28)
&amp;IF(LEN(AE28)=0,"",","""&amp;AE$1&amp;""":"""&amp;AE28&amp;"""")
&amp;IF(LEN(AF28)=0,"",","""&amp;AF$1&amp;""":"&amp;AF28)
&amp;IF(LEN(AG28)=0,"",","""&amp;AG$1&amp;""":"&amp;AG28)&amp;"}")</f>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0.55727827182654033</v>
      </c>
      <c r="E29">
        <f ca="1">RAND()</f>
        <v>0.44791753088248898</v>
      </c>
      <c r="F29">
        <f ca="1">RAND()</f>
        <v>0.56925163403638235</v>
      </c>
      <c r="G29">
        <f ca="1">RAND()</f>
        <v>0.75406691062038922</v>
      </c>
      <c r="H29">
        <f ca="1">RAND()</f>
        <v>0.10828576138724122</v>
      </c>
      <c r="I29">
        <f ca="1">RAND()</f>
        <v>0.50064939235982031</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Equip5101</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1300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256</v>
      </c>
      <c r="W29">
        <v>1</v>
      </c>
      <c r="X29" t="s">
        <v>126</v>
      </c>
      <c r="Z29">
        <v>3500</v>
      </c>
      <c r="AA29" t="str">
        <f ca="1">IF(ISBLANK(AB29),"",
VLOOKUP(AB29,OFFSET(INDIRECT("$A:$B"),0,MATCH(AB$1&amp;"_Verify",INDIRECT("$1:$1"),0)-1),2,0)
)</f>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ca="1">IF(ROW()=2,AN29,OFFSET(AM29,-1,0)&amp;IF(LEN(AN29)=0,"",","&amp;AN29))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0.24585058226672751</v>
      </c>
      <c r="E30">
        <f ca="1">RAND()</f>
        <v>0.69530662971755375</v>
      </c>
      <c r="F30">
        <f ca="1">RAND()</f>
        <v>0.75790129690333141</v>
      </c>
      <c r="G30">
        <f ca="1">RAND()</f>
        <v>0.81108147324596136</v>
      </c>
      <c r="H30">
        <f ca="1">RAND()</f>
        <v>0.16065889937763023</v>
      </c>
      <c r="I30">
        <f ca="1">RAND()</f>
        <v>0.67997017224361478</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0.3642920050157139</v>
      </c>
      <c r="E31">
        <f ca="1">RAND()</f>
        <v>0.61579389478715396</v>
      </c>
      <c r="F31">
        <f ca="1">RAND()</f>
        <v>0.57163609149180139</v>
      </c>
      <c r="G31">
        <f ca="1">RAND()</f>
        <v>9.558881862633406E-2</v>
      </c>
      <c r="H31">
        <f ca="1">RAND()</f>
        <v>0.63901834418981052</v>
      </c>
      <c r="I31">
        <f ca="1">RAND()</f>
        <v>0.51131925183344518</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6.9187575281003721E-2</v>
      </c>
      <c r="E32">
        <f ca="1">RAND()</f>
        <v>0.79382268520514221</v>
      </c>
      <c r="F32">
        <f ca="1">RAND()</f>
        <v>0.56906879553160095</v>
      </c>
      <c r="G32">
        <f ca="1">RAND()</f>
        <v>0.18151090863711572</v>
      </c>
      <c r="H32">
        <f ca="1">RAND()</f>
        <v>0.33227936391146606</v>
      </c>
      <c r="I32">
        <f ca="1">RAND()</f>
        <v>0.59815465752103425</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Equip7002</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2100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193</v>
      </c>
      <c r="W32">
        <v>1</v>
      </c>
      <c r="X32" t="s">
        <v>126</v>
      </c>
      <c r="Z32">
        <v>1100</v>
      </c>
      <c r="AA32" t="str">
        <f ca="1">IF(ISBLANK(AB32),"",
VLOOKUP(AB32,OFFSET(INDIRECT("$A:$B"),0,MATCH(AB$1&amp;"_Verify",INDIRECT("$1:$1"),0)-1),2,0)
)</f>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ca="1">IF(ROW()=2,AN32,OFFSET(AM32,-1,0)&amp;IF(LEN(AN32)=0,"",","&amp;AN32))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0.74593194530377716</v>
      </c>
      <c r="E33">
        <f ca="1">RAND()</f>
        <v>0.10914447641090597</v>
      </c>
      <c r="F33">
        <f ca="1">RAND()</f>
        <v>0.77590506194851183</v>
      </c>
      <c r="G33">
        <f ca="1">RAND()</f>
        <v>0.62433936992167471</v>
      </c>
      <c r="H33">
        <f ca="1">RAND()</f>
        <v>0.42608339819220842</v>
      </c>
      <c r="I33">
        <f ca="1">RAND()</f>
        <v>0.25293046234111893</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Equip0401</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27</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16</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전설</v>
      </c>
      <c r="U33" t="s">
        <v>82</v>
      </c>
      <c r="V33" t="s">
        <v>262</v>
      </c>
      <c r="W33">
        <v>1</v>
      </c>
      <c r="X33" t="s">
        <v>126</v>
      </c>
      <c r="Z33">
        <v>7600</v>
      </c>
      <c r="AA33" t="str">
        <f ca="1">IF(ISBLANK(AB33),"",
VLOOKUP(AB33,OFFSET(INDIRECT("$A:$B"),0,MATCH(AB$1&amp;"_Verify",INDIRECT("$1:$1"),0)-1),2,0)
)</f>
        <v>upn</v>
      </c>
      <c r="AB33" t="s">
        <v>92</v>
      </c>
      <c r="AC33">
        <v>7107</v>
      </c>
      <c r="AD33">
        <v>9</v>
      </c>
      <c r="AE33" t="s">
        <v>312</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ca="1">IF(AL33&lt;&gt;1,"",
"{"""&amp;A$1&amp;""":"&amp;A33
&amp;","""&amp;B$1&amp;""":"&amp;B33
&amp;IF(LEN(AA33)=0,"",","""&amp;AA$1&amp;""":"""&amp;AA33&amp;"""")
&amp;IF(LEN(AC33)=0,"",","""&amp;AC$1&amp;""":"""&amp;AC33&amp;"""")
&amp;IF(LEN(AD33)=0,"",","""&amp;AD$1&amp;""":"&amp;AD33)
&amp;IF(LEN(AE33)=0,"",","""&amp;AE$1&amp;""":"""&amp;AE33&amp;"""")
&amp;IF(LEN(AF33)=0,"",","""&amp;AF$1&amp;""":"&amp;AF33)
&amp;IF(LEN(AG33)=0,"",","""&amp;AG$1&amp;""":"&amp;AG33)&amp;"}")</f>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0.91713345502360788</v>
      </c>
      <c r="E34">
        <f ca="1">RAND()</f>
        <v>1.3004609710253856E-2</v>
      </c>
      <c r="F34">
        <f ca="1">RAND()</f>
        <v>0.8115597928007936</v>
      </c>
      <c r="G34">
        <f ca="1">RAND()</f>
        <v>0.16065482028794165</v>
      </c>
      <c r="H34">
        <f ca="1">RAND()</f>
        <v>0.99241442070546082</v>
      </c>
      <c r="I34">
        <f ca="1">RAND()</f>
        <v>0.16515050380444962</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1300</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3</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900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126</v>
      </c>
      <c r="Z34">
        <v>1000</v>
      </c>
      <c r="AA34" t="str">
        <f ca="1">IF(ISBLANK(AB34),"",
VLOOKUP(AB34,OFFSET(INDIRECT("$A:$B"),0,MATCH(AB$1&amp;"_Verify",INDIRECT("$1:$1"),0)-1),2,0)
)</f>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ca="1">IF(ROW()=2,AN34,OFFSET(AM34,-1,0)&amp;IF(LEN(AN34)=0,"",","&amp;AN34))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0.59133942214264423</v>
      </c>
      <c r="E35">
        <f ca="1">RAND()</f>
        <v>0.69946054942036195</v>
      </c>
      <c r="F35">
        <f ca="1">RAND()</f>
        <v>0.52208584412641756</v>
      </c>
      <c r="G35">
        <f ca="1">RAND()</f>
        <v>0.3150505673208237</v>
      </c>
      <c r="H35">
        <f ca="1">RAND()</f>
        <v>0.13513453724949842</v>
      </c>
      <c r="I35">
        <f ca="1">RAND()</f>
        <v>0.47563824543154631</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69946</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3300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126</v>
      </c>
      <c r="Z35">
        <v>900</v>
      </c>
      <c r="AA35" t="str">
        <f ca="1">IF(ISBLANK(AB35),"",
VLOOKUP(AB35,OFFSET(INDIRECT("$A:$B"),0,MATCH(AB$1&amp;"_Verify",INDIRECT("$1:$1"),0)-1),2,0)
)</f>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ca="1">IF(AL35&lt;&gt;1,"",
"{"""&amp;A$1&amp;""":"&amp;A35
&amp;","""&amp;B$1&amp;""":"&amp;B35
&amp;IF(LEN(AA35)=0,"",","""&amp;AA$1&amp;""":"""&amp;AA35&amp;"""")
&amp;IF(LEN(AC35)=0,"",","""&amp;AC$1&amp;""":"""&amp;AC35&amp;"""")
&amp;IF(LEN(AD35)=0,"",","""&amp;AD$1&amp;""":"&amp;AD35)
&amp;IF(LEN(AE35)=0,"",","""&amp;AE$1&amp;""":"""&amp;AE35&amp;"""")
&amp;IF(LEN(AF35)=0,"",","""&amp;AF$1&amp;""":"&amp;AF35)
&amp;IF(LEN(AG35)=0,"",","""&amp;AG$1&amp;""":"&amp;AG35)&amp;"}")</f>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0.64045974115755233</v>
      </c>
      <c r="E36">
        <f ca="1">RAND()</f>
        <v>0.20701706058166902</v>
      </c>
      <c r="F36">
        <f ca="1">RAND()</f>
        <v>0.47282966224503631</v>
      </c>
      <c r="G36">
        <f ca="1">RAND()</f>
        <v>0.81629013643354198</v>
      </c>
      <c r="H36">
        <f ca="1">RAND()</f>
        <v>0.31166930267687054</v>
      </c>
      <c r="I36">
        <f ca="1">RAND()</f>
        <v>0.68938833430260504</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20701</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5</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1500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126</v>
      </c>
      <c r="Z36">
        <v>900</v>
      </c>
      <c r="AA36" t="str">
        <f ca="1">IF(ISBLANK(AB36),"",
VLOOKUP(AB36,OFFSET(INDIRECT("$A:$B"),0,MATCH(AB$1&amp;"_Verify",INDIRECT("$1:$1"),0)-1),2,0)
)</f>
        <v>fe</v>
      </c>
      <c r="AB36" t="s">
        <v>82</v>
      </c>
      <c r="AC36" t="s">
        <v>313</v>
      </c>
      <c r="AD36">
        <v>1</v>
      </c>
      <c r="AE36" t="s">
        <v>312</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전설</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ca="1">IF(ROW()=2,AN36,OFFSET(AM36,-1,0)&amp;IF(LEN(AN36)=0,"",","&amp;AN36))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ca="1">IF(AL36&lt;&gt;1,"",
"{"""&amp;A$1&amp;""":"&amp;A36
&amp;","""&amp;B$1&amp;""":"&amp;B36
&amp;IF(LEN(AA36)=0,"",","""&amp;AA$1&amp;""":"""&amp;AA36&amp;"""")
&amp;IF(LEN(AC36)=0,"",","""&amp;AC$1&amp;""":"""&amp;AC36&amp;"""")
&amp;IF(LEN(AD36)=0,"",","""&amp;AD$1&amp;""":"&amp;AD36)
&amp;IF(LEN(AE36)=0,"",","""&amp;AE$1&amp;""":"""&amp;AE36&amp;"""")
&amp;IF(LEN(AF36)=0,"",","""&amp;AF$1&amp;""":"&amp;AF36)
&amp;IF(LEN(AG36)=0,"",","""&amp;AG$1&amp;""":"&amp;AG36)&amp;"}")</f>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0.4106510573263924</v>
      </c>
      <c r="E37">
        <f ca="1">RAND()</f>
        <v>0.67120725298628059</v>
      </c>
      <c r="F37">
        <f ca="1">RAND()</f>
        <v>0.709973323821112</v>
      </c>
      <c r="G37">
        <f ca="1">RAND()</f>
        <v>7.3528639333310442E-2</v>
      </c>
      <c r="H37">
        <f ca="1">RAND()</f>
        <v>0.24280331784225717</v>
      </c>
      <c r="I37">
        <f ca="1">RAND()</f>
        <v>5.8554877919152815E-2</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Equip6001</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1700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206</v>
      </c>
      <c r="W37">
        <v>1</v>
      </c>
      <c r="X37" t="s">
        <v>126</v>
      </c>
      <c r="Z37">
        <v>2900</v>
      </c>
      <c r="AA37" t="str">
        <f ca="1">IF(ISBLANK(AB37),"",
VLOOKUP(AB37,OFFSET(INDIRECT("$A:$B"),0,MATCH(AB$1&amp;"_Verify",INDIRECT("$1:$1"),0)-1),2,0)
)</f>
        <v>upn</v>
      </c>
      <c r="AB37" t="s">
        <v>92</v>
      </c>
      <c r="AC37">
        <v>265</v>
      </c>
      <c r="AD37">
        <v>9</v>
      </c>
      <c r="AE37" t="s">
        <v>314</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ca="1">IF(AL37&lt;&gt;1,"",
"{"""&amp;A$1&amp;""":"&amp;A37
&amp;","""&amp;B$1&amp;""":"&amp;B37
&amp;IF(LEN(AA37)=0,"",","""&amp;AA$1&amp;""":"""&amp;AA37&amp;"""")
&amp;IF(LEN(AC37)=0,"",","""&amp;AC$1&amp;""":"""&amp;AC37&amp;"""")
&amp;IF(LEN(AD37)=0,"",","""&amp;AD$1&amp;""":"&amp;AD37)
&amp;IF(LEN(AE37)=0,"",","""&amp;AE$1&amp;""":"""&amp;AE37&amp;"""")
&amp;IF(LEN(AF37)=0,"",","""&amp;AF$1&amp;""":"&amp;AF37)
&amp;IF(LEN(AG37)=0,"",","""&amp;AG$1&amp;""":"&amp;AG37)&amp;"}")</f>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0.26916202058641991</v>
      </c>
      <c r="E38">
        <f ca="1">RAND()</f>
        <v>0.22653199288862502</v>
      </c>
      <c r="F38">
        <f ca="1">RAND()</f>
        <v>0.21460650538913606</v>
      </c>
      <c r="G38">
        <f ca="1">RAND()</f>
        <v>0.70237133883778791</v>
      </c>
      <c r="H38">
        <f ca="1">RAND()</f>
        <v>0.60866812904748047</v>
      </c>
      <c r="I38">
        <f ca="1">RAND()</f>
        <v>0.97058264267416261</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Equip2302</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8000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247</v>
      </c>
      <c r="W38">
        <v>1</v>
      </c>
      <c r="X38" t="s">
        <v>130</v>
      </c>
      <c r="Z38">
        <v>15</v>
      </c>
      <c r="AA38" t="str">
        <f ca="1">IF(ISBLANK(AB38),"",
VLOOKUP(AB38,OFFSET(INDIRECT("$A:$B"),0,MATCH(AB$1&amp;"_Verify",INDIRECT("$1:$1"),0)-1),2,0)
)</f>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ca="1">IF(ROW()=2,AN38,OFFSET(AM38,-1,0)&amp;IF(LEN(AN38)=0,"",","&amp;AN38))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ca="1">IF(AL38&lt;&gt;1,"",
"{"""&amp;A$1&amp;""":"&amp;A38
&amp;","""&amp;B$1&amp;""":"&amp;B38
&amp;IF(LEN(AA38)=0,"",","""&amp;AA$1&amp;""":"""&amp;AA38&amp;"""")
&amp;IF(LEN(AC38)=0,"",","""&amp;AC$1&amp;""":"""&amp;AC38&amp;"""")
&amp;IF(LEN(AD38)=0,"",","""&amp;AD$1&amp;""":"&amp;AD38)
&amp;IF(LEN(AE38)=0,"",","""&amp;AE$1&amp;""":"""&amp;AE38&amp;"""")
&amp;IF(LEN(AF38)=0,"",","""&amp;AF$1&amp;""":"&amp;AF38)
&amp;IF(LEN(AG38)=0,"",","""&amp;AG$1&amp;""":"&amp;AG38)&amp;"}")</f>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0.99191674197076318</v>
      </c>
      <c r="E39">
        <f ca="1">RAND()</f>
        <v>9.3317475685499973E-2</v>
      </c>
      <c r="F39">
        <f ca="1">RAND()</f>
        <v>1.4938048761768963E-3</v>
      </c>
      <c r="G39">
        <f ca="1">RAND()</f>
        <v>0.99559619500027596</v>
      </c>
      <c r="H39">
        <f ca="1">RAND()</f>
        <v>0.40292159185535781</v>
      </c>
      <c r="I39">
        <f ca="1">RAND()</f>
        <v>0.85518926409142348</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Equip1001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900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240</v>
      </c>
      <c r="W39">
        <v>1</v>
      </c>
      <c r="X39" t="s">
        <v>126</v>
      </c>
      <c r="Z39">
        <v>7800</v>
      </c>
      <c r="AA39" t="str">
        <f ca="1">IF(ISBLANK(AB39),"",
VLOOKUP(AB39,OFFSET(INDIRECT("$A:$B"),0,MATCH(AB$1&amp;"_Verify",INDIRECT("$1:$1"),0)-1),2,0)
)</f>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ca="1">IF(ROW()=2,AN39,OFFSET(AM39,-1,0)&amp;IF(LEN(AN39)=0,"",","&amp;AN39))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0.49893894491968971</v>
      </c>
      <c r="E40">
        <f ca="1">RAND()</f>
        <v>0.68893968092532887</v>
      </c>
      <c r="F40">
        <f ca="1">RAND()</f>
        <v>1.742914264185158E-3</v>
      </c>
      <c r="G40">
        <f ca="1">RAND()</f>
        <v>0.58896993036374623</v>
      </c>
      <c r="H40">
        <f ca="1">RAND()</f>
        <v>0.63689650365352313</v>
      </c>
      <c r="I40">
        <f ca="1">RAND()</f>
        <v>8.8318213259673706E-2</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0.36886012295209303</v>
      </c>
      <c r="E41">
        <f ca="1">RAND()</f>
        <v>0.65311886880617731</v>
      </c>
      <c r="F41">
        <f ca="1">RAND()</f>
        <v>0.17986697204641078</v>
      </c>
      <c r="G41">
        <f ca="1">RAND()</f>
        <v>0.29281464784636269</v>
      </c>
      <c r="H41">
        <f ca="1">RAND()</f>
        <v>0.66635748304310749</v>
      </c>
      <c r="I41">
        <f ca="1">RAND()</f>
        <v>0.35069102386301654</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0.6898680587207473</v>
      </c>
      <c r="E42">
        <f ca="1">RAND()</f>
        <v>0.76411676971766052</v>
      </c>
      <c r="F42">
        <f ca="1">RAND()</f>
        <v>0.42999085373157875</v>
      </c>
      <c r="G42">
        <f ca="1">RAND()</f>
        <v>8.4728501499852338E-2</v>
      </c>
      <c r="H42">
        <f ca="1">RAND()</f>
        <v>0.6344366320835515</v>
      </c>
      <c r="I42">
        <f ca="1">RAND()</f>
        <v>0.52961561362414067</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Equip6302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35</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208</v>
      </c>
      <c r="W42">
        <v>1</v>
      </c>
      <c r="X42" t="s">
        <v>126</v>
      </c>
      <c r="Z42">
        <v>3800</v>
      </c>
      <c r="AA42" t="str">
        <f ca="1">IF(ISBLANK(AB42),"",
VLOOKUP(AB42,OFFSET(INDIRECT("$A:$B"),0,MATCH(AB$1&amp;"_Verify",INDIRECT("$1:$1"),0)-1),2,0)
)</f>
        <v>fe</v>
      </c>
      <c r="AB42" t="s">
        <v>82</v>
      </c>
      <c r="AC42" t="s">
        <v>253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ca="1">IF(ROW()=2,AN42,OFFSET(AM42,-1,0)&amp;IF(LEN(AN42)=0,"",","&amp;AN42))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0.30010887450251844</v>
      </c>
      <c r="E43">
        <f ca="1">RAND()</f>
        <v>5.4345620174221732E-2</v>
      </c>
      <c r="F43">
        <f ca="1">RAND()</f>
        <v>0.16611093740437421</v>
      </c>
      <c r="G43">
        <f ca="1">RAND()</f>
        <v>0.9155839959266745</v>
      </c>
      <c r="H43">
        <f ca="1">RAND()</f>
        <v>0.91668445486481798</v>
      </c>
      <c r="I43">
        <f ca="1">RAND()</f>
        <v>0.53627771388885059</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Equip0201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3000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114</v>
      </c>
      <c r="W43">
        <v>1</v>
      </c>
      <c r="X43" t="s">
        <v>126</v>
      </c>
      <c r="Z43">
        <v>1400</v>
      </c>
      <c r="AA43" t="str">
        <f ca="1">IF(ISBLANK(AB43),"",
VLOOKUP(AB43,OFFSET(INDIRECT("$A:$B"),0,MATCH(AB$1&amp;"_Verify",INDIRECT("$1:$1"),0)-1),2,0)
)</f>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ca="1">IF(ROW()=2,AN43,OFFSET(AM43,-1,0)&amp;IF(LEN(AN43)=0,"",","&amp;AN43))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0.5191061538412628</v>
      </c>
      <c r="E44">
        <f ca="1">RAND()</f>
        <v>0.13873910175920545</v>
      </c>
      <c r="F44">
        <f ca="1">RAND()</f>
        <v>0.11781916617469423</v>
      </c>
      <c r="G44">
        <f ca="1">RAND()</f>
        <v>0.68466267444792306</v>
      </c>
      <c r="H44">
        <f ca="1">RAND()</f>
        <v>6.2955802129028959E-2</v>
      </c>
      <c r="I44">
        <f ca="1">RAND()</f>
        <v>0.26712112026308688</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13873</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4</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1200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126</v>
      </c>
      <c r="Z44">
        <v>1100</v>
      </c>
      <c r="AA44" t="str">
        <f ca="1">IF(ISBLANK(AB44),"",
VLOOKUP(AB44,OFFSET(INDIRECT("$A:$B"),0,MATCH(AB$1&amp;"_Verify",INDIRECT("$1:$1"),0)-1),2,0)
)</f>
        <v>uph</v>
      </c>
      <c r="AB44" t="s">
        <v>91</v>
      </c>
      <c r="AC44">
        <v>37314</v>
      </c>
      <c r="AD44">
        <v>11</v>
      </c>
      <c r="AE44" t="s">
        <v>316</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ca="1">IF(AL44&lt;&gt;1,"",
"{"""&amp;A$1&amp;""":"&amp;A44
&amp;","""&amp;B$1&amp;""":"&amp;B44
&amp;IF(LEN(AA44)=0,"",","""&amp;AA$1&amp;""":"""&amp;AA44&amp;"""")
&amp;IF(LEN(AC44)=0,"",","""&amp;AC$1&amp;""":"""&amp;AC44&amp;"""")
&amp;IF(LEN(AD44)=0,"",","""&amp;AD$1&amp;""":"&amp;AD44)
&amp;IF(LEN(AE44)=0,"",","""&amp;AE$1&amp;""":"""&amp;AE44&amp;"""")
&amp;IF(LEN(AF44)=0,"",","""&amp;AF$1&amp;""":"&amp;AF44)
&amp;IF(LEN(AG44)=0,"",","""&amp;AG$1&amp;""":"&amp;AG44)&amp;"}")</f>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209</v>
      </c>
      <c r="CB44" t="str">
        <f>VLOOKUP($CA44,[2]ActorTable!$1:$1048576,MATCH("이름참고",[2]ActorTable!$1:$1,0),0)</f>
        <v>레나</v>
      </c>
    </row>
    <row r="45" spans="1:80">
      <c r="A45">
        <v>5</v>
      </c>
      <c r="B45">
        <v>3</v>
      </c>
      <c r="C45">
        <f>IF(B45&lt;=9,0,
IF(B45=10,1,2))</f>
        <v>0</v>
      </c>
      <c r="D45">
        <f ca="1">RAND()</f>
        <v>0.76672357762580134</v>
      </c>
      <c r="E45">
        <f ca="1">RAND()</f>
        <v>0.89477399341394814</v>
      </c>
      <c r="F45">
        <f ca="1">RAND()</f>
        <v>0.57486751059008867</v>
      </c>
      <c r="G45">
        <f ca="1">RAND()</f>
        <v>0.11143640528937704</v>
      </c>
      <c r="H45">
        <f ca="1">RAND()</f>
        <v>0.32532884316044575</v>
      </c>
      <c r="I45">
        <f ca="1">RAND()</f>
        <v>0.48542276352024483</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89477</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13</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3900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126</v>
      </c>
      <c r="Z45">
        <v>900</v>
      </c>
      <c r="AA45" t="str">
        <f ca="1">IF(ISBLANK(AB45),"",
VLOOKUP(AB45,OFFSET(INDIRECT("$A:$B"),0,MATCH(AB$1&amp;"_Verify",INDIRECT("$1:$1"),0)-1),2,0)
)</f>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ca="1">IF(ROW()=2,AN45,OFFSET(AM45,-1,0)&amp;IF(LEN(AN45)=0,"",","&amp;AN45))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ca="1">IF(AL45&lt;&gt;1,"",
"{"""&amp;A$1&amp;""":"&amp;A45
&amp;","""&amp;B$1&amp;""":"&amp;B45
&amp;IF(LEN(AA45)=0,"",","""&amp;AA$1&amp;""":"""&amp;AA45&amp;"""")
&amp;IF(LEN(AC45)=0,"",","""&amp;AC$1&amp;""":"""&amp;AC45&amp;"""")
&amp;IF(LEN(AD45)=0,"",","""&amp;AD$1&amp;""":"&amp;AD45)
&amp;IF(LEN(AE45)=0,"",","""&amp;AE$1&amp;""":"""&amp;AE45&amp;"""")
&amp;IF(LEN(AF45)=0,"",","""&amp;AF$1&amp;""":"&amp;AF45)
&amp;IF(LEN(AG45)=0,"",","""&amp;AG$1&amp;""":"&amp;AG45)&amp;"}")</f>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210</v>
      </c>
      <c r="CB45" t="str">
        <f>VLOOKUP($CA45,[2]ActorTable!$1:$1048576,MATCH("이름참고",[2]ActorTable!$1:$1,0),0)</f>
        <v>서린</v>
      </c>
    </row>
    <row r="46" spans="1:80">
      <c r="A46">
        <v>5</v>
      </c>
      <c r="B46">
        <v>4</v>
      </c>
      <c r="C46">
        <f>IF(B46&lt;=9,0,
IF(B46=10,1,2))</f>
        <v>0</v>
      </c>
      <c r="D46">
        <f ca="1">RAND()</f>
        <v>0.14309756827897979</v>
      </c>
      <c r="E46">
        <f ca="1">RAND()</f>
        <v>0.27999951699842351</v>
      </c>
      <c r="F46">
        <f ca="1">RAND()</f>
        <v>0.9258606819557198</v>
      </c>
      <c r="G46">
        <f ca="1">RAND()</f>
        <v>0.14334881873495087</v>
      </c>
      <c r="H46">
        <f ca="1">RAND()</f>
        <v>0.90564457251973018</v>
      </c>
      <c r="I46">
        <f ca="1">RAND()</f>
        <v>0.69034923810774518</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27999</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6</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1800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126</v>
      </c>
      <c r="Z46">
        <v>1400</v>
      </c>
      <c r="AA46" t="str">
        <f ca="1">IF(ISBLANK(AB46),"",
VLOOKUP(AB46,OFFSET(INDIRECT("$A:$B"),0,MATCH(AB$1&amp;"_Verify",INDIRECT("$1:$1"),0)-1),2,0)
)</f>
        <v>fe</v>
      </c>
      <c r="AB46" t="s">
        <v>82</v>
      </c>
      <c r="AC46" t="s">
        <v>315</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ca="1">IF(ROW()=2,AN46,OFFSET(AM46,-1,0)&amp;IF(LEN(AN46)=0,"",","&amp;AN46))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0.59604748948031383</v>
      </c>
      <c r="E47">
        <f ca="1">RAND()</f>
        <v>6.3882225250037061E-2</v>
      </c>
      <c r="F47">
        <f ca="1">RAND()</f>
        <v>0.4376490420690502</v>
      </c>
      <c r="G47">
        <f ca="1">RAND()</f>
        <v>0.50110013026568734</v>
      </c>
      <c r="H47">
        <f ca="1">RAND()</f>
        <v>0.86056547434620256</v>
      </c>
      <c r="I47">
        <f ca="1">RAND()</f>
        <v>0.235144742196433</v>
      </c>
      <c r="M47" t="str">
        <f ca="1">IF(LEN(J47)&lt;&gt;0,J47,VLOOKUP(D47+$B47,$BJ:$BK,MATCH($BK$1,$BJ$1:$BK$1,0),1))</f>
        <v>안 지정 캐릭터 PP 영웅등급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6388</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3</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900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126</v>
      </c>
      <c r="Z47">
        <v>1300</v>
      </c>
      <c r="AA47" t="str">
        <f ca="1">IF(ISBLANK(AB47),"",
VLOOKUP(AB47,OFFSET(INDIRECT("$A:$B"),0,MATCH(AB$1&amp;"_Verify",INDIRECT("$1:$1"),0)-1),2,0)
)</f>
        <v>upn</v>
      </c>
      <c r="AB47" t="s">
        <v>92</v>
      </c>
      <c r="AC47">
        <v>88860</v>
      </c>
      <c r="AD47">
        <v>14</v>
      </c>
      <c r="AE47" t="s">
        <v>317</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ca="1">IF(AL47&lt;&gt;1,"",
"{"""&amp;A$1&amp;""":"&amp;A47
&amp;","""&amp;B$1&amp;""":"&amp;B47
&amp;IF(LEN(AA47)=0,"",","""&amp;AA$1&amp;""":"""&amp;AA47&amp;"""")
&amp;IF(LEN(AC47)=0,"",","""&amp;AC$1&amp;""":"""&amp;AC47&amp;"""")
&amp;IF(LEN(AD47)=0,"",","""&amp;AD$1&amp;""":"&amp;AD47)
&amp;IF(LEN(AE47)=0,"",","""&amp;AE$1&amp;""":"""&amp;AE47&amp;"""")
&amp;IF(LEN(AF47)=0,"",","""&amp;AF$1&amp;""":"&amp;AF47)
&amp;IF(LEN(AG47)=0,"",","""&amp;AG$1&amp;""":"&amp;AG47)&amp;"}")</f>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0.48556676788354869</v>
      </c>
      <c r="E48">
        <f ca="1">RAND()</f>
        <v>0.14997040131071449</v>
      </c>
      <c r="F48">
        <f ca="1">RAND()</f>
        <v>0.58947642569115433</v>
      </c>
      <c r="G48">
        <f ca="1">RAND()</f>
        <v>0.11782845834040589</v>
      </c>
      <c r="H48">
        <f ca="1">RAND()</f>
        <v>0.72703931894272622</v>
      </c>
      <c r="I48">
        <f ca="1">RAND()</f>
        <v>0.64686458709591232</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Equip1302</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11</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195</v>
      </c>
      <c r="W48">
        <v>1</v>
      </c>
      <c r="X48" t="s">
        <v>126</v>
      </c>
      <c r="Z48">
        <v>800</v>
      </c>
      <c r="AA48" t="str">
        <f ca="1">IF(ISBLANK(AB48),"",
VLOOKUP(AB48,OFFSET(INDIRECT("$A:$B"),0,MATCH(AB$1&amp;"_Verify",INDIRECT("$1:$1"),0)-1),2,0)
)</f>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ca="1">IF(AL48&lt;&gt;1,"",
"{"""&amp;A$1&amp;""":"&amp;A48
&amp;","""&amp;B$1&amp;""":"&amp;B48
&amp;IF(LEN(AA48)=0,"",","""&amp;AA$1&amp;""":"""&amp;AA48&amp;"""")
&amp;IF(LEN(AC48)=0,"",","""&amp;AC$1&amp;""":"""&amp;AC48&amp;"""")
&amp;IF(LEN(AD48)=0,"",","""&amp;AD$1&amp;""":"&amp;AD48)
&amp;IF(LEN(AE48)=0,"",","""&amp;AE$1&amp;""":"""&amp;AE48&amp;"""")
&amp;IF(LEN(AF48)=0,"",","""&amp;AF$1&amp;""":"&amp;AF48)
&amp;IF(LEN(AG48)=0,"",","""&amp;AG$1&amp;""":"&amp;AG48)&amp;"}")</f>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0.27574024133647257</v>
      </c>
      <c r="E49">
        <f ca="1">RAND()</f>
        <v>0.16855004260405493</v>
      </c>
      <c r="F49">
        <f ca="1">RAND()</f>
        <v>0.98092035624949547</v>
      </c>
      <c r="G49">
        <f ca="1">RAND()</f>
        <v>0.10756681699033133</v>
      </c>
      <c r="H49">
        <f ca="1">RAND()</f>
        <v>1.2986359502128231E-2</v>
      </c>
      <c r="I49">
        <f ca="1">RAND()</f>
        <v>0.50323043880415108</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Equip2001</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800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253</v>
      </c>
      <c r="W49">
        <v>1</v>
      </c>
      <c r="X49" t="s">
        <v>126</v>
      </c>
      <c r="Z49">
        <v>700</v>
      </c>
      <c r="AA49" t="str">
        <f ca="1">IF(ISBLANK(AB49),"",
VLOOKUP(AB49,OFFSET(INDIRECT("$A:$B"),0,MATCH(AB$1&amp;"_Verify",INDIRECT("$1:$1"),0)-1),2,0)
)</f>
        <v>fe</v>
      </c>
      <c r="AB49" t="s">
        <v>82</v>
      </c>
      <c r="AC49" t="s">
        <v>208</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ca="1">IF(ROW()=2,AN49,OFFSET(AM49,-1,0)&amp;IF(LEN(AN49)=0,"",","&amp;AN49))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0.35855060961103014</v>
      </c>
      <c r="E50">
        <f ca="1">RAND()</f>
        <v>0.33790241535618648</v>
      </c>
      <c r="F50">
        <f ca="1">RAND()</f>
        <v>0.44229623438335308</v>
      </c>
      <c r="G50">
        <f ca="1">RAND()</f>
        <v>0.95297192820547405</v>
      </c>
      <c r="H50">
        <f ca="1">RAND()</f>
        <v>0.53897855863455157</v>
      </c>
      <c r="I50">
        <f ca="1">RAND()</f>
        <v>0.17992713160582108</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4.7940552857657193E-2</v>
      </c>
      <c r="E51">
        <f ca="1">RAND()</f>
        <v>0.49331012098517091</v>
      </c>
      <c r="F51">
        <f ca="1">RAND()</f>
        <v>9.7974607165220107E-2</v>
      </c>
      <c r="G51">
        <f ca="1">RAND()</f>
        <v>0.42749580981425273</v>
      </c>
      <c r="H51">
        <f ca="1">RAND()</f>
        <v>0.21951828135489981</v>
      </c>
      <c r="I51">
        <f ca="1">RAND()</f>
        <v>0.96437629458571494</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0.33009041244742465</v>
      </c>
      <c r="E52">
        <f ca="1">RAND()</f>
        <v>3.7192416303270637E-2</v>
      </c>
      <c r="F52">
        <f ca="1">RAND()</f>
        <v>0.10584537579642417</v>
      </c>
      <c r="G52">
        <f ca="1">RAND()</f>
        <v>0.43862715384741835</v>
      </c>
      <c r="H52">
        <f ca="1">RAND()</f>
        <v>0.57982456654871106</v>
      </c>
      <c r="I52">
        <f ca="1">RAND()</f>
        <v>0.98751898821140138</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Equip0101</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1500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130</v>
      </c>
      <c r="Z52">
        <v>29</v>
      </c>
      <c r="AA52" t="str">
        <f ca="1">IF(ISBLANK(AB52),"",
VLOOKUP(AB52,OFFSET(INDIRECT("$A:$B"),0,MATCH(AB$1&amp;"_Verify",INDIRECT("$1:$1"),0)-1),2,0)
)</f>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ca="1">IF(AL52&lt;&gt;1,"",
"{"""&amp;A$1&amp;""":"&amp;A52
&amp;","""&amp;B$1&amp;""":"&amp;B52
&amp;IF(LEN(AA52)=0,"",","""&amp;AA$1&amp;""":"""&amp;AA52&amp;"""")
&amp;IF(LEN(AC52)=0,"",","""&amp;AC$1&amp;""":"""&amp;AC52&amp;"""")
&amp;IF(LEN(AD52)=0,"",","""&amp;AD$1&amp;""":"&amp;AD52)
&amp;IF(LEN(AE52)=0,"",","""&amp;AE$1&amp;""":"""&amp;AE52&amp;"""")
&amp;IF(LEN(AF52)=0,"",","""&amp;AF$1&amp;""":"&amp;AF52)
&amp;IF(LEN(AG52)=0,"",","""&amp;AG$1&amp;""":"&amp;AG52)&amp;"}")</f>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0.87372841279172997</v>
      </c>
      <c r="E53">
        <f ca="1">RAND()</f>
        <v>0.47552086977618924</v>
      </c>
      <c r="F53">
        <f ca="1">RAND()</f>
        <v>0.44944742261830628</v>
      </c>
      <c r="G53">
        <f ca="1">RAND()</f>
        <v>0.972748040553857</v>
      </c>
      <c r="H53">
        <f ca="1">RAND()</f>
        <v>0.36974656789806459</v>
      </c>
      <c r="I53">
        <f ca="1">RAND()</f>
        <v>0.74595279687339089</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Equip4101</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1400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197</v>
      </c>
      <c r="W53">
        <v>1</v>
      </c>
      <c r="X53" t="s">
        <v>126</v>
      </c>
      <c r="Z53">
        <v>7000</v>
      </c>
      <c r="AA53" t="str">
        <f ca="1">IF(ISBLANK(AB53),"",
VLOOKUP(AB53,OFFSET(INDIRECT("$A:$B"),0,MATCH(AB$1&amp;"_Verify",INDIRECT("$1:$1"),0)-1),2,0)
)</f>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ca="1">IF(ROW()=2,AN53,OFFSET(AM53,-1,0)&amp;IF(LEN(AN53)=0,"",","&amp;AN53))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ca="1">IF(AL53&lt;&gt;1,"",
"{"""&amp;A$1&amp;""":"&amp;A53
&amp;","""&amp;B$1&amp;""":"&amp;B53
&amp;IF(LEN(AA53)=0,"",","""&amp;AA$1&amp;""":"""&amp;AA53&amp;"""")
&amp;IF(LEN(AC53)=0,"",","""&amp;AC$1&amp;""":"""&amp;AC53&amp;"""")
&amp;IF(LEN(AD53)=0,"",","""&amp;AD$1&amp;""":"&amp;AD53)
&amp;IF(LEN(AE53)=0,"",","""&amp;AE$1&amp;""":"""&amp;AE53&amp;"""")
&amp;IF(LEN(AF53)=0,"",","""&amp;AF$1&amp;""":"&amp;AF53)
&amp;IF(LEN(AG53)=0,"",","""&amp;AG$1&amp;""":"&amp;AG53)&amp;"}")</f>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0.67975753121624705</v>
      </c>
      <c r="E54">
        <f ca="1">RAND()</f>
        <v>0.68124971257222433</v>
      </c>
      <c r="F54">
        <f ca="1">RAND()</f>
        <v>0.92811954009452635</v>
      </c>
      <c r="G54">
        <f ca="1">RAND()</f>
        <v>0.79115709188866645</v>
      </c>
      <c r="H54">
        <f ca="1">RAND()</f>
        <v>0.12774364992720821</v>
      </c>
      <c r="I54">
        <f ca="1">RAND()</f>
        <v>0.40020170027485324</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68124</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11</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3300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126</v>
      </c>
      <c r="Z54">
        <v>900</v>
      </c>
      <c r="AA54" t="str">
        <f ca="1">IF(ISBLANK(AB54),"",
VLOOKUP(AB54,OFFSET(INDIRECT("$A:$B"),0,MATCH(AB$1&amp;"_Verify",INDIRECT("$1:$1"),0)-1),2,0)
)</f>
        <v>fe</v>
      </c>
      <c r="AB54" t="s">
        <v>82</v>
      </c>
      <c r="AC54" t="s">
        <v>207</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ca="1">IF(ROW()=2,AN54,OFFSET(AM54,-1,0)&amp;IF(LEN(AN54)=0,"",","&amp;AN54))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ca="1">IF(AL54&lt;&gt;1,"",
"{"""&amp;A$1&amp;""":"&amp;A54
&amp;","""&amp;B$1&amp;""":"&amp;B54
&amp;IF(LEN(AA54)=0,"",","""&amp;AA$1&amp;""":"""&amp;AA54&amp;"""")
&amp;IF(LEN(AC54)=0,"",","""&amp;AC$1&amp;""":"""&amp;AC54&amp;"""")
&amp;IF(LEN(AD54)=0,"",","""&amp;AD$1&amp;""":"&amp;AD54)
&amp;IF(LEN(AE54)=0,"",","""&amp;AE$1&amp;""":"""&amp;AE54&amp;"""")
&amp;IF(LEN(AF54)=0,"",","""&amp;AF$1&amp;""":"&amp;AF54)
&amp;IF(LEN(AG54)=0,"",","""&amp;AG$1&amp;""":"&amp;AG54)&amp;"}")</f>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0.63294277019509915</v>
      </c>
      <c r="E55">
        <f ca="1">RAND()</f>
        <v>0.80211548764754148</v>
      </c>
      <c r="F55">
        <f ca="1">RAND()</f>
        <v>0.33565304193636258</v>
      </c>
      <c r="G55">
        <f ca="1">RAND()</f>
        <v>0.14148733537491287</v>
      </c>
      <c r="H55">
        <f ca="1">RAND()</f>
        <v>0.23022088201083224</v>
      </c>
      <c r="I55">
        <f ca="1">RAND()</f>
        <v>0.16134680810713098</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80211</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12</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3600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126</v>
      </c>
      <c r="Z55">
        <v>900</v>
      </c>
      <c r="AA55" t="str">
        <f ca="1">IF(ISBLANK(AB55),"",
VLOOKUP(AB55,OFFSET(INDIRECT("$A:$B"),0,MATCH(AB$1&amp;"_Verify",INDIRECT("$1:$1"),0)-1),2,0)
)</f>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ca="1">IF(AL55&lt;&gt;1,"",
"{"""&amp;A$1&amp;""":"&amp;A55
&amp;","""&amp;B$1&amp;""":"&amp;B55
&amp;IF(LEN(AA55)=0,"",","""&amp;AA$1&amp;""":"""&amp;AA55&amp;"""")
&amp;IF(LEN(AC55)=0,"",","""&amp;AC$1&amp;""":"""&amp;AC55&amp;"""")
&amp;IF(LEN(AD55)=0,"",","""&amp;AD$1&amp;""":"&amp;AD55)
&amp;IF(LEN(AE55)=0,"",","""&amp;AE$1&amp;""":"""&amp;AE55&amp;"""")
&amp;IF(LEN(AF55)=0,"",","""&amp;AF$1&amp;""":"&amp;AF55)
&amp;IF(LEN(AG55)=0,"",","""&amp;AG$1&amp;""":"&amp;AG55)&amp;"}")</f>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0.1459157991120309</v>
      </c>
      <c r="E56">
        <f ca="1">RAND()</f>
        <v>0.69552188722046115</v>
      </c>
      <c r="F56">
        <f ca="1">RAND()</f>
        <v>0.12247622365061517</v>
      </c>
      <c r="G56">
        <f ca="1">RAND()</f>
        <v>0.55116644990753938</v>
      </c>
      <c r="H56">
        <f ca="1">RAND()</f>
        <v>0.93788201746636679</v>
      </c>
      <c r="I56">
        <f ca="1">RAND()</f>
        <v>0.69902764763062186</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69552</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11</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3300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126</v>
      </c>
      <c r="Z56">
        <v>1400</v>
      </c>
      <c r="AA56" t="str">
        <f ca="1">IF(ISBLANK(AB56),"",
VLOOKUP(AB56,OFFSET(INDIRECT("$A:$B"),0,MATCH(AB$1&amp;"_Verify",INDIRECT("$1:$1"),0)-1),2,0)
)</f>
        <v>fe</v>
      </c>
      <c r="AB56" t="s">
        <v>82</v>
      </c>
      <c r="AC56" t="s">
        <v>261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ca="1">IF(ROW()=2,AN56,OFFSET(AM56,-1,0)&amp;IF(LEN(AN56)=0,"",","&amp;AN56))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0.50818410593687391</v>
      </c>
      <c r="E57">
        <f ca="1">RAND()</f>
        <v>0.83117882048992253</v>
      </c>
      <c r="F57">
        <f ca="1">RAND()</f>
        <v>0.36491716073778357</v>
      </c>
      <c r="G57">
        <f ca="1">RAND()</f>
        <v>0.1146863203348053</v>
      </c>
      <c r="H57">
        <f ca="1">RAND()</f>
        <v>0.20251359995865281</v>
      </c>
      <c r="I57">
        <f ca="1">RAND()</f>
        <v>0.60026599718104923</v>
      </c>
      <c r="M57" t="str">
        <f ca="1">IF(LEN(J57)&lt;&gt;0,J57,VLOOKUP(D57+$B57,$BJ:$BK,MATCH($BK$1,$BJ$1:$BK$1,0),1))</f>
        <v>안 지정 캐릭터 PP 영웅등급</v>
      </c>
      <c r="N57">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83117</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12</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3600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126</v>
      </c>
      <c r="Z57">
        <v>1200</v>
      </c>
      <c r="AA57" t="str">
        <f ca="1">IF(ISBLANK(AB57),"",
VLOOKUP(AB57,OFFSET(INDIRECT("$A:$B"),0,MATCH(AB$1&amp;"_Verify",INDIRECT("$1:$1"),0)-1),2,0)
)</f>
        <v>fe</v>
      </c>
      <c r="AB57" t="s">
        <v>82</v>
      </c>
      <c r="AC57" t="s">
        <v>255</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ca="1">IF(ROW()=2,AN57,OFFSET(AM57,-1,0)&amp;IF(LEN(AN57)=0,"",","&amp;AN57))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0.69754711934823754</v>
      </c>
      <c r="E58">
        <f ca="1">RAND()</f>
        <v>0.11470878359871117</v>
      </c>
      <c r="F58">
        <f ca="1">RAND()</f>
        <v>7.3022542338776475E-2</v>
      </c>
      <c r="G58">
        <f ca="1">RAND()</f>
        <v>0.15406806886009661</v>
      </c>
      <c r="H58">
        <f ca="1">RAND()</f>
        <v>0.33017115600540381</v>
      </c>
      <c r="I58">
        <f ca="1">RAND()</f>
        <v>0.31682208632356168</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Equip1102</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1100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255</v>
      </c>
      <c r="W58">
        <v>1</v>
      </c>
      <c r="X58" t="s">
        <v>126</v>
      </c>
      <c r="Z58">
        <v>7200</v>
      </c>
      <c r="AA58" t="str">
        <f ca="1">IF(ISBLANK(AB58),"",
VLOOKUP(AB58,OFFSET(INDIRECT("$A:$B"),0,MATCH(AB$1&amp;"_Verify",INDIRECT("$1:$1"),0)-1),2,0)
)</f>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ca="1">IF(AL58&lt;&gt;1,"",
"{"""&amp;A$1&amp;""":"&amp;A58
&amp;","""&amp;B$1&amp;""":"&amp;B58
&amp;IF(LEN(AA58)=0,"",","""&amp;AA$1&amp;""":"""&amp;AA58&amp;"""")
&amp;IF(LEN(AC58)=0,"",","""&amp;AC$1&amp;""":"""&amp;AC58&amp;"""")
&amp;IF(LEN(AD58)=0,"",","""&amp;AD$1&amp;""":"&amp;AD58)
&amp;IF(LEN(AE58)=0,"",","""&amp;AE$1&amp;""":"""&amp;AE58&amp;"""")
&amp;IF(LEN(AF58)=0,"",","""&amp;AF$1&amp;""":"&amp;AF58)
&amp;IF(LEN(AG58)=0,"",","""&amp;AG$1&amp;""":"&amp;AG58)&amp;"}")</f>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0.74557357021505977</v>
      </c>
      <c r="E59">
        <f ca="1">RAND()</f>
        <v>0.39919317151637723</v>
      </c>
      <c r="F59">
        <f ca="1">RAND()</f>
        <v>0.96449654066773427</v>
      </c>
      <c r="G59">
        <f ca="1">RAND()</f>
        <v>0.72128611202620307</v>
      </c>
      <c r="H59">
        <f ca="1">RAND()</f>
        <v>7.4017968042134452E-2</v>
      </c>
      <c r="I59">
        <f ca="1">RAND()</f>
        <v>0.89306453127798224</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Equip4301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7900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190</v>
      </c>
      <c r="W59">
        <v>1</v>
      </c>
      <c r="X59" t="s">
        <v>126</v>
      </c>
      <c r="Z59">
        <v>7700</v>
      </c>
      <c r="AA59" t="str">
        <f ca="1">IF(ISBLANK(AB59),"",
VLOOKUP(AB59,OFFSET(INDIRECT("$A:$B"),0,MATCH(AB$1&amp;"_Verify",INDIRECT("$1:$1"),0)-1),2,0)
)</f>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0.88398970939421018</v>
      </c>
      <c r="E60">
        <f ca="1">RAND()</f>
        <v>0.4379163702357205</v>
      </c>
      <c r="F60">
        <f ca="1">RAND()</f>
        <v>0.39080084121891023</v>
      </c>
      <c r="G60">
        <f ca="1">RAND()</f>
        <v>0.20268690343640561</v>
      </c>
      <c r="H60">
        <f ca="1">RAND()</f>
        <v>0.36778276452905623</v>
      </c>
      <c r="I60">
        <f ca="1">RAND()</f>
        <v>0.40041622742524519</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0.53483695365400452</v>
      </c>
      <c r="E61">
        <f ca="1">RAND()</f>
        <v>0.18837248347416791</v>
      </c>
      <c r="F61">
        <f ca="1">RAND()</f>
        <v>0.47221469050019316</v>
      </c>
      <c r="G61">
        <f ca="1">RAND()</f>
        <v>0.83488156142831937</v>
      </c>
      <c r="H61">
        <f ca="1">RAND()</f>
        <v>0.85192853647549227</v>
      </c>
      <c r="I61">
        <f ca="1">RAND()</f>
        <v>0.86716297217940563</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0.98089326357702389</v>
      </c>
      <c r="E62">
        <f ca="1">RAND()</f>
        <v>6.8518337143108954E-2</v>
      </c>
      <c r="F62">
        <f ca="1">RAND()</f>
        <v>0.58365468491059902</v>
      </c>
      <c r="G62">
        <f ca="1">RAND()</f>
        <v>0.59493687690675001</v>
      </c>
      <c r="H62">
        <f ca="1">RAND()</f>
        <v>0.90430106880959216</v>
      </c>
      <c r="I62">
        <f ca="1">RAND()</f>
        <v>0.17839913363950455</v>
      </c>
      <c r="M62" t="str">
        <f ca="1">IF(LEN(J62)&lt;&gt;0,J62,VLOOKUP(D62+$B62,$BJ:$BK,MATCH($BK$1,$BJ$1:$BK$1,0),1))</f>
        <v>캐릭터 상자 영웅등급</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삭제</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149</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202</v>
      </c>
      <c r="W62">
        <v>1</v>
      </c>
      <c r="X62" t="s">
        <v>130</v>
      </c>
      <c r="Z62">
        <v>5</v>
      </c>
      <c r="AA62" t="str">
        <f ca="1">IF(ISBLANK(AB62),"",
VLOOKUP(AB62,OFFSET(INDIRECT("$A:$B"),0,MATCH(AB$1&amp;"_Verify",INDIRECT("$1:$1"),0)-1),2,0)
)</f>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ca="1">IF(ROW()=2,AN62,OFFSET(AM62,-1,0)&amp;IF(LEN(AN62)=0,"",","&amp;AN62))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0.34567632181588481</v>
      </c>
      <c r="E63">
        <f ca="1">RAND()</f>
        <v>0.55708048585946923</v>
      </c>
      <c r="F63">
        <f ca="1">RAND()</f>
        <v>0.36541826059207838</v>
      </c>
      <c r="G63">
        <f ca="1">RAND()</f>
        <v>0.43783820718026289</v>
      </c>
      <c r="H63">
        <f ca="1">RAND()</f>
        <v>0.90194965888964329</v>
      </c>
      <c r="I63">
        <f ca="1">RAND()</f>
        <v>4.8797147688045994E-2</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Equip5001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600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112</v>
      </c>
      <c r="W63">
        <v>1</v>
      </c>
      <c r="X63" t="s">
        <v>126</v>
      </c>
      <c r="Z63">
        <v>800</v>
      </c>
      <c r="AA63" t="str">
        <f ca="1">IF(ISBLANK(AB63),"",
VLOOKUP(AB63,OFFSET(INDIRECT("$A:$B"),0,MATCH(AB$1&amp;"_Verify",INDIRECT("$1:$1"),0)-1),2,0)
)</f>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ca="1">IF(AL63&lt;&gt;1,"",
"{"""&amp;A$1&amp;""":"&amp;A63
&amp;","""&amp;B$1&amp;""":"&amp;B63
&amp;IF(LEN(AA63)=0,"",","""&amp;AA$1&amp;""":"""&amp;AA63&amp;"""")
&amp;IF(LEN(AC63)=0,"",","""&amp;AC$1&amp;""":"""&amp;AC63&amp;"""")
&amp;IF(LEN(AD63)=0,"",","""&amp;AD$1&amp;""":"&amp;AD63)
&amp;IF(LEN(AE63)=0,"",","""&amp;AE$1&amp;""":"""&amp;AE63&amp;"""")
&amp;IF(LEN(AF63)=0,"",","""&amp;AF$1&amp;""":"&amp;AF63)
&amp;IF(LEN(AG63)=0,"",","""&amp;AG$1&amp;""":"&amp;AG63)&amp;"}")</f>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0.12540759202398011</v>
      </c>
      <c r="E64">
        <f ca="1">RAND()</f>
        <v>0.26212473002801939</v>
      </c>
      <c r="F64">
        <f ca="1">RAND()</f>
        <v>0.32351525400587955</v>
      </c>
      <c r="G64">
        <f ca="1">RAND()</f>
        <v>0.8787721616686982</v>
      </c>
      <c r="H64">
        <f ca="1">RAND()</f>
        <v>0.71927120093876207</v>
      </c>
      <c r="I64">
        <f ca="1">RAND()</f>
        <v>0.34189052543331255</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26212</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6</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1800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126</v>
      </c>
      <c r="Z64">
        <v>1000</v>
      </c>
      <c r="AA64" t="str">
        <f ca="1">IF(ISBLANK(AB64),"",
VLOOKUP(AB64,OFFSET(INDIRECT("$A:$B"),0,MATCH(AB$1&amp;"_Verify",INDIRECT("$1:$1"),0)-1),2,0)
)</f>
        <v>upn</v>
      </c>
      <c r="AB64" t="s">
        <v>92</v>
      </c>
      <c r="AC64">
        <v>94367</v>
      </c>
      <c r="AD64">
        <v>14</v>
      </c>
      <c r="AE64" t="s">
        <v>318</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ca="1">IF(AL64&lt;&gt;1,"",
"{"""&amp;A$1&amp;""":"&amp;A64
&amp;","""&amp;B$1&amp;""":"&amp;B64
&amp;IF(LEN(AA64)=0,"",","""&amp;AA$1&amp;""":"""&amp;AA64&amp;"""")
&amp;IF(LEN(AC64)=0,"",","""&amp;AC$1&amp;""":"""&amp;AC64&amp;"""")
&amp;IF(LEN(AD64)=0,"",","""&amp;AD$1&amp;""":"&amp;AD64)
&amp;IF(LEN(AE64)=0,"",","""&amp;AE$1&amp;""":"""&amp;AE64&amp;"""")
&amp;IF(LEN(AF64)=0,"",","""&amp;AF$1&amp;""":"&amp;AF64)
&amp;IF(LEN(AG64)=0,"",","""&amp;AG$1&amp;""":"&amp;AG64)&amp;"}")</f>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0.94539913128571362</v>
      </c>
      <c r="E65">
        <f ca="1">RAND()</f>
        <v>0.72788641274740373</v>
      </c>
      <c r="F65">
        <f ca="1">RAND()</f>
        <v>0.6287927013868172</v>
      </c>
      <c r="G65">
        <f ca="1">RAND()</f>
        <v>0.55754401042721247</v>
      </c>
      <c r="H65">
        <f ca="1">RAND()</f>
        <v>2.5247930479301739E-2</v>
      </c>
      <c r="I65">
        <f ca="1">RAND()</f>
        <v>0.1606193770205383</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72788</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11</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3300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126</v>
      </c>
      <c r="Z65">
        <v>1000</v>
      </c>
      <c r="AA65" t="str">
        <f ca="1">IF(ISBLANK(AB65),"",
VLOOKUP(AB65,OFFSET(INDIRECT("$A:$B"),0,MATCH(AB$1&amp;"_Verify",INDIRECT("$1:$1"),0)-1),2,0)
)</f>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ca="1">IF(ROW()=2,AN65,OFFSET(AM65,-1,0)&amp;IF(LEN(AN65)=0,"",","&amp;AN65))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0.50865799757426755</v>
      </c>
      <c r="E66">
        <f ca="1">RAND()</f>
        <v>0.81442639694452401</v>
      </c>
      <c r="F66">
        <f ca="1">RAND()</f>
        <v>0.41678655547640375</v>
      </c>
      <c r="G66">
        <f ca="1">RAND()</f>
        <v>0.74443915683021089</v>
      </c>
      <c r="H66">
        <f ca="1">RAND()</f>
        <v>0.2721704177711598</v>
      </c>
      <c r="I66">
        <f ca="1">RAND()</f>
        <v>2.6486778728172733E-2</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81442</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12</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3600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126</v>
      </c>
      <c r="Z66">
        <v>1400</v>
      </c>
      <c r="AA66" t="str">
        <f ca="1">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ca="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0.47887008703196676</v>
      </c>
      <c r="E67">
        <f ca="1">RAND()</f>
        <v>0.77074419105337155</v>
      </c>
      <c r="F67">
        <f ca="1">RAND()</f>
        <v>0.34077255617014957</v>
      </c>
      <c r="G67">
        <f ca="1">RAND()</f>
        <v>5.0704714298404507E-2</v>
      </c>
      <c r="H67">
        <f ca="1">RAND()</f>
        <v>0.31322306517667475</v>
      </c>
      <c r="I67">
        <f ca="1">RAND()</f>
        <v>0.26992169811608235</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Equip6302</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DI</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34</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254</v>
      </c>
      <c r="W67">
        <v>1</v>
      </c>
      <c r="X67" t="s">
        <v>126</v>
      </c>
      <c r="Z67">
        <v>600</v>
      </c>
      <c r="AA67" t="str">
        <f ca="1">IF(ISBLANK(AB67),"",
VLOOKUP(AB67,OFFSET(INDIRECT("$A:$B"),0,MATCH(AB$1&amp;"_Verify",INDIRECT("$1:$1"),0)-1),2,0)
)</f>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ca="1">IF(ROW()=2,AN67,OFFSET(AM67,-1,0)&amp;IF(LEN(AN67)=0,"",","&amp;AN67))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0.6156474985628767</v>
      </c>
      <c r="E68">
        <f ca="1">RAND()</f>
        <v>0.46482642360795046</v>
      </c>
      <c r="F68">
        <f ca="1">RAND()</f>
        <v>0.97636471724749696</v>
      </c>
      <c r="G68">
        <f ca="1">RAND()</f>
        <v>0.54073718981930108</v>
      </c>
      <c r="H68">
        <f ca="1">RAND()</f>
        <v>0.40443271688369098</v>
      </c>
      <c r="I68">
        <f ca="1">RAND()</f>
        <v>0.96637263940242879</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Equip5402</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DI</v>
      </c>
      <c r="Q68">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27</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21</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전설</v>
      </c>
      <c r="U68" t="s">
        <v>82</v>
      </c>
      <c r="V68" t="s">
        <v>255</v>
      </c>
      <c r="W68">
        <v>1</v>
      </c>
      <c r="X68" t="s">
        <v>126</v>
      </c>
      <c r="Z68">
        <v>7600</v>
      </c>
      <c r="AA68" t="str">
        <f ca="1">IF(ISBLANK(AB68),"",
VLOOKUP(AB68,OFFSET(INDIRECT("$A:$B"),0,MATCH(AB$1&amp;"_Verify",INDIRECT("$1:$1"),0)-1),2,0)
)</f>
        <v>fe</v>
      </c>
      <c r="AB68" t="s">
        <v>82</v>
      </c>
      <c r="AC68" t="s">
        <v>247</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ca="1">IF(ROW()=2,AN68,OFFSET(AM68,-1,0)&amp;IF(LEN(AN68)=0,"",","&amp;AN68))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0.64134895739796294</v>
      </c>
      <c r="E69">
        <f ca="1">RAND()</f>
        <v>0.58347424259471881</v>
      </c>
      <c r="F69">
        <f ca="1">RAND()</f>
        <v>0.51855565634504186</v>
      </c>
      <c r="G69">
        <f ca="1">RAND()</f>
        <v>0.99666537922529308</v>
      </c>
      <c r="H69">
        <f ca="1">RAND()</f>
        <v>0.300398021229482</v>
      </c>
      <c r="I69">
        <f ca="1">RAND()</f>
        <v>0.99872561736504362</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Equip6302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23000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180</v>
      </c>
      <c r="W69">
        <v>1</v>
      </c>
      <c r="X69" t="s">
        <v>126</v>
      </c>
      <c r="Z69">
        <v>700</v>
      </c>
      <c r="AA69" t="str">
        <f ca="1">IF(ISBLANK(AB69),"",
VLOOKUP(AB69,OFFSET(INDIRECT("$A:$B"),0,MATCH(AB$1&amp;"_Verify",INDIRECT("$1:$1"),0)-1),2,0)
)</f>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0.23885642439131216</v>
      </c>
      <c r="E70">
        <f ca="1">RAND()</f>
        <v>0.68391952431928238</v>
      </c>
      <c r="F70">
        <f ca="1">RAND()</f>
        <v>0.86884521988599483</v>
      </c>
      <c r="G70">
        <f ca="1">RAND()</f>
        <v>0.8056975361694646</v>
      </c>
      <c r="H70">
        <f ca="1">RAND()</f>
        <v>0.65559096075917278</v>
      </c>
      <c r="I70">
        <f ca="1">RAND()</f>
        <v>0.43362410678486529</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0.85579888249652214</v>
      </c>
      <c r="E71">
        <f ca="1">RAND()</f>
        <v>0.86083945157025521</v>
      </c>
      <c r="F71">
        <f ca="1">RAND()</f>
        <v>0.81819435448772204</v>
      </c>
      <c r="G71">
        <f ca="1">RAND()</f>
        <v>0.4489578538070923</v>
      </c>
      <c r="H71">
        <f ca="1">RAND()</f>
        <v>0.6020688533532832</v>
      </c>
      <c r="I71">
        <f ca="1">RAND()</f>
        <v>0.46115836846360558</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0.27008949988880682</v>
      </c>
      <c r="E72">
        <f ca="1">RAND()</f>
        <v>0.62036982441329269</v>
      </c>
      <c r="F72">
        <f ca="1">RAND()</f>
        <v>1.6368698252660185E-2</v>
      </c>
      <c r="G72">
        <f ca="1">RAND()</f>
        <v>0.81779125427742994</v>
      </c>
      <c r="H72">
        <f ca="1">RAND()</f>
        <v>0.53718637985122464</v>
      </c>
      <c r="I72">
        <f ca="1">RAND()</f>
        <v>0.52682083332228724</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Equip5201</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3000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262</v>
      </c>
      <c r="W72">
        <v>1</v>
      </c>
      <c r="X72" t="s">
        <v>130</v>
      </c>
      <c r="Z72">
        <v>11</v>
      </c>
      <c r="AA72" t="str">
        <f ca="1">IF(ISBLANK(AB72),"",
VLOOKUP(AB72,OFFSET(INDIRECT("$A:$B"),0,MATCH(AB$1&amp;"_Verify",INDIRECT("$1:$1"),0)-1),2,0)
)</f>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ca="1">IF(AL72&lt;&gt;1,"",
"{"""&amp;A$1&amp;""":"&amp;A72
&amp;","""&amp;B$1&amp;""":"&amp;B72
&amp;IF(LEN(AA72)=0,"",","""&amp;AA$1&amp;""":"""&amp;AA72&amp;"""")
&amp;IF(LEN(AC72)=0,"",","""&amp;AC$1&amp;""":"""&amp;AC72&amp;"""")
&amp;IF(LEN(AD72)=0,"",","""&amp;AD$1&amp;""":"&amp;AD72)
&amp;IF(LEN(AE72)=0,"",","""&amp;AE$1&amp;""":"""&amp;AE72&amp;"""")
&amp;IF(LEN(AF72)=0,"",","""&amp;AF$1&amp;""":"&amp;AF72)
&amp;IF(LEN(AG72)=0,"",","""&amp;AG$1&amp;""":"&amp;AG72)&amp;"}")</f>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0.62274211773074206</v>
      </c>
      <c r="E73">
        <f ca="1">RAND()</f>
        <v>0.10136756346467812</v>
      </c>
      <c r="F73">
        <f ca="1">RAND()</f>
        <v>0.21662606374656379</v>
      </c>
      <c r="G73">
        <f ca="1">RAND()</f>
        <v>0.52132985279285338</v>
      </c>
      <c r="H73">
        <f ca="1">RAND()</f>
        <v>0.46599057601167482</v>
      </c>
      <c r="I73">
        <f ca="1">RAND()</f>
        <v>0.42085716160880238</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Equip0302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7400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244</v>
      </c>
      <c r="W73">
        <v>1</v>
      </c>
      <c r="X73" t="s">
        <v>126</v>
      </c>
      <c r="Z73">
        <v>7000</v>
      </c>
      <c r="AA73" t="str">
        <f ca="1">IF(ISBLANK(AB73),"",
VLOOKUP(AB73,OFFSET(INDIRECT("$A:$B"),0,MATCH(AB$1&amp;"_Verify",INDIRECT("$1:$1"),0)-1),2,0)
)</f>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ca="1">IF(ROW()=2,AN73,OFFSET(AM73,-1,0)&amp;IF(LEN(AN73)=0,"",","&amp;AN73))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0.40560762612063295</v>
      </c>
      <c r="E74">
        <f ca="1">RAND()</f>
        <v>0.53715667542332457</v>
      </c>
      <c r="F74">
        <f ca="1">RAND()</f>
        <v>0.97299049807212046</v>
      </c>
      <c r="G74">
        <f ca="1">RAND()</f>
        <v>0.11802121472109239</v>
      </c>
      <c r="H74">
        <f ca="1">RAND()</f>
        <v>0.83842075203182931</v>
      </c>
      <c r="I74">
        <f ca="1">RAND()</f>
        <v>0.98648416572388953</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53715</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9</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2700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126</v>
      </c>
      <c r="Z74">
        <v>900</v>
      </c>
      <c r="AA74" t="str">
        <f ca="1">IF(ISBLANK(AB74),"",
VLOOKUP(AB74,OFFSET(INDIRECT("$A:$B"),0,MATCH(AB$1&amp;"_Verify",INDIRECT("$1:$1"),0)-1),2,0)
)</f>
        <v>fe</v>
      </c>
      <c r="AB74" t="s">
        <v>82</v>
      </c>
      <c r="AC74" t="s">
        <v>195</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ca="1">IF(ROW()=2,AN74,OFFSET(AM74,-1,0)&amp;IF(LEN(AN74)=0,"",","&amp;AN74))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0.90660679506394259</v>
      </c>
      <c r="E75">
        <f ca="1">RAND()</f>
        <v>0.84931084737595908</v>
      </c>
      <c r="F75">
        <f ca="1">RAND()</f>
        <v>0.47621169929642893</v>
      </c>
      <c r="G75">
        <f ca="1">RAND()</f>
        <v>0.80673663055212586</v>
      </c>
      <c r="H75">
        <f ca="1">RAND()</f>
        <v>0.9614291968560732</v>
      </c>
      <c r="I75">
        <f ca="1">RAND()</f>
        <v>0.83299681239794288</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84931</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13</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3900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126</v>
      </c>
      <c r="Z75">
        <v>1100</v>
      </c>
      <c r="AA75" t="str">
        <f ca="1">IF(ISBLANK(AB75),"",
VLOOKUP(AB75,OFFSET(INDIRECT("$A:$B"),0,MATCH(AB$1&amp;"_Verify",INDIRECT("$1:$1"),0)-1),2,0)
)</f>
        <v>fe</v>
      </c>
      <c r="AB75" t="s">
        <v>82</v>
      </c>
      <c r="AC75" t="s">
        <v>262</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ca="1">IF(ROW()=2,AN75,OFFSET(AM75,-1,0)&amp;IF(LEN(AN75)=0,"",","&amp;AN75))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ca="1">IF(AL75&lt;&gt;1,"",
"{"""&amp;A$1&amp;""":"&amp;A75
&amp;","""&amp;B$1&amp;""":"&amp;B75
&amp;IF(LEN(AA75)=0,"",","""&amp;AA$1&amp;""":"""&amp;AA75&amp;"""")
&amp;IF(LEN(AC75)=0,"",","""&amp;AC$1&amp;""":"""&amp;AC75&amp;"""")
&amp;IF(LEN(AD75)=0,"",","""&amp;AD$1&amp;""":"&amp;AD75)
&amp;IF(LEN(AE75)=0,"",","""&amp;AE$1&amp;""":"""&amp;AE75&amp;"""")
&amp;IF(LEN(AF75)=0,"",","""&amp;AF$1&amp;""":"&amp;AF75)
&amp;IF(LEN(AG75)=0,"",","""&amp;AG$1&amp;""":"&amp;AG75)&amp;"}")</f>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0.23277144809374128</v>
      </c>
      <c r="E76">
        <f ca="1">RAND()</f>
        <v>0.26158589214019101</v>
      </c>
      <c r="F76">
        <f ca="1">RAND()</f>
        <v>0.79201741329667397</v>
      </c>
      <c r="G76">
        <f ca="1">RAND()</f>
        <v>0.26426670979037548</v>
      </c>
      <c r="H76">
        <f ca="1">RAND()</f>
        <v>0.22653142277306015</v>
      </c>
      <c r="I76">
        <f ca="1">RAND()</f>
        <v>0.62854012582330587</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26158</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6</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1800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126</v>
      </c>
      <c r="Z76">
        <v>1100</v>
      </c>
      <c r="AA76" t="str">
        <f ca="1">IF(ISBLANK(AB76),"",
VLOOKUP(AB76,OFFSET(INDIRECT("$A:$B"),0,MATCH(AB$1&amp;"_Verify",INDIRECT("$1:$1"),0)-1),2,0)
)</f>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ca="1">IF(AL76&lt;&gt;1,"",
"{"""&amp;A$1&amp;""":"&amp;A76
&amp;","""&amp;B$1&amp;""":"&amp;B76
&amp;IF(LEN(AA76)=0,"",","""&amp;AA$1&amp;""":"""&amp;AA76&amp;"""")
&amp;IF(LEN(AC76)=0,"",","""&amp;AC$1&amp;""":"""&amp;AC76&amp;"""")
&amp;IF(LEN(AD76)=0,"",","""&amp;AD$1&amp;""":"&amp;AD76)
&amp;IF(LEN(AE76)=0,"",","""&amp;AE$1&amp;""":"""&amp;AE76&amp;"""")
&amp;IF(LEN(AF76)=0,"",","""&amp;AF$1&amp;""":"&amp;AF76)
&amp;IF(LEN(AG76)=0,"",","""&amp;AG$1&amp;""":"&amp;AG76)&amp;"}")</f>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0.30431566917812636</v>
      </c>
      <c r="E77">
        <f ca="1">RAND()</f>
        <v>0.69935363920135341</v>
      </c>
      <c r="F77">
        <f ca="1">RAND()</f>
        <v>0.1800132689810342</v>
      </c>
      <c r="G77">
        <f ca="1">RAND()</f>
        <v>0.98539671614747004</v>
      </c>
      <c r="H77">
        <f ca="1">RAND()</f>
        <v>0.96870845421630658</v>
      </c>
      <c r="I77">
        <f ca="1">RAND()</f>
        <v>0.59981212364543912</v>
      </c>
      <c r="M77" t="str">
        <f ca="1">IF(LEN(J77)&lt;&gt;0,J77,VLOOKUP(D77+$B77,$BJ:$BK,MATCH($BK$1,$BJ$1:$BK$1,0),1))</f>
        <v>지정 장비</v>
      </c>
      <c r="N77" t="str">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Equip6101</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3600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187</v>
      </c>
      <c r="W77">
        <v>1</v>
      </c>
      <c r="X77" t="s">
        <v>130</v>
      </c>
      <c r="Z77">
        <v>96</v>
      </c>
      <c r="AA77" t="str">
        <f ca="1">IF(ISBLANK(AB77),"",
VLOOKUP(AB77,OFFSET(INDIRECT("$A:$B"),0,MATCH(AB$1&amp;"_Verify",INDIRECT("$1:$1"),0)-1),2,0)
)</f>
        <v>fe</v>
      </c>
      <c r="AB77" t="s">
        <v>82</v>
      </c>
      <c r="AC77" t="s">
        <v>255</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ca="1">IF(ROW()=2,AN77,OFFSET(AM77,-1,0)&amp;IF(LEN(AN77)=0,"",","&amp;AN77))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0.54337930787859723</v>
      </c>
      <c r="E78">
        <f ca="1">RAND()</f>
        <v>0.74112765289057303</v>
      </c>
      <c r="F78">
        <f ca="1">RAND()</f>
        <v>0.19130600295312894</v>
      </c>
      <c r="G78">
        <f ca="1">RAND()</f>
        <v>7.6760530013256001E-2</v>
      </c>
      <c r="H78">
        <f ca="1">RAND()</f>
        <v>0.73570716367907163</v>
      </c>
      <c r="I78">
        <f ca="1">RAND()</f>
        <v>0.97079811361419899</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Equip7002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2300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195</v>
      </c>
      <c r="W78">
        <v>1</v>
      </c>
      <c r="X78" t="s">
        <v>126</v>
      </c>
      <c r="Z78">
        <v>600</v>
      </c>
      <c r="AA78" t="str">
        <f ca="1">IF(ISBLANK(AB78),"",
VLOOKUP(AB78,OFFSET(INDIRECT("$A:$B"),0,MATCH(AB$1&amp;"_Verify",INDIRECT("$1:$1"),0)-1),2,0)
)</f>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8.5907752393057035E-2</v>
      </c>
      <c r="E79">
        <f ca="1">RAND()</f>
        <v>0.43173588168744248</v>
      </c>
      <c r="F79">
        <f ca="1">RAND()</f>
        <v>0.22386057124596259</v>
      </c>
      <c r="G79">
        <f ca="1">RAND()</f>
        <v>0.74719631192078417</v>
      </c>
      <c r="H79">
        <f ca="1">RAND()</f>
        <v>0.51207105231132077</v>
      </c>
      <c r="I79">
        <f ca="1">RAND()</f>
        <v>0.62777085578061675</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Equip5002</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800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255</v>
      </c>
      <c r="W79">
        <v>1</v>
      </c>
      <c r="X79" t="s">
        <v>126</v>
      </c>
      <c r="Z79">
        <v>7300</v>
      </c>
      <c r="AA79" t="str">
        <f ca="1">IF(ISBLANK(AB79),"",
VLOOKUP(AB79,OFFSET(INDIRECT("$A:$B"),0,MATCH(AB$1&amp;"_Verify",INDIRECT("$1:$1"),0)-1),2,0)
)</f>
        <v>fe</v>
      </c>
      <c r="AB79" t="s">
        <v>82</v>
      </c>
      <c r="AC79" t="s">
        <v>187</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ca="1">IF(ROW()=2,AN79,OFFSET(AM79,-1,0)&amp;IF(LEN(AN79)=0,"",","&amp;AN79))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ca="1">IF(AL79&lt;&gt;1,"",
"{"""&amp;A$1&amp;""":"&amp;A79
&amp;","""&amp;B$1&amp;""":"&amp;B79
&amp;IF(LEN(AA79)=0,"",","""&amp;AA$1&amp;""":"""&amp;AA79&amp;"""")
&amp;IF(LEN(AC79)=0,"",","""&amp;AC$1&amp;""":"""&amp;AC79&amp;"""")
&amp;IF(LEN(AD79)=0,"",","""&amp;AD$1&amp;""":"&amp;AD79)
&amp;IF(LEN(AE79)=0,"",","""&amp;AE$1&amp;""":"""&amp;AE79&amp;"""")
&amp;IF(LEN(AF79)=0,"",","""&amp;AF$1&amp;""":"&amp;AF79)
&amp;IF(LEN(AG79)=0,"",","""&amp;AG$1&amp;""":"&amp;AG79)&amp;"}")</f>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0.55777896854852493</v>
      </c>
      <c r="E80">
        <f ca="1">RAND()</f>
        <v>0.73472193033776889</v>
      </c>
      <c r="F80">
        <f ca="1">RAND()</f>
        <v>0.14796783225323107</v>
      </c>
      <c r="G80">
        <f ca="1">RAND()</f>
        <v>0.85557970184016308</v>
      </c>
      <c r="H80">
        <f ca="1">RAND()</f>
        <v>0.38597223509593048</v>
      </c>
      <c r="I80">
        <f ca="1">RAND()</f>
        <v>0.54273407638602111</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0.60295581103420259</v>
      </c>
      <c r="E81">
        <f ca="1">RAND()</f>
        <v>0.77359806870649694</v>
      </c>
      <c r="F81">
        <f ca="1">RAND()</f>
        <v>8.3803438623557658E-2</v>
      </c>
      <c r="G81">
        <f ca="1">RAND()</f>
        <v>8.1580059724532417E-2</v>
      </c>
      <c r="H81">
        <f ca="1">RAND()</f>
        <v>0.12490546447196427</v>
      </c>
      <c r="I81">
        <f ca="1">RAND()</f>
        <v>0.70366668123714338</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0.77939903871683769</v>
      </c>
      <c r="E82">
        <f ca="1">RAND()</f>
        <v>0.56234521993293229</v>
      </c>
      <c r="F82">
        <f ca="1">RAND()</f>
        <v>0.83435944906024262</v>
      </c>
      <c r="G82">
        <f ca="1">RAND()</f>
        <v>0.4224364143791296</v>
      </c>
      <c r="H82">
        <f ca="1">RAND()</f>
        <v>0.62263351131971523</v>
      </c>
      <c r="I82">
        <f ca="1">RAND()</f>
        <v>0.47197925735970048</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Equip5001</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700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262</v>
      </c>
      <c r="W82">
        <v>1</v>
      </c>
      <c r="X82" t="s">
        <v>130</v>
      </c>
      <c r="Z82">
        <v>11</v>
      </c>
      <c r="AA82" t="str">
        <f ca="1">IF(ISBLANK(AB82),"",
VLOOKUP(AB82,OFFSET(INDIRECT("$A:$B"),0,MATCH(AB$1&amp;"_Verify",INDIRECT("$1:$1"),0)-1),2,0)
)</f>
        <v>fe</v>
      </c>
      <c r="AB82" t="s">
        <v>82</v>
      </c>
      <c r="AC82" t="s">
        <v>319</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ca="1">IF(ROW()=2,AN82,OFFSET(AM82,-1,0)&amp;IF(LEN(AN82)=0,"",","&amp;AN82))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ca="1">IF(AL82&lt;&gt;1,"",
"{"""&amp;A$1&amp;""":"&amp;A82
&amp;","""&amp;B$1&amp;""":"&amp;B82
&amp;IF(LEN(AA82)=0,"",","""&amp;AA$1&amp;""":"""&amp;AA82&amp;"""")
&amp;IF(LEN(AC82)=0,"",","""&amp;AC$1&amp;""":"""&amp;AC82&amp;"""")
&amp;IF(LEN(AD82)=0,"",","""&amp;AD$1&amp;""":"&amp;AD82)
&amp;IF(LEN(AE82)=0,"",","""&amp;AE$1&amp;""":"""&amp;AE82&amp;"""")
&amp;IF(LEN(AF82)=0,"",","""&amp;AF$1&amp;""":"&amp;AF82)
&amp;IF(LEN(AG82)=0,"",","""&amp;AG$1&amp;""":"&amp;AG82)&amp;"}")</f>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0.18633274194414817</v>
      </c>
      <c r="E83">
        <f ca="1">RAND()</f>
        <v>0.48403335713712003</v>
      </c>
      <c r="F83">
        <f ca="1">RAND()</f>
        <v>0.56963344754914902</v>
      </c>
      <c r="G83">
        <f ca="1">RAND()</f>
        <v>0.68507674444991684</v>
      </c>
      <c r="H83">
        <f ca="1">RAND()</f>
        <v>0.22198041216103381</v>
      </c>
      <c r="I83">
        <f ca="1">RAND()</f>
        <v>0.12498776094085462</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Equip4101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1000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113</v>
      </c>
      <c r="W83">
        <v>1</v>
      </c>
      <c r="X83" t="s">
        <v>126</v>
      </c>
      <c r="Z83">
        <v>3400</v>
      </c>
      <c r="AA83" t="str">
        <f ca="1">IF(ISBLANK(AB83),"",
VLOOKUP(AB83,OFFSET(INDIRECT("$A:$B"),0,MATCH(AB$1&amp;"_Verify",INDIRECT("$1:$1"),0)-1),2,0)
)</f>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ca="1">IF(AL83&lt;&gt;1,"",
"{"""&amp;A$1&amp;""":"&amp;A83
&amp;","""&amp;B$1&amp;""":"&amp;B83
&amp;IF(LEN(AA83)=0,"",","""&amp;AA$1&amp;""":"""&amp;AA83&amp;"""")
&amp;IF(LEN(AC83)=0,"",","""&amp;AC$1&amp;""":"""&amp;AC83&amp;"""")
&amp;IF(LEN(AD83)=0,"",","""&amp;AD$1&amp;""":"&amp;AD83)
&amp;IF(LEN(AE83)=0,"",","""&amp;AE$1&amp;""":"""&amp;AE83&amp;"""")
&amp;IF(LEN(AF83)=0,"",","""&amp;AF$1&amp;""":"&amp;AF83)
&amp;IF(LEN(AG83)=0,"",","""&amp;AG$1&amp;""":"&amp;AG83)&amp;"}")</f>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0.14198399419991647</v>
      </c>
      <c r="E84">
        <f ca="1">RAND()</f>
        <v>4.7727307084151627E-2</v>
      </c>
      <c r="F84">
        <f ca="1">RAND()</f>
        <v>0.29741130665601834</v>
      </c>
      <c r="G84">
        <f ca="1">RAND()</f>
        <v>0.84240747700549856</v>
      </c>
      <c r="H84">
        <f ca="1">RAND()</f>
        <v>7.2263401144653572E-2</v>
      </c>
      <c r="I84">
        <f ca="1">RAND()</f>
        <v>0.55838159857767111</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4772</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900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126</v>
      </c>
      <c r="Z84">
        <v>1400</v>
      </c>
      <c r="AA84" t="str">
        <f ca="1">IF(ISBLANK(AB84),"",
VLOOKUP(AB84,OFFSET(INDIRECT("$A:$B"),0,MATCH(AB$1&amp;"_Verify",INDIRECT("$1:$1"),0)-1),2,0)
)</f>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ca="1">IF(ROW()=2,AN84,OFFSET(AM84,-1,0)&amp;IF(LEN(AN84)=0,"",","&amp;AN84))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0.14985659214703106</v>
      </c>
      <c r="E85">
        <f ca="1">RAND()</f>
        <v>0.74892035246548638</v>
      </c>
      <c r="F85">
        <f ca="1">RAND()</f>
        <v>0.213633863627954</v>
      </c>
      <c r="G85">
        <f ca="1">RAND()</f>
        <v>0.22544991229642508</v>
      </c>
      <c r="H85">
        <f ca="1">RAND()</f>
        <v>0.55385369483723434</v>
      </c>
      <c r="I85">
        <f ca="1">RAND()</f>
        <v>0.40710707046025052</v>
      </c>
      <c r="M85" t="str">
        <f ca="1">IF(LEN(J85)&lt;&gt;0,J85,VLOOKUP(D85+$B85,$BJ:$BK,MATCH($BK$1,$BJ$1:$BK$1,0),1))</f>
        <v>안 지정 캐릭터 PP 영웅등급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74892</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11</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3300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126</v>
      </c>
      <c r="Z85">
        <v>1000</v>
      </c>
      <c r="AA85" t="str">
        <f ca="1">IF(ISBLANK(AB85),"",
VLOOKUP(AB85,OFFSET(INDIRECT("$A:$B"),0,MATCH(AB$1&amp;"_Verify",INDIRECT("$1:$1"),0)-1),2,0)
)</f>
        <v>fe</v>
      </c>
      <c r="AB85" t="s">
        <v>82</v>
      </c>
      <c r="AC85" t="s">
        <v>320</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ca="1">IF(ROW()=2,AN85,OFFSET(AM85,-1,0)&amp;IF(LEN(AN85)=0,"",","&amp;AN85))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0.3498219672184083</v>
      </c>
      <c r="E86">
        <f ca="1">RAND()</f>
        <v>0.41154441960509502</v>
      </c>
      <c r="F86">
        <f ca="1">RAND()</f>
        <v>0.27730326436025488</v>
      </c>
      <c r="G86">
        <f ca="1">RAND()</f>
        <v>0.14275501313812955</v>
      </c>
      <c r="H86">
        <f ca="1">RAND()</f>
        <v>0.89903578881966673</v>
      </c>
      <c r="I86">
        <f ca="1">RAND()</f>
        <v>0.56535304240257922</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41154</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7</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2100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126</v>
      </c>
      <c r="Z86">
        <v>1300</v>
      </c>
      <c r="AA86" t="str">
        <f ca="1">IF(ISBLANK(AB86),"",
VLOOKUP(AB86,OFFSET(INDIRECT("$A:$B"),0,MATCH(AB$1&amp;"_Verify",INDIRECT("$1:$1"),0)-1),2,0)
)</f>
        <v>fe</v>
      </c>
      <c r="AB86" t="s">
        <v>82</v>
      </c>
      <c r="AC86" t="s">
        <v>204</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ca="1">IF(ROW()=2,AN86,OFFSET(AM86,-1,0)&amp;IF(LEN(AN86)=0,"",","&amp;AN86))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ca="1">IF(AL86&lt;&gt;1,"",
"{"""&amp;A$1&amp;""":"&amp;A86
&amp;","""&amp;B$1&amp;""":"&amp;B86
&amp;IF(LEN(AA86)=0,"",","""&amp;AA$1&amp;""":"""&amp;AA86&amp;"""")
&amp;IF(LEN(AC86)=0,"",","""&amp;AC$1&amp;""":"""&amp;AC86&amp;"""")
&amp;IF(LEN(AD86)=0,"",","""&amp;AD$1&amp;""":"&amp;AD86)
&amp;IF(LEN(AE86)=0,"",","""&amp;AE$1&amp;""":"""&amp;AE86&amp;"""")
&amp;IF(LEN(AF86)=0,"",","""&amp;AF$1&amp;""":"&amp;AF86)
&amp;IF(LEN(AG86)=0,"",","""&amp;AG$1&amp;""":"&amp;AG86)&amp;"}")</f>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0.26142829248953381</v>
      </c>
      <c r="E87">
        <f ca="1">RAND()</f>
        <v>0.47576003247009135</v>
      </c>
      <c r="F87">
        <f ca="1">RAND()</f>
        <v>0.65553779771375686</v>
      </c>
      <c r="G87">
        <f ca="1">RAND()</f>
        <v>0.78313673826910035</v>
      </c>
      <c r="H87">
        <f ca="1">RAND()</f>
        <v>0.32467087284028595</v>
      </c>
      <c r="I87">
        <f ca="1">RAND()</f>
        <v>0.89633292825738164</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Equip4101</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1500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204</v>
      </c>
      <c r="W87">
        <v>1</v>
      </c>
      <c r="X87" t="s">
        <v>126</v>
      </c>
      <c r="Z87">
        <v>1900</v>
      </c>
      <c r="AA87" t="str">
        <f ca="1">IF(ISBLANK(AB87),"",
VLOOKUP(AB87,OFFSET(INDIRECT("$A:$B"),0,MATCH(AB$1&amp;"_Verify",INDIRECT("$1:$1"),0)-1),2,0)
)</f>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ca="1">IF(AL87&lt;&gt;1,"",
"{"""&amp;A$1&amp;""":"&amp;A87
&amp;","""&amp;B$1&amp;""":"&amp;B87
&amp;IF(LEN(AA87)=0,"",","""&amp;AA$1&amp;""":"""&amp;AA87&amp;"""")
&amp;IF(LEN(AC87)=0,"",","""&amp;AC$1&amp;""":"""&amp;AC87&amp;"""")
&amp;IF(LEN(AD87)=0,"",","""&amp;AD$1&amp;""":"&amp;AD87)
&amp;IF(LEN(AE87)=0,"",","""&amp;AE$1&amp;""":"""&amp;AE87&amp;"""")
&amp;IF(LEN(AF87)=0,"",","""&amp;AF$1&amp;""":"&amp;AF87)
&amp;IF(LEN(AG87)=0,"",","""&amp;AG$1&amp;""":"&amp;AG87)&amp;"}")</f>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0.41993245674424695</v>
      </c>
      <c r="E88">
        <f ca="1">RAND()</f>
        <v>0.51877552718687792</v>
      </c>
      <c r="F88">
        <f ca="1">RAND()</f>
        <v>4.6178098558107061E-2</v>
      </c>
      <c r="G88">
        <f ca="1">RAND()</f>
        <v>0.88424427630697755</v>
      </c>
      <c r="H88">
        <f ca="1">RAND()</f>
        <v>0.96328817223314489</v>
      </c>
      <c r="I88">
        <f ca="1">RAND()</f>
        <v>0.63818048977429609</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Equip6002</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2100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242</v>
      </c>
      <c r="W88">
        <v>1</v>
      </c>
      <c r="X88" t="s">
        <v>126</v>
      </c>
      <c r="Z88">
        <v>29300</v>
      </c>
      <c r="AA88" t="str">
        <f ca="1">IF(ISBLANK(AB88),"",
VLOOKUP(AB88,OFFSET(INDIRECT("$A:$B"),0,MATCH(AB$1&amp;"_Verify",INDIRECT("$1:$1"),0)-1),2,0)
)</f>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3.2863947317878561E-2</v>
      </c>
      <c r="E89">
        <f ca="1">RAND()</f>
        <v>0.76621233005670575</v>
      </c>
      <c r="F89">
        <f ca="1">RAND()</f>
        <v>2.4246645128147892E-2</v>
      </c>
      <c r="G89">
        <f ca="1">RAND()</f>
        <v>0.89895504892362976</v>
      </c>
      <c r="H89">
        <f ca="1">RAND()</f>
        <v>0.66889792204796694</v>
      </c>
      <c r="I89">
        <f ca="1">RAND()</f>
        <v>0.5362222258389705</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Equip8101</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8000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262</v>
      </c>
      <c r="W89">
        <v>1</v>
      </c>
      <c r="X89" t="s">
        <v>126</v>
      </c>
      <c r="Z89">
        <v>7900</v>
      </c>
      <c r="AA89" t="str">
        <f ca="1">IF(ISBLANK(AB89),"",
VLOOKUP(AB89,OFFSET(INDIRECT("$A:$B"),0,MATCH(AB$1&amp;"_Verify",INDIRECT("$1:$1"),0)-1),2,0)
)</f>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0.81245962339396383</v>
      </c>
      <c r="E90">
        <f ca="1">RAND()</f>
        <v>0.56762641222680421</v>
      </c>
      <c r="F90">
        <f ca="1">RAND()</f>
        <v>0.74349971739277909</v>
      </c>
      <c r="G90">
        <f ca="1">RAND()</f>
        <v>0.48812567749204028</v>
      </c>
      <c r="H90">
        <f ca="1">RAND()</f>
        <v>0.78597808310752082</v>
      </c>
      <c r="I90">
        <f ca="1">RAND()</f>
        <v>0.7549917522298687</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0.362150098285411</v>
      </c>
      <c r="E91">
        <f ca="1">RAND()</f>
        <v>0.56667880506094703</v>
      </c>
      <c r="F91">
        <f ca="1">RAND()</f>
        <v>0.55675999396668241</v>
      </c>
      <c r="G91">
        <f ca="1">RAND()</f>
        <v>0.52889837191818878</v>
      </c>
      <c r="H91">
        <f ca="1">RAND()</f>
        <v>5.5306069659276091E-2</v>
      </c>
      <c r="I91">
        <f ca="1">RAND()</f>
        <v>0.97140241388410442</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0.3465627859417415</v>
      </c>
      <c r="E92">
        <f ca="1">RAND()</f>
        <v>0.5032082736505219</v>
      </c>
      <c r="F92">
        <f ca="1">RAND()</f>
        <v>0.77094443970038584</v>
      </c>
      <c r="G92">
        <f ca="1">RAND()</f>
        <v>0.51714262536841227</v>
      </c>
      <c r="H92">
        <f ca="1">RAND()</f>
        <v>0.67675980305414152</v>
      </c>
      <c r="I92">
        <f ca="1">RAND()</f>
        <v>0.28160209270070435</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Equip4201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2800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196</v>
      </c>
      <c r="W92">
        <v>1</v>
      </c>
      <c r="X92" t="s">
        <v>126</v>
      </c>
      <c r="Z92">
        <v>900</v>
      </c>
      <c r="AA92" t="str">
        <f ca="1">IF(ISBLANK(AB92),"",
VLOOKUP(AB92,OFFSET(INDIRECT("$A:$B"),0,MATCH(AB$1&amp;"_Verify",INDIRECT("$1:$1"),0)-1),2,0)
)</f>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ca="1">IF(ROW()=2,AN92,OFFSET(AM92,-1,0)&amp;IF(LEN(AN92)=0,"",","&amp;AN92))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0.61606412402319366</v>
      </c>
      <c r="E93">
        <f ca="1">RAND()</f>
        <v>0.61699831675389438</v>
      </c>
      <c r="F93">
        <f ca="1">RAND()</f>
        <v>0.4266761286191435</v>
      </c>
      <c r="G93">
        <f ca="1">RAND()</f>
        <v>0.61284659953952336</v>
      </c>
      <c r="H93">
        <f ca="1">RAND()</f>
        <v>0.14049566501876554</v>
      </c>
      <c r="I93">
        <f ca="1">RAND()</f>
        <v>0.21602159670910748</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Equip5201</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2700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279</v>
      </c>
      <c r="W93">
        <v>1</v>
      </c>
      <c r="X93" t="s">
        <v>126</v>
      </c>
      <c r="Z93">
        <v>1200</v>
      </c>
      <c r="AA93" t="str">
        <f ca="1">IF(ISBLANK(AB93),"",
VLOOKUP(AB93,OFFSET(INDIRECT("$A:$B"),0,MATCH(AB$1&amp;"_Verify",INDIRECT("$1:$1"),0)-1),2,0)
)</f>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ca="1">IF(ROW()=2,AN93,OFFSET(AM93,-1,0)&amp;IF(LEN(AN93)=0,"",","&amp;AN93))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0.20691061463450644</v>
      </c>
      <c r="E94">
        <f ca="1">RAND()</f>
        <v>0.83165504098559984</v>
      </c>
      <c r="F94">
        <f ca="1">RAND()</f>
        <v>0.91404275297120929</v>
      </c>
      <c r="G94">
        <f ca="1">RAND()</f>
        <v>0.37891562166814463</v>
      </c>
      <c r="H94">
        <f ca="1">RAND()</f>
        <v>0.21348174630814487</v>
      </c>
      <c r="I94">
        <f ca="1">RAND()</f>
        <v>0.26783644747047053</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83165</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12</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3600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126</v>
      </c>
      <c r="Z94">
        <v>1100</v>
      </c>
      <c r="AA94" t="str">
        <f ca="1">IF(ISBLANK(AB94),"",
VLOOKUP(AB94,OFFSET(INDIRECT("$A:$B"),0,MATCH(AB$1&amp;"_Verify",INDIRECT("$1:$1"),0)-1),2,0)
)</f>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4.1219236060950903E-3</v>
      </c>
      <c r="E95">
        <f ca="1">RAND()</f>
        <v>0.22142314290428877</v>
      </c>
      <c r="F95">
        <f ca="1">RAND()</f>
        <v>8.1724802321460288E-2</v>
      </c>
      <c r="G95">
        <f ca="1">RAND()</f>
        <v>0.44196691153017598</v>
      </c>
      <c r="H95">
        <f ca="1">RAND()</f>
        <v>0.66586028753643212</v>
      </c>
      <c r="I95">
        <f ca="1">RAND()</f>
        <v>0.36758969012615206</v>
      </c>
      <c r="M95" t="str">
        <f ca="1">IF(LEN(J95)&lt;&gt;0,J95,VLOOKUP(D95+$B95,$BJ:$BK,MATCH($BK$1,$BJ$1:$BK$1,0),1))</f>
        <v>안 지정 캐릭터 PP 영웅등급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22142</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5</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1500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126</v>
      </c>
      <c r="Z95">
        <v>1000</v>
      </c>
      <c r="AA95" t="str">
        <f ca="1">IF(ISBLANK(AB95),"",
VLOOKUP(AB95,OFFSET(INDIRECT("$A:$B"),0,MATCH(AB$1&amp;"_Verify",INDIRECT("$1:$1"),0)-1),2,0)
)</f>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IF(ROW()=2,AN95,OFFSET(AM95,-1,0)&amp;IF(LEN(AN95)=0,"",","&amp;AN95))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ca="1">IF(AL95&lt;&gt;1,"",
"{"""&amp;A$1&amp;""":"&amp;A95
&amp;","""&amp;B$1&amp;""":"&amp;B95
&amp;IF(LEN(AA95)=0,"",","""&amp;AA$1&amp;""":"""&amp;AA95&amp;"""")
&amp;IF(LEN(AC95)=0,"",","""&amp;AC$1&amp;""":"""&amp;AC95&amp;"""")
&amp;IF(LEN(AD95)=0,"",","""&amp;AD$1&amp;""":"&amp;AD95)
&amp;IF(LEN(AE95)=0,"",","""&amp;AE$1&amp;""":"""&amp;AE95&amp;"""")
&amp;IF(LEN(AF95)=0,"",","""&amp;AF$1&amp;""":"&amp;AF95)
&amp;IF(LEN(AG95)=0,"",","""&amp;AG$1&amp;""":"&amp;AG95)&amp;"}")</f>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0.69021588460207917</v>
      </c>
      <c r="E96">
        <f ca="1">RAND()</f>
        <v>0.93015273740420745</v>
      </c>
      <c r="F96">
        <f ca="1">RAND()</f>
        <v>0.21584428795358102</v>
      </c>
      <c r="G96">
        <f ca="1">RAND()</f>
        <v>0.99694891108857786</v>
      </c>
      <c r="H96">
        <f ca="1">RAND()</f>
        <v>0.79078928437582408</v>
      </c>
      <c r="I96">
        <f ca="1">RAND()</f>
        <v>0.81241070978634944</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93015</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14</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4200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126</v>
      </c>
      <c r="Z96">
        <v>1200</v>
      </c>
      <c r="AA96" t="str">
        <f ca="1">IF(ISBLANK(AB96),"",
VLOOKUP(AB96,OFFSET(INDIRECT("$A:$B"),0,MATCH(AB$1&amp;"_Verify",INDIRECT("$1:$1"),0)-1),2,0)
)</f>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6.9618887447306932E-3</v>
      </c>
      <c r="E97">
        <f ca="1">RAND()</f>
        <v>0.45290432885086374</v>
      </c>
      <c r="F97">
        <f ca="1">RAND()</f>
        <v>0.12948485401521315</v>
      </c>
      <c r="G97">
        <f ca="1">RAND()</f>
        <v>0.79833536016977702</v>
      </c>
      <c r="H97">
        <f ca="1">RAND()</f>
        <v>0.61352280773438894</v>
      </c>
      <c r="I97">
        <f ca="1">RAND()</f>
        <v>0.3218463365290325</v>
      </c>
      <c r="M97" t="str">
        <f ca="1">IF(LEN(J97)&lt;&gt;0,J97,VLOOKUP(D97+$B97,$BJ:$BK,MATCH($BK$1,$BJ$1:$BK$1,0),1))</f>
        <v>지정 장비</v>
      </c>
      <c r="N97" t="str">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Equip4001</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700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200</v>
      </c>
      <c r="W97">
        <v>1</v>
      </c>
      <c r="X97" t="s">
        <v>126</v>
      </c>
      <c r="Z97">
        <v>3300</v>
      </c>
      <c r="AA97" t="str">
        <f ca="1">IF(ISBLANK(AB97),"",
VLOOKUP(AB97,OFFSET(INDIRECT("$A:$B"),0,MATCH(AB$1&amp;"_Verify",INDIRECT("$1:$1"),0)-1),2,0)
)</f>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ca="1">IF(ROW()=2,AN97,OFFSET(AM97,-1,0)&amp;IF(LEN(AN97)=0,"",","&amp;AN97))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0.68677941273127174</v>
      </c>
      <c r="E98">
        <f ca="1">RAND()</f>
        <v>0.36638013206803655</v>
      </c>
      <c r="F98">
        <f ca="1">RAND()</f>
        <v>0.20450488005543055</v>
      </c>
      <c r="G98">
        <f ca="1">RAND()</f>
        <v>0.85373882041391469</v>
      </c>
      <c r="H98">
        <f ca="1">RAND()</f>
        <v>0.60196845458597181</v>
      </c>
      <c r="I98">
        <f ca="1">RAND()</f>
        <v>0.44521509839058404</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Equip4202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2900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251</v>
      </c>
      <c r="W98">
        <v>1</v>
      </c>
      <c r="X98" t="s">
        <v>126</v>
      </c>
      <c r="Z98">
        <v>2600</v>
      </c>
      <c r="AA98" t="str">
        <f ca="1">IF(ISBLANK(AB98),"",
VLOOKUP(AB98,OFFSET(INDIRECT("$A:$B"),0,MATCH(AB$1&amp;"_Verify",INDIRECT("$1:$1"),0)-1),2,0)
)</f>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6.3317972207194706E-2</v>
      </c>
      <c r="E99">
        <f ca="1">RAND()</f>
        <v>0.95944367556884236</v>
      </c>
      <c r="F99">
        <f ca="1">RAND()</f>
        <v>0.95138170781938558</v>
      </c>
      <c r="G99">
        <f ca="1">RAND()</f>
        <v>0.37257708331849726</v>
      </c>
      <c r="H99">
        <f ca="1">RAND()</f>
        <v>0.46933247419581625</v>
      </c>
      <c r="I99">
        <f ca="1">RAND()</f>
        <v>0.52576034788639803</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Equip8302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74400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198</v>
      </c>
      <c r="W99">
        <v>1</v>
      </c>
      <c r="X99" t="s">
        <v>126</v>
      </c>
      <c r="Z99">
        <v>22300</v>
      </c>
      <c r="AA99" t="str">
        <f ca="1">IF(ISBLANK(AB99),"",
VLOOKUP(AB99,OFFSET(INDIRECT("$A:$B"),0,MATCH(AB$1&amp;"_Verify",INDIRECT("$1:$1"),0)-1),2,0)
)</f>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ca="1">IF(ROW()=2,AN99,OFFSET(AM99,-1,0)&amp;IF(LEN(AN99)=0,"",","&amp;AN99))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0.82951779568603989</v>
      </c>
      <c r="E100">
        <f ca="1">RAND()</f>
        <v>0.75958514114025966</v>
      </c>
      <c r="F100">
        <f ca="1">RAND()</f>
        <v>0.66873581540910931</v>
      </c>
      <c r="G100">
        <f ca="1">RAND()</f>
        <v>0.30689638802361296</v>
      </c>
      <c r="H100">
        <f ca="1">RAND()</f>
        <v>0.8644782881948132</v>
      </c>
      <c r="I100">
        <f ca="1">RAND()</f>
        <v>0.64629729297398308</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fc</v>
      </c>
      <c r="AB100" t="s">
        <v>85</v>
      </c>
      <c r="AC100" t="s">
        <v>325</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ca="1">IF(ROW()=2,AN100,OFFSET(AM100,-1,0)&amp;IF(LEN(AN100)=0,"",","&amp;AN100))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0.63473971410808361</v>
      </c>
      <c r="E101">
        <f ca="1">RAND()</f>
        <v>0.31446010347850328</v>
      </c>
      <c r="F101">
        <f ca="1">RAND()</f>
        <v>0.95492128237055351</v>
      </c>
      <c r="G101">
        <f ca="1">RAND()</f>
        <v>0.34796910186874475</v>
      </c>
      <c r="H101">
        <f ca="1">RAND()</f>
        <v>2.9186576694242516E-2</v>
      </c>
      <c r="I101">
        <f ca="1">RAND()</f>
        <v>0.35032893319478575</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fp</v>
      </c>
      <c r="AB101" t="s">
        <v>86</v>
      </c>
      <c r="AC101" t="s">
        <v>324</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ca="1">IF(ROW()=2,AN101,OFFSET(AM101,-1,0)&amp;IF(LEN(AN101)=0,"",","&amp;AN101))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0.10661926086803319</v>
      </c>
      <c r="E102">
        <f ca="1">RAND()</f>
        <v>0.47279728090667261</v>
      </c>
      <c r="F102">
        <f ca="1">RAND()</f>
        <v>0.77058711687240156</v>
      </c>
      <c r="G102">
        <f ca="1">RAND()</f>
        <v>0.81362794090170076</v>
      </c>
      <c r="H102">
        <f ca="1">RAND()</f>
        <v>0.26148414152522792</v>
      </c>
      <c r="I102">
        <f ca="1">RAND()</f>
        <v>0.35679641871625867</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Equip4101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1200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130</v>
      </c>
      <c r="Z102">
        <v>29</v>
      </c>
      <c r="AA102" t="str">
        <f ca="1">IF(ISBLANK(AB102),"",
VLOOKUP(AB102,OFFSET(INDIRECT("$A:$B"),0,MATCH(AB$1&amp;"_Verify",INDIRECT("$1:$1"),0)-1),2,0)
)</f>
        <v>fe</v>
      </c>
      <c r="AB102" t="s">
        <v>82</v>
      </c>
      <c r="AC102" t="s">
        <v>243</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ca="1">IF(ROW()=2,AN102,OFFSET(AM102,-1,0)&amp;IF(LEN(AN102)=0,"",","&amp;AN102))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0.35160614910193011</v>
      </c>
      <c r="E103">
        <f ca="1">RAND()</f>
        <v>0.11073091288070491</v>
      </c>
      <c r="F103">
        <f ca="1">RAND()</f>
        <v>0.28830061491699555</v>
      </c>
      <c r="G103">
        <f ca="1">RAND()</f>
        <v>0.75579265989634792</v>
      </c>
      <c r="H103">
        <f ca="1">RAND()</f>
        <v>1.8698528342621423E-2</v>
      </c>
      <c r="I103">
        <f ca="1">RAND()</f>
        <v>0.19047982427158261</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Equip0402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26</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15</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전설</v>
      </c>
      <c r="U103" t="s">
        <v>82</v>
      </c>
      <c r="V103" t="s">
        <v>205</v>
      </c>
      <c r="W103">
        <v>1</v>
      </c>
      <c r="X103" t="s">
        <v>130</v>
      </c>
      <c r="Z103">
        <v>16</v>
      </c>
      <c r="AA103" t="str">
        <f ca="1">IF(ISBLANK(AB103),"",
VLOOKUP(AB103,OFFSET(INDIRECT("$A:$B"),0,MATCH(AB$1&amp;"_Verify",INDIRECT("$1:$1"),0)-1),2,0)
)</f>
        <v>uph</v>
      </c>
      <c r="AB103" t="s">
        <v>91</v>
      </c>
      <c r="AC103">
        <v>18914</v>
      </c>
      <c r="AD103">
        <v>11</v>
      </c>
      <c r="AE103" t="s">
        <v>322</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0.85011574403187407</v>
      </c>
      <c r="E104">
        <f ca="1">RAND()</f>
        <v>0.5044884360134082</v>
      </c>
      <c r="F104">
        <f ca="1">RAND()</f>
        <v>0.47495347920899178</v>
      </c>
      <c r="G104">
        <f ca="1">RAND()</f>
        <v>0.23835714602231339</v>
      </c>
      <c r="H104">
        <f ca="1">RAND()</f>
        <v>0.52897017983016026</v>
      </c>
      <c r="I104">
        <f ca="1">RAND()</f>
        <v>0.93946465174080573</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50448</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9</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2700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126</v>
      </c>
      <c r="Z104">
        <v>1000</v>
      </c>
      <c r="AA104" t="str">
        <f ca="1">IF(ISBLANK(AB104),"",
VLOOKUP(AB104,OFFSET(INDIRECT("$A:$B"),0,MATCH(AB$1&amp;"_Verify",INDIRECT("$1:$1"),0)-1),2,0)
)</f>
        <v>fe</v>
      </c>
      <c r="AB104" t="s">
        <v>82</v>
      </c>
      <c r="AC104" t="s">
        <v>203</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ca="1">IF(ROW()=2,AN104,OFFSET(AM104,-1,0)&amp;IF(LEN(AN104)=0,"",","&amp;AN104))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0.11927333349942437</v>
      </c>
      <c r="E105">
        <f ca="1">RAND()</f>
        <v>0.49734360456128024</v>
      </c>
      <c r="F105">
        <f ca="1">RAND()</f>
        <v>0.28369297318067854</v>
      </c>
      <c r="G105">
        <f ca="1">RAND()</f>
        <v>0.47272393048735284</v>
      </c>
      <c r="H105">
        <f ca="1">RAND()</f>
        <v>0.11740379758087016</v>
      </c>
      <c r="I105">
        <f ca="1">RAND()</f>
        <v>3.9059391201127336E-2</v>
      </c>
      <c r="M105" t="str">
        <f ca="1">IF(LEN(J105)&lt;&gt;0,J105,VLOOKUP(D105+$B105,$BJ:$BK,MATCH($BK$1,$BJ$1:$BK$1,0),1))</f>
        <v>안 지정 캐릭터 PP 영웅등급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49734</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8</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2400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126</v>
      </c>
      <c r="Z105">
        <v>1000</v>
      </c>
      <c r="AA105" t="str">
        <f ca="1">IF(ISBLANK(AB105),"",
VLOOKUP(AB105,OFFSET(INDIRECT("$A:$B"),0,MATCH(AB$1&amp;"_Verify",INDIRECT("$1:$1"),0)-1),2,0)
)</f>
        <v>fe</v>
      </c>
      <c r="AB105" t="s">
        <v>82</v>
      </c>
      <c r="AC105" t="s">
        <v>321</v>
      </c>
      <c r="AD105">
        <v>1</v>
      </c>
      <c r="AE105" t="s">
        <v>322</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ca="1">IF(ROW()=2,AN105,OFFSET(AM105,-1,0)&amp;IF(LEN(AN105)=0,"",","&amp;AN105))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0.62560905855209348</v>
      </c>
      <c r="E106">
        <f ca="1">RAND()</f>
        <v>8.420837296852246E-2</v>
      </c>
      <c r="F106">
        <f ca="1">RAND()</f>
        <v>0.27140106885167625</v>
      </c>
      <c r="G106">
        <f ca="1">RAND()</f>
        <v>0.73278605502433802</v>
      </c>
      <c r="H106">
        <f ca="1">RAND()</f>
        <v>0.14876799627360937</v>
      </c>
      <c r="I106">
        <f ca="1">RAND()</f>
        <v>0.83590003476043995</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8420</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126</v>
      </c>
      <c r="Z106">
        <v>1300</v>
      </c>
      <c r="AA106" t="str">
        <f ca="1">IF(ISBLANK(AB106),"",
VLOOKUP(AB106,OFFSET(INDIRECT("$A:$B"),0,MATCH(AB$1&amp;"_Verify",INDIRECT("$1:$1"),0)-1),2,0)
)</f>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1.1011593109211737E-2</v>
      </c>
      <c r="E107">
        <f ca="1">RAND()</f>
        <v>0.22276789717511969</v>
      </c>
      <c r="F107">
        <f ca="1">RAND()</f>
        <v>0.10559733392586623</v>
      </c>
      <c r="G107">
        <f ca="1">RAND()</f>
        <v>0.71201220065294291</v>
      </c>
      <c r="H107">
        <f ca="1">RAND()</f>
        <v>0.14863436650211193</v>
      </c>
      <c r="I107">
        <f ca="1">RAND()</f>
        <v>0.68868785849765213</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Equip2001</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800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126</v>
      </c>
      <c r="Z107">
        <v>1200</v>
      </c>
      <c r="AA107" t="str">
        <f ca="1">IF(ISBLANK(AB107),"",
VLOOKUP(AB107,OFFSET(INDIRECT("$A:$B"),0,MATCH(AB$1&amp;"_Verify",INDIRECT("$1:$1"),0)-1),2,0)
)</f>
        <v>fe</v>
      </c>
      <c r="AB107" t="s">
        <v>82</v>
      </c>
      <c r="AC107" t="s">
        <v>205</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ca="1">IF(ROW()=2,AN107,OFFSET(AM107,-1,0)&amp;IF(LEN(AN107)=0,"",","&amp;AN107))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0.9893012982117656</v>
      </c>
      <c r="E108">
        <f ca="1">RAND()</f>
        <v>0.48183988768538955</v>
      </c>
      <c r="F108">
        <f ca="1">RAND()</f>
        <v>0.36558134727794134</v>
      </c>
      <c r="G108">
        <f ca="1">RAND()</f>
        <v>0.28678451811917594</v>
      </c>
      <c r="H108">
        <f ca="1">RAND()</f>
        <v>6.3188946061001339E-2</v>
      </c>
      <c r="I108">
        <f ca="1">RAND()</f>
        <v>4.3572931385466029E-3</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Equip6001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1700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111</v>
      </c>
      <c r="W108">
        <v>1</v>
      </c>
      <c r="X108" t="s">
        <v>126</v>
      </c>
      <c r="Z108">
        <v>3200</v>
      </c>
      <c r="AA108" t="str">
        <f ca="1">IF(ISBLANK(AB108),"",
VLOOKUP(AB108,OFFSET(INDIRECT("$A:$B"),0,MATCH(AB$1&amp;"_Verify",INDIRECT("$1:$1"),0)-1),2,0)
)</f>
        <v>fe</v>
      </c>
      <c r="AB108" t="s">
        <v>82</v>
      </c>
      <c r="AC108" t="s">
        <v>323</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0.38243357176695769</v>
      </c>
      <c r="E109">
        <f ca="1">RAND()</f>
        <v>0.74808417310470665</v>
      </c>
      <c r="F109">
        <f ca="1">RAND()</f>
        <v>0.27187491377831696</v>
      </c>
      <c r="G109">
        <f ca="1">RAND()</f>
        <v>0.62600696086394214</v>
      </c>
      <c r="H109">
        <f ca="1">RAND()</f>
        <v>0.88238786703063399</v>
      </c>
      <c r="I109">
        <f ca="1">RAND()</f>
        <v>0.69416752887222199</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Equip8002</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5200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203</v>
      </c>
      <c r="W109">
        <v>1</v>
      </c>
      <c r="X109" t="s">
        <v>126</v>
      </c>
      <c r="Z109">
        <v>700</v>
      </c>
      <c r="AA109" t="str">
        <f ca="1">IF(ISBLANK(AB109),"",
VLOOKUP(AB109,OFFSET(INDIRECT("$A:$B"),0,MATCH(AB$1&amp;"_Verify",INDIRECT("$1:$1"),0)-1),2,0)
)</f>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0.30424498136644129</v>
      </c>
      <c r="E110">
        <f ca="1">RAND()</f>
        <v>0.5711715586167796</v>
      </c>
      <c r="F110">
        <f ca="1">RAND()</f>
        <v>0.13523549187297634</v>
      </c>
      <c r="G110">
        <f ca="1">RAND()</f>
        <v>0.35007048729306689</v>
      </c>
      <c r="H110">
        <f ca="1">RAND()</f>
        <v>0.4929067263307626</v>
      </c>
      <c r="I110">
        <f ca="1">RAND()</f>
        <v>2.9959478850386745E-2</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fc</v>
      </c>
      <c r="AB110" t="s">
        <v>85</v>
      </c>
      <c r="AC110" t="s">
        <v>326</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ca="1">IF(ROW()=2,AN110,OFFSET(AM110,-1,0)&amp;IF(LEN(AN110)=0,"",","&amp;AN110))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0.85809410160720057</v>
      </c>
      <c r="E111">
        <f ca="1">RAND()</f>
        <v>0.85260345760289047</v>
      </c>
      <c r="F111">
        <f ca="1">RAND()</f>
        <v>0.81642666875486292</v>
      </c>
      <c r="G111">
        <f ca="1">RAND()</f>
        <v>0.80894100522973256</v>
      </c>
      <c r="H111">
        <f ca="1">RAND()</f>
        <v>0.90971012525565953</v>
      </c>
      <c r="I111">
        <f ca="1">RAND()</f>
        <v>0.8448366169260878</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fp</v>
      </c>
      <c r="AB111" t="s">
        <v>86</v>
      </c>
      <c r="AC111" t="s">
        <v>326</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ca="1">IF(ROW()=2,AN111,OFFSET(AM111,-1,0)&amp;IF(LEN(AN111)=0,"",","&amp;AN111))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0.19984052483446579</v>
      </c>
      <c r="E112">
        <f ca="1">RAND()</f>
        <v>0.34003789376763771</v>
      </c>
      <c r="F112">
        <f ca="1">RAND()</f>
        <v>0.79086748690007447</v>
      </c>
      <c r="G112">
        <f ca="1">RAND()</f>
        <v>0.45460356225086096</v>
      </c>
      <c r="H112">
        <f ca="1">RAND()</f>
        <v>0.247127423248373</v>
      </c>
      <c r="I112">
        <f ca="1">RAND()</f>
        <v>0.7648214580716175</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Equip3001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900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130</v>
      </c>
      <c r="Z112">
        <v>149</v>
      </c>
      <c r="AA112" t="str">
        <f ca="1">IF(ISBLANK(AB112),"",
VLOOKUP(AB112,OFFSET(INDIRECT("$A:$B"),0,MATCH(AB$1&amp;"_Verify",INDIRECT("$1:$1"),0)-1),2,0)
)</f>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0.50553261382903136</v>
      </c>
      <c r="E113">
        <f ca="1">RAND()</f>
        <v>0.79033047332586648</v>
      </c>
      <c r="F113">
        <f ca="1">RAND()</f>
        <v>0.13202328642493277</v>
      </c>
      <c r="G113">
        <f ca="1">RAND()</f>
        <v>7.9594122422873115E-2</v>
      </c>
      <c r="H113">
        <f ca="1">RAND()</f>
        <v>0.95276096596540294</v>
      </c>
      <c r="I113">
        <f ca="1">RAND()</f>
        <v>6.2949745721873951E-2</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Equip7001</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1700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193</v>
      </c>
      <c r="W113">
        <v>1</v>
      </c>
      <c r="X113" t="s">
        <v>126</v>
      </c>
      <c r="Z113">
        <v>1200</v>
      </c>
      <c r="AA113" t="str">
        <f ca="1">IF(ISBLANK(AB113),"",
VLOOKUP(AB113,OFFSET(INDIRECT("$A:$B"),0,MATCH(AB$1&amp;"_Verify",INDIRECT("$1:$1"),0)-1),2,0)
)</f>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ca="1">IF(ROW()=2,AN113,OFFSET(AM113,-1,0)&amp;IF(LEN(AN113)=0,"",","&amp;AN113))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0.56599656548136723</v>
      </c>
      <c r="E114">
        <f ca="1">RAND()</f>
        <v>0.34026142112804492</v>
      </c>
      <c r="F114">
        <f ca="1">RAND()</f>
        <v>0.45045234952012336</v>
      </c>
      <c r="G114">
        <f ca="1">RAND()</f>
        <v>0.15396074045523256</v>
      </c>
      <c r="H114">
        <f ca="1">RAND()</f>
        <v>0.27143051596588397</v>
      </c>
      <c r="I114">
        <f ca="1">RAND()</f>
        <v>0.46603416173423884</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34026</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7</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2100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126</v>
      </c>
      <c r="Z114">
        <v>1000</v>
      </c>
      <c r="AA114" t="str">
        <f ca="1">IF(ISBLANK(AB114),"",
VLOOKUP(AB114,OFFSET(INDIRECT("$A:$B"),0,MATCH(AB$1&amp;"_Verify",INDIRECT("$1:$1"),0)-1),2,0)
)</f>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0.7111799856428922</v>
      </c>
      <c r="E115">
        <f ca="1">RAND()</f>
        <v>0.79710624229691407</v>
      </c>
      <c r="F115">
        <f ca="1">RAND()</f>
        <v>0.76622053284400937</v>
      </c>
      <c r="G115">
        <f ca="1">RAND()</f>
        <v>0.15923272373308228</v>
      </c>
      <c r="H115">
        <f ca="1">RAND()</f>
        <v>0.28972893115008624</v>
      </c>
      <c r="I115">
        <f ca="1">RAND()</f>
        <v>0.11574523484787003</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79710</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12</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3600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126</v>
      </c>
      <c r="Z115">
        <v>1200</v>
      </c>
      <c r="AA115" t="str">
        <f ca="1">IF(ISBLANK(AB115),"",
VLOOKUP(AB115,OFFSET(INDIRECT("$A:$B"),0,MATCH(AB$1&amp;"_Verify",INDIRECT("$1:$1"),0)-1),2,0)
)</f>
        <v>fe</v>
      </c>
      <c r="AB115" t="s">
        <v>82</v>
      </c>
      <c r="AC115" t="s">
        <v>390</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ca="1">IF(ROW()=2,AN115,OFFSET(AM115,-1,0)&amp;IF(LEN(AN115)=0,"",","&amp;AN115))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0.18864205169658588</v>
      </c>
      <c r="E116">
        <f ca="1">RAND()</f>
        <v>0.59145108275787783</v>
      </c>
      <c r="F116">
        <f ca="1">RAND()</f>
        <v>0.20497680094296034</v>
      </c>
      <c r="G116">
        <f ca="1">RAND()</f>
        <v>0.11381685035008349</v>
      </c>
      <c r="H116">
        <f ca="1">RAND()</f>
        <v>0.65733932806093309</v>
      </c>
      <c r="I116">
        <f ca="1">RAND()</f>
        <v>0.36821117466180786</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59145</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10</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3000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126</v>
      </c>
      <c r="Z116">
        <v>1300</v>
      </c>
      <c r="AA116" t="str">
        <f ca="1">IF(ISBLANK(AB116),"",
VLOOKUP(AB116,OFFSET(INDIRECT("$A:$B"),0,MATCH(AB$1&amp;"_Verify",INDIRECT("$1:$1"),0)-1),2,0)
)</f>
        <v>upn</v>
      </c>
      <c r="AB116" t="s">
        <v>92</v>
      </c>
      <c r="AC116">
        <v>69726</v>
      </c>
      <c r="AD116">
        <v>13</v>
      </c>
      <c r="AE116" t="s">
        <v>389</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0.75378269538297571</v>
      </c>
      <c r="E117">
        <f ca="1">RAND()</f>
        <v>0.29876778037920304</v>
      </c>
      <c r="F117">
        <f ca="1">RAND()</f>
        <v>0.22584148821541472</v>
      </c>
      <c r="G117">
        <f ca="1">RAND()</f>
        <v>0.5170278964541557</v>
      </c>
      <c r="H117">
        <f ca="1">RAND()</f>
        <v>0.23152028886472376</v>
      </c>
      <c r="I117">
        <f ca="1">RAND()</f>
        <v>7.0558621321790693E-2</v>
      </c>
      <c r="M117" t="str">
        <f ca="1">IF(LEN(J117)&lt;&gt;0,J117,VLOOKUP(D117+$B117,$BJ:$BK,MATCH($BK$1,$BJ$1:$BK$1,0),1))</f>
        <v>안 지정 캐릭터 PP 일반등급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29876</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6</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1800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126</v>
      </c>
      <c r="Z117">
        <v>1300</v>
      </c>
      <c r="AA117" t="str">
        <f ca="1">IF(ISBLANK(AB117),"",
VLOOKUP(AB117,OFFSET(INDIRECT("$A:$B"),0,MATCH(AB$1&amp;"_Verify",INDIRECT("$1:$1"),0)-1),2,0)
)</f>
        <v>fe</v>
      </c>
      <c r="AB117" t="s">
        <v>82</v>
      </c>
      <c r="AC117" t="s">
        <v>185</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ca="1">IF(ROW()=2,AN117,OFFSET(AM117,-1,0)&amp;IF(LEN(AN117)=0,"",","&amp;AN117))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0.1259955416429368</v>
      </c>
      <c r="E118">
        <f ca="1">RAND()</f>
        <v>0.58886192454965436</v>
      </c>
      <c r="F118">
        <f ca="1">RAND()</f>
        <v>0.75392683730411936</v>
      </c>
      <c r="G118">
        <f ca="1">RAND()</f>
        <v>0.72861640481671575</v>
      </c>
      <c r="H118">
        <f ca="1">RAND()</f>
        <v>0.83378121367803915</v>
      </c>
      <c r="I118">
        <f ca="1">RAND()</f>
        <v>5.1761809165637995E-2</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Equip6201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8900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249</v>
      </c>
      <c r="W118">
        <v>1</v>
      </c>
      <c r="X118" t="s">
        <v>126</v>
      </c>
      <c r="Z118">
        <v>9600</v>
      </c>
      <c r="AA118" t="str">
        <f ca="1">IF(ISBLANK(AB118),"",
VLOOKUP(AB118,OFFSET(INDIRECT("$A:$B"),0,MATCH(AB$1&amp;"_Verify",INDIRECT("$1:$1"),0)-1),2,0)
)</f>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ca="1">IF(ROW()=2,AN118,OFFSET(AM118,-1,0)&amp;IF(LEN(AN118)=0,"",","&amp;AN118))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0.88419942352931546</v>
      </c>
      <c r="E119">
        <f ca="1">RAND()</f>
        <v>0.95842194861861363</v>
      </c>
      <c r="F119">
        <f ca="1">RAND()</f>
        <v>0.56192777430473506</v>
      </c>
      <c r="G119">
        <f ca="1">RAND()</f>
        <v>2.9105825008104436E-3</v>
      </c>
      <c r="H119">
        <f ca="1">RAND()</f>
        <v>0.51357144565308055</v>
      </c>
      <c r="I119">
        <f ca="1">RAND()</f>
        <v>0.82668155133259213</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Equip8302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DI</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98</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302</v>
      </c>
      <c r="W119">
        <v>1</v>
      </c>
      <c r="X119" t="s">
        <v>126</v>
      </c>
      <c r="Z119">
        <v>5300</v>
      </c>
      <c r="AA119" t="str">
        <f ca="1">IF(ISBLANK(AB119),"",
VLOOKUP(AB119,OFFSET(INDIRECT("$A:$B"),0,MATCH(AB$1&amp;"_Verify",INDIRECT("$1:$1"),0)-1),2,0)
)</f>
        <v>fe</v>
      </c>
      <c r="AB119" t="s">
        <v>82</v>
      </c>
      <c r="AC119" t="s">
        <v>386</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ca="1">IF(ROW()=2,AN119,OFFSET(AM119,-1,0)&amp;IF(LEN(AN119)=0,"",","&amp;AN119))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0.8621168445675339</v>
      </c>
      <c r="E120">
        <f ca="1">RAND()</f>
        <v>0.4027294216500934</v>
      </c>
      <c r="F120">
        <f ca="1">RAND()</f>
        <v>0.99570203679691793</v>
      </c>
      <c r="G120">
        <f ca="1">RAND()</f>
        <v>0.97131141972502222</v>
      </c>
      <c r="H120">
        <f ca="1">RAND()</f>
        <v>0.30190816605880499</v>
      </c>
      <c r="I120">
        <f ca="1">RAND()</f>
        <v>0.33479293630066265</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0.15554642134214514</v>
      </c>
      <c r="E121">
        <f ca="1">RAND()</f>
        <v>0.51090284057760527</v>
      </c>
      <c r="F121">
        <f ca="1">RAND()</f>
        <v>0.37998137968151702</v>
      </c>
      <c r="G121">
        <f ca="1">RAND()</f>
        <v>0.76890049045424436</v>
      </c>
      <c r="H121">
        <f ca="1">RAND()</f>
        <v>0.60423109751228021</v>
      </c>
      <c r="I121">
        <f ca="1">RAND()</f>
        <v>0.16467192304036626</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0.95772237552647721</v>
      </c>
      <c r="E122">
        <f ca="1">RAND()</f>
        <v>0.27671027054289721</v>
      </c>
      <c r="F122">
        <f ca="1">RAND()</f>
        <v>4.6972770841801514E-2</v>
      </c>
      <c r="G122">
        <f ca="1">RAND()</f>
        <v>0.69701413912965682</v>
      </c>
      <c r="H122">
        <f ca="1">RAND()</f>
        <v>0.87651933683455729</v>
      </c>
      <c r="I122">
        <f ca="1">RAND()</f>
        <v>0.85557581088622991</v>
      </c>
      <c r="M122" t="str">
        <f ca="1">IF(LEN(J122)&lt;&gt;0,J122,VLOOKUP(D122+$B122,$BJ:$BK,MATCH($BK$1,$BJ$1:$BK$1,0),1))</f>
        <v>캐릭터 상자 영웅등급</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삭제</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149</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253</v>
      </c>
      <c r="W122">
        <v>1</v>
      </c>
      <c r="X122" t="s">
        <v>126</v>
      </c>
      <c r="Z122">
        <v>900</v>
      </c>
      <c r="AA122" t="str">
        <f ca="1">IF(ISBLANK(AB122),"",
VLOOKUP(AB122,OFFSET(INDIRECT("$A:$B"),0,MATCH(AB$1&amp;"_Verify",INDIRECT("$1:$1"),0)-1),2,0)
)</f>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ca="1">IF(ROW()=2,AN122,OFFSET(AM122,-1,0)&amp;IF(LEN(AN122)=0,"",","&amp;AN122))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0.6681798055309236</v>
      </c>
      <c r="E123">
        <f ca="1">RAND()</f>
        <v>0.30027682544642575</v>
      </c>
      <c r="F123">
        <f ca="1">RAND()</f>
        <v>0.46584028031959912</v>
      </c>
      <c r="G123">
        <f ca="1">RAND()</f>
        <v>0.67744175268236695</v>
      </c>
      <c r="H123">
        <f ca="1">RAND()</f>
        <v>0.53584757964818164</v>
      </c>
      <c r="I123">
        <f ca="1">RAND()</f>
        <v>0.24358982694848308</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Equip2202</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2700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254</v>
      </c>
      <c r="W123">
        <v>1</v>
      </c>
      <c r="X123" t="s">
        <v>126</v>
      </c>
      <c r="Z123">
        <v>900</v>
      </c>
      <c r="AA123" t="str">
        <f ca="1">IF(ISBLANK(AB123),"",
VLOOKUP(AB123,OFFSET(INDIRECT("$A:$B"),0,MATCH(AB$1&amp;"_Verify",INDIRECT("$1:$1"),0)-1),2,0)
)</f>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ca="1">IF(ROW()=2,AN123,OFFSET(AM123,-1,0)&amp;IF(LEN(AN123)=0,"",","&amp;AN123))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2.1762689335195429E-2</v>
      </c>
      <c r="E124">
        <f ca="1">RAND()</f>
        <v>0.22700938471734367</v>
      </c>
      <c r="F124">
        <f ca="1">RAND()</f>
        <v>0.16792682920666013</v>
      </c>
      <c r="G124">
        <f ca="1">RAND()</f>
        <v>0.27783291968223589</v>
      </c>
      <c r="H124">
        <f ca="1">RAND()</f>
        <v>0.94892460938242174</v>
      </c>
      <c r="I124">
        <f ca="1">RAND()</f>
        <v>0.2695749184436359</v>
      </c>
      <c r="J124" t="s">
        <v>82</v>
      </c>
      <c r="K124" t="s">
        <v>400</v>
      </c>
      <c r="M124" t="str">
        <f>IF(LEN(J124)&lt;&gt;0,J124,VLOOKUP(D124+$B124,$BJ:$BK,MATCH($BK$1,$BJ$1:$BK$1,0),1))</f>
        <v>지정 장비</v>
      </c>
      <c r="N124" t="str">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Equip0402</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1</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DI</v>
      </c>
      <c r="Q124">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29</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16</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전설</v>
      </c>
      <c r="U124" t="s">
        <v>91</v>
      </c>
      <c r="V124">
        <v>12663</v>
      </c>
      <c r="W124">
        <v>9</v>
      </c>
      <c r="X124" t="s">
        <v>126</v>
      </c>
      <c r="Z124">
        <v>900</v>
      </c>
      <c r="AA124" t="str">
        <f ca="1">IF(ISBLANK(AB124),"",
VLOOKUP(AB124,OFFSET(INDIRECT("$A:$B"),0,MATCH(AB$1&amp;"_Verify",INDIRECT("$1:$1"),0)-1),2,0)
)</f>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ca="1">IF(ROW()=2,AN124,OFFSET(AM124,-1,0)&amp;IF(LEN(AN124)=0,"",","&amp;AN124))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0.48632071895988882</v>
      </c>
      <c r="E125">
        <f ca="1">RAND()</f>
        <v>0.93249427377993732</v>
      </c>
      <c r="F125">
        <f ca="1">RAND()</f>
        <v>0.5898156734607346</v>
      </c>
      <c r="G125">
        <f ca="1">RAND()</f>
        <v>0.62903278237364479</v>
      </c>
      <c r="H125">
        <f ca="1">RAND()</f>
        <v>0.42874920864839516</v>
      </c>
      <c r="I125">
        <f ca="1">RAND()</f>
        <v>0.39769841493493463</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93249</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4200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126</v>
      </c>
      <c r="Z125">
        <v>1000</v>
      </c>
      <c r="AA125" t="str">
        <f ca="1">IF(ISBLANK(AB125),"",
VLOOKUP(AB125,OFFSET(INDIRECT("$A:$B"),0,MATCH(AB$1&amp;"_Verify",INDIRECT("$1:$1"),0)-1),2,0)
)</f>
        <v>fe</v>
      </c>
      <c r="AB125" t="s">
        <v>82</v>
      </c>
      <c r="AC125" t="s">
        <v>399</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전설</v>
      </c>
      <c r="AJ125" t="str">
        <f>IF(ISBLANK($AB125),"",
IF(AND($B125&gt;=VLOOKUP($AB125,$AP:$AS,3,0),$B125&lt;=VLOOKUP($AB125,$AP:$AS,4,0)),"","슬롯타입이상"))</f>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ca="1">IF(ROW()=2,AN125,OFFSET(AM125,-1,0)&amp;IF(LEN(AN125)=0,"",","&amp;AN125))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0.50389818886702009</v>
      </c>
      <c r="E126">
        <f ca="1">RAND()</f>
        <v>0.2491879629243734</v>
      </c>
      <c r="F126">
        <f ca="1">RAND()</f>
        <v>0.43906202252028981</v>
      </c>
      <c r="G126">
        <f ca="1">RAND()</f>
        <v>0.85623902012733621</v>
      </c>
      <c r="H126">
        <f ca="1">RAND()</f>
        <v>0.49712138630998981</v>
      </c>
      <c r="I126">
        <f ca="1">RAND()</f>
        <v>0.40431918597149885</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24918</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5</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1500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126</v>
      </c>
      <c r="Z126">
        <v>1300</v>
      </c>
      <c r="AA126" t="str">
        <f ca="1">IF(ISBLANK(AB126),"",
VLOOKUP(AB126,OFFSET(INDIRECT("$A:$B"),0,MATCH(AB$1&amp;"_Verify",INDIRECT("$1:$1"),0)-1),2,0)
)</f>
        <v>fe</v>
      </c>
      <c r="AB126" t="s">
        <v>82</v>
      </c>
      <c r="AC126" t="s">
        <v>208</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0.39085197980763731</v>
      </c>
      <c r="E127">
        <f ca="1">RAND()</f>
        <v>0.57564040572561348</v>
      </c>
      <c r="F127">
        <f ca="1">RAND()</f>
        <v>0.24369080215548511</v>
      </c>
      <c r="G127">
        <f ca="1">RAND()</f>
        <v>0.66549170672964908</v>
      </c>
      <c r="H127">
        <f ca="1">RAND()</f>
        <v>1.9663321834661684E-2</v>
      </c>
      <c r="I127">
        <f ca="1">RAND()</f>
        <v>0.99635909533967781</v>
      </c>
      <c r="M127" t="str">
        <f ca="1">IF(LEN(J127)&lt;&gt;0,J127,VLOOKUP(D127+$B127,$BJ:$BK,MATCH($BK$1,$BJ$1:$BK$1,0),1))</f>
        <v>지정 장비</v>
      </c>
      <c r="N127" t="str">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Equip5002</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900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199</v>
      </c>
      <c r="W127">
        <v>1</v>
      </c>
      <c r="X127" t="s">
        <v>126</v>
      </c>
      <c r="Z127">
        <v>7100</v>
      </c>
      <c r="AA127" t="str">
        <f ca="1">IF(ISBLANK(AB127),"",
VLOOKUP(AB127,OFFSET(INDIRECT("$A:$B"),0,MATCH(AB$1&amp;"_Verify",INDIRECT("$1:$1"),0)-1),2,0)
)</f>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0.85319212565761526</v>
      </c>
      <c r="E128">
        <f ca="1">RAND()</f>
        <v>0.38508872583164511</v>
      </c>
      <c r="F128">
        <f ca="1">RAND()</f>
        <v>0.96540160733309266</v>
      </c>
      <c r="G128">
        <f ca="1">RAND()</f>
        <v>0.49083819529565909</v>
      </c>
      <c r="H128">
        <f ca="1">RAND()</f>
        <v>0.5203354900053655</v>
      </c>
      <c r="I128">
        <f ca="1">RAND()</f>
        <v>0.52259909235481161</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Equip4302</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7500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208</v>
      </c>
      <c r="W128">
        <v>1</v>
      </c>
      <c r="X128" t="s">
        <v>126</v>
      </c>
      <c r="Z128">
        <v>3300</v>
      </c>
      <c r="AA128" t="str">
        <f ca="1">IF(ISBLANK(AB128),"",
VLOOKUP(AB128,OFFSET(INDIRECT("$A:$B"),0,MATCH(AB$1&amp;"_Verify",INDIRECT("$1:$1"),0)-1),2,0)
)</f>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0.31934957759935867</v>
      </c>
      <c r="E129">
        <f ca="1">RAND()</f>
        <v>0.65871201970531579</v>
      </c>
      <c r="F129">
        <f ca="1">RAND()</f>
        <v>0.24118944021064093</v>
      </c>
      <c r="G129">
        <f ca="1">RAND()</f>
        <v>0.53929906863053978</v>
      </c>
      <c r="H129">
        <f ca="1">RAND()</f>
        <v>0.11895965434253586</v>
      </c>
      <c r="I129">
        <f ca="1">RAND()</f>
        <v>0.48381285671175089</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Equip7302</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22500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244</v>
      </c>
      <c r="W129">
        <v>1</v>
      </c>
      <c r="X129" t="s">
        <v>130</v>
      </c>
      <c r="Z129">
        <v>10</v>
      </c>
      <c r="AA129" t="str">
        <f ca="1">IF(ISBLANK(AB129),"",
VLOOKUP(AB129,OFFSET(INDIRECT("$A:$B"),0,MATCH(AB$1&amp;"_Verify",INDIRECT("$1:$1"),0)-1),2,0)
)</f>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{"dy":13,"sl":7,"tp":"upn","vl":"75071","cn":13,"pt":"GO","pr":3900}</v>
      </c>
    </row>
    <row r="130" spans="1:40">
      <c r="A130">
        <v>13</v>
      </c>
      <c r="B130">
        <v>8</v>
      </c>
      <c r="C130">
        <f>IF(B130&lt;=9,0,
IF(B130=10,1,2))</f>
        <v>0</v>
      </c>
      <c r="D130">
        <f ca="1">RAND()</f>
        <v>0.74512892168499134</v>
      </c>
      <c r="E130">
        <f ca="1">RAND()</f>
        <v>0.91024547180113424</v>
      </c>
      <c r="F130">
        <f ca="1">RAND()</f>
        <v>0.29919466613765788</v>
      </c>
      <c r="G130">
        <f ca="1">RAND()</f>
        <v>4.8828415920017965E-2</v>
      </c>
      <c r="H130">
        <f ca="1">RAND()</f>
        <v>0.95485629244932335</v>
      </c>
      <c r="I130">
        <f ca="1">RAND()</f>
        <v>0.54093916365560213</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0.38484214553052754</v>
      </c>
      <c r="E131">
        <f ca="1">RAND()</f>
        <v>0.38926127060454774</v>
      </c>
      <c r="F131">
        <f ca="1">RAND()</f>
        <v>0.97682899374607823</v>
      </c>
      <c r="G131">
        <f ca="1">RAND()</f>
        <v>0.73355005511423621</v>
      </c>
      <c r="H131">
        <f ca="1">RAND()</f>
        <v>0.44996025110057447</v>
      </c>
      <c r="I131">
        <f ca="1">RAND()</f>
        <v>0.8081528122348377</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0.28177110891850266</v>
      </c>
      <c r="E132">
        <f ca="1">RAND()</f>
        <v>0.91169326533427841</v>
      </c>
      <c r="F132">
        <f ca="1">RAND()</f>
        <v>5.2250897550211284E-2</v>
      </c>
      <c r="G132">
        <f ca="1">RAND()</f>
        <v>0.82926263944620193</v>
      </c>
      <c r="H132">
        <f ca="1">RAND()</f>
        <v>0.46504815360155116</v>
      </c>
      <c r="I132">
        <f ca="1">RAND()</f>
        <v>0.91102441151263447</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Equip8002</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5500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130</v>
      </c>
      <c r="Z132">
        <v>149</v>
      </c>
      <c r="AA132" t="str">
        <f ca="1">IF(ISBLANK(AB132),"",
VLOOKUP(AB132,OFFSET(INDIRECT("$A:$B"),0,MATCH(AB$1&amp;"_Verify",INDIRECT("$1:$1"),0)-1),2,0)
)</f>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{"dy":14,"sl":0,"tp":"uph","vl":"84704","cn":11,"pt":"DI","pr":4}</v>
      </c>
    </row>
    <row r="133" spans="1:40">
      <c r="A133">
        <v>14</v>
      </c>
      <c r="B133">
        <v>1</v>
      </c>
      <c r="C133">
        <f>IF(B133&lt;=9,0,
IF(B133=10,1,2))</f>
        <v>0</v>
      </c>
      <c r="D133">
        <f ca="1">RAND()</f>
        <v>0.74780149640136406</v>
      </c>
      <c r="E133">
        <f ca="1">RAND()</f>
        <v>0.13865442628439539</v>
      </c>
      <c r="F133">
        <f ca="1">RAND()</f>
        <v>0.54684030157373786</v>
      </c>
      <c r="G133">
        <f ca="1">RAND()</f>
        <v>0.17504807400193223</v>
      </c>
      <c r="H133">
        <f ca="1">RAND()</f>
        <v>0.74620967402835525</v>
      </c>
      <c r="I133">
        <f ca="1">RAND()</f>
        <v>5.3585576817917757E-2</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Equip1101</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1000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255</v>
      </c>
      <c r="W133">
        <v>1</v>
      </c>
      <c r="X133" t="s">
        <v>130</v>
      </c>
      <c r="Z133">
        <v>11</v>
      </c>
      <c r="AA133" t="str">
        <f ca="1">IF(ISBLANK(AB133),"",
VLOOKUP(AB133,OFFSET(INDIRECT("$A:$B"),0,MATCH(AB$1&amp;"_Verify",INDIRECT("$1:$1"),0)-1),2,0)
)</f>
        <v>fe</v>
      </c>
      <c r="AB133" t="s">
        <v>82</v>
      </c>
      <c r="AC133" t="s">
        <v>391</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ca="1">IF(ROW()=2,AN133,OFFSET(AM133,-1,0)&amp;IF(LEN(AN133)=0,"",","&amp;AN133))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{"dy":14,"sl":1,"tp":"fe","vl":"Equip5301","cn":1,"pt":"GO","pr":7400}</v>
      </c>
    </row>
    <row r="134" spans="1:40">
      <c r="A134">
        <v>14</v>
      </c>
      <c r="B134">
        <v>2</v>
      </c>
      <c r="C134">
        <f>IF(B134&lt;=9,0,
IF(B134=10,1,2))</f>
        <v>0</v>
      </c>
      <c r="D134">
        <f ca="1">RAND()</f>
        <v>0.25537478955172199</v>
      </c>
      <c r="E134">
        <f ca="1">RAND()</f>
        <v>0.56749975724158841</v>
      </c>
      <c r="F134">
        <f ca="1">RAND()</f>
        <v>5.4588841036695257E-2</v>
      </c>
      <c r="G134">
        <f ca="1">RAND()</f>
        <v>0.32129078335950267</v>
      </c>
      <c r="H134">
        <f ca="1">RAND()</f>
        <v>8.3990803646779022E-2</v>
      </c>
      <c r="I134">
        <f ca="1">RAND()</f>
        <v>0.62533869216338511</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56749</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9</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2700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126</v>
      </c>
      <c r="Z134">
        <v>1300</v>
      </c>
      <c r="AA134" t="str">
        <f ca="1">IF(ISBLANK(AB134),"",
VLOOKUP(AB134,OFFSET(INDIRECT("$A:$B"),0,MATCH(AB$1&amp;"_Verify",INDIRECT("$1:$1"),0)-1),2,0)
)</f>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0.50406645100627667</v>
      </c>
      <c r="E135">
        <f ca="1">RAND()</f>
        <v>0.31397664623039356</v>
      </c>
      <c r="F135">
        <f ca="1">RAND()</f>
        <v>0.66745574295881094</v>
      </c>
      <c r="G135">
        <f ca="1">RAND()</f>
        <v>0.17755104086529605</v>
      </c>
      <c r="H135">
        <f ca="1">RAND()</f>
        <v>0.11876167047789243</v>
      </c>
      <c r="I135">
        <f ca="1">RAND()</f>
        <v>1.1043772729119605E-2</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31397</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6</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1800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126</v>
      </c>
      <c r="Z135">
        <v>1100</v>
      </c>
      <c r="AA135" t="str">
        <f ca="1">IF(ISBLANK(AB135),"",
VLOOKUP(AB135,OFFSET(INDIRECT("$A:$B"),0,MATCH(AB$1&amp;"_Verify",INDIRECT("$1:$1"),0)-1),2,0)
)</f>
        <v>fe</v>
      </c>
      <c r="AB135" t="s">
        <v>82</v>
      </c>
      <c r="AC135" t="s">
        <v>392</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0.64590867793305917</v>
      </c>
      <c r="E136">
        <f ca="1">RAND()</f>
        <v>0.2845328634220442</v>
      </c>
      <c r="F136">
        <f ca="1">RAND()</f>
        <v>0.96875062308331761</v>
      </c>
      <c r="G136">
        <f ca="1">RAND()</f>
        <v>0.54270532998811971</v>
      </c>
      <c r="H136">
        <f ca="1">RAND()</f>
        <v>0.31005569896169716</v>
      </c>
      <c r="I136">
        <f ca="1">RAND()</f>
        <v>0.95202390887396871</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28453</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6</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1800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126</v>
      </c>
      <c r="Z136">
        <v>1300</v>
      </c>
      <c r="AA136" t="str">
        <f ca="1">IF(ISBLANK(AB136),"",
VLOOKUP(AB136,OFFSET(INDIRECT("$A:$B"),0,MATCH(AB$1&amp;"_Verify",INDIRECT("$1:$1"),0)-1),2,0)
)</f>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ca="1">IF(ROW()=2,AN136,OFFSET(AM136,-1,0)&amp;IF(LEN(AN136)=0,"",","&amp;AN136))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{"dy":14,"sl":4,"tp":"upn","vl":"20169","cn":10,"pt":"GO","pr":3000}</v>
      </c>
    </row>
    <row r="137" spans="1:40">
      <c r="A137">
        <v>14</v>
      </c>
      <c r="B137">
        <v>5</v>
      </c>
      <c r="C137">
        <f>IF(B137&lt;=9,0,
IF(B137=10,1,2))</f>
        <v>0</v>
      </c>
      <c r="D137">
        <f ca="1">RAND()</f>
        <v>0.42780076909434517</v>
      </c>
      <c r="E137">
        <f ca="1">RAND()</f>
        <v>0.17587720546325969</v>
      </c>
      <c r="F137">
        <f ca="1">RAND()</f>
        <v>0.51036463743260119</v>
      </c>
      <c r="G137">
        <f ca="1">RAND()</f>
        <v>0.42855151434763705</v>
      </c>
      <c r="H137">
        <f ca="1">RAND()</f>
        <v>0.81296373800394262</v>
      </c>
      <c r="I137">
        <f ca="1">RAND()</f>
        <v>0.79624835813256756</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Equip1201</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3300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202</v>
      </c>
      <c r="W137">
        <v>1</v>
      </c>
      <c r="X137" t="s">
        <v>126</v>
      </c>
      <c r="Z137">
        <v>3100</v>
      </c>
      <c r="AA137" t="str">
        <f ca="1">IF(ISBLANK(AB137),"",
VLOOKUP(AB137,OFFSET(INDIRECT("$A:$B"),0,MATCH(AB$1&amp;"_Verify",INDIRECT("$1:$1"),0)-1),2,0)
)</f>
        <v>fe</v>
      </c>
      <c r="AB137" t="s">
        <v>82</v>
      </c>
      <c r="AC137" t="s">
        <v>393</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ca="1">IF(ROW()=2,AN137,OFFSET(AM137,-1,0)&amp;IF(LEN(AN137)=0,"",","&amp;AN137))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{"dy":14,"sl":5,"tp":"fe","vl":"Equip0202","cn":1,"pt":"GO","pr":3300}</v>
      </c>
    </row>
    <row r="138" spans="1:40">
      <c r="A138">
        <v>14</v>
      </c>
      <c r="B138">
        <v>6</v>
      </c>
      <c r="C138">
        <f>IF(B138&lt;=9,0,
IF(B138=10,1,2))</f>
        <v>0</v>
      </c>
      <c r="D138">
        <f ca="1">RAND()</f>
        <v>0.90132857872700534</v>
      </c>
      <c r="E138">
        <f ca="1">RAND()</f>
        <v>0.8528006758057004</v>
      </c>
      <c r="F138">
        <f ca="1">RAND()</f>
        <v>0.90492575347436199</v>
      </c>
      <c r="G138">
        <f ca="1">RAND()</f>
        <v>0.23963236524316445</v>
      </c>
      <c r="H138">
        <f ca="1">RAND()</f>
        <v>3.9747962219307875E-2</v>
      </c>
      <c r="I138">
        <f ca="1">RAND()</f>
        <v>0.94873240770992595</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Equip7202</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16</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198</v>
      </c>
      <c r="W138">
        <v>1</v>
      </c>
      <c r="X138" t="s">
        <v>126</v>
      </c>
      <c r="Z138">
        <v>22400</v>
      </c>
      <c r="AA138" t="str">
        <f ca="1">IF(ISBLANK(AB138),"",
VLOOKUP(AB138,OFFSET(INDIRECT("$A:$B"),0,MATCH(AB$1&amp;"_Verify",INDIRECT("$1:$1"),0)-1),2,0)
)</f>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{"dy":14,"sl":6,"tp":"uph","vl":"84704","cn":14,"pt":"GO","pr":4200}</v>
      </c>
    </row>
    <row r="139" spans="1:40">
      <c r="A139">
        <v>14</v>
      </c>
      <c r="B139">
        <v>7</v>
      </c>
      <c r="C139">
        <f>IF(B139&lt;=9,0,
IF(B139=10,1,2))</f>
        <v>0</v>
      </c>
      <c r="D139">
        <f ca="1">RAND()</f>
        <v>0.48115520057279371</v>
      </c>
      <c r="E139">
        <f ca="1">RAND()</f>
        <v>6.8553991918134272E-2</v>
      </c>
      <c r="F139">
        <f ca="1">RAND()</f>
        <v>0.13345927475769293</v>
      </c>
      <c r="G139">
        <f ca="1">RAND()</f>
        <v>0.19432963038640882</v>
      </c>
      <c r="H139">
        <f ca="1">RAND()</f>
        <v>0.44835699022198205</v>
      </c>
      <c r="I139">
        <f ca="1">RAND()</f>
        <v>0.64364098462589481</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Equip0301</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DI</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11</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190</v>
      </c>
      <c r="W139">
        <v>1</v>
      </c>
      <c r="X139" t="s">
        <v>126</v>
      </c>
      <c r="Z139">
        <v>7800</v>
      </c>
      <c r="AA139" t="str">
        <f ca="1">IF(ISBLANK(AB139),"",
VLOOKUP(AB139,OFFSET(INDIRECT("$A:$B"),0,MATCH(AB$1&amp;"_Verify",INDIRECT("$1:$1"),0)-1),2,0)
)</f>
        <v>fe</v>
      </c>
      <c r="AB139" t="s">
        <v>82</v>
      </c>
      <c r="AC139" t="s">
        <v>402</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ca="1">IF(ROW()=2,AN139,OFFSET(AM139,-1,0)&amp;IF(LEN(AN139)=0,"",","&amp;AN139))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{"dy":14,"sl":7,"tp":"fe","vl":"Equip8001","cn":1,"pt":"GO","pr":5100}</v>
      </c>
    </row>
    <row r="140" spans="1:40">
      <c r="A140">
        <v>14</v>
      </c>
      <c r="B140">
        <v>8</v>
      </c>
      <c r="C140">
        <f>IF(B140&lt;=9,0,
IF(B140=10,1,2))</f>
        <v>0</v>
      </c>
      <c r="D140">
        <f ca="1">RAND()</f>
        <v>0.49999610677621276</v>
      </c>
      <c r="E140">
        <f ca="1">RAND()</f>
        <v>0.87034071718729689</v>
      </c>
      <c r="F140">
        <f ca="1">RAND()</f>
        <v>0.25640106332419277</v>
      </c>
      <c r="G140">
        <f ca="1">RAND()</f>
        <v>0.18750039891926562</v>
      </c>
      <c r="H140">
        <f ca="1">RAND()</f>
        <v>0.56957640188467651</v>
      </c>
      <c r="I140">
        <f ca="1">RAND()</f>
        <v>1.7159987610136929E-3</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fl3</v>
      </c>
      <c r="AB140" t="s">
        <v>89</v>
      </c>
      <c r="AC140" t="s">
        <v>394</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ca="1">IF(ROW()=2,AN140,OFFSET(AM140,-1,0)&amp;IF(LEN(AN140)=0,"",","&amp;AN140))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{"dy":14,"sl":8,"tp":"fl3","vl":"Actor1005","cn":1,"pt":"DI","pp":100,"pr":49}</v>
      </c>
    </row>
    <row r="141" spans="1:40">
      <c r="A141">
        <v>14</v>
      </c>
      <c r="B141">
        <v>9</v>
      </c>
      <c r="C141">
        <f>IF(B141&lt;=9,0,
IF(B141=10,1,2))</f>
        <v>0</v>
      </c>
      <c r="D141">
        <f ca="1">RAND()</f>
        <v>0.97401805389994445</v>
      </c>
      <c r="E141">
        <f ca="1">RAND()</f>
        <v>0.21829436426504023</v>
      </c>
      <c r="F141">
        <f ca="1">RAND()</f>
        <v>0.43049673351864559</v>
      </c>
      <c r="G141">
        <f ca="1">RAND()</f>
        <v>0.40190046602338803</v>
      </c>
      <c r="H141">
        <f ca="1">RAND()</f>
        <v>0.67421870973195142</v>
      </c>
      <c r="I141">
        <f ca="1">RAND()</f>
        <v>0.10610127356174237</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fl3</v>
      </c>
      <c r="AB141" t="s">
        <v>89</v>
      </c>
      <c r="AC141" t="s">
        <v>395</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ca="1">IF(ROW()=2,AN141,OFFSET(AM141,-1,0)&amp;IF(LEN(AN141)=0,"",","&amp;AN141))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{"dy":14,"sl":9,"tp":"fl3","vl":"Actor2010","cn":1,"pt":"DI","pp":100,"pr":49}</v>
      </c>
    </row>
    <row r="142" spans="1:40">
      <c r="A142">
        <v>15</v>
      </c>
      <c r="B142">
        <v>0</v>
      </c>
      <c r="C142">
        <f>IF(B142&lt;=9,0,
IF(B142=10,1,2))</f>
        <v>0</v>
      </c>
      <c r="D142">
        <f ca="1">RAND()</f>
        <v>0.37393438885643338</v>
      </c>
      <c r="E142">
        <f ca="1">RAND()</f>
        <v>0.6362160740329551</v>
      </c>
      <c r="F142">
        <f ca="1">RAND()</f>
        <v>0.16771003456260991</v>
      </c>
      <c r="G142">
        <f ca="1">RAND()</f>
        <v>9.2479353221040173E-2</v>
      </c>
      <c r="H142">
        <f ca="1">RAND()</f>
        <v>0.56780223381974104</v>
      </c>
      <c r="I142">
        <f ca="1">RAND()</f>
        <v>0.46349940199387984</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Equip5202</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4</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240</v>
      </c>
      <c r="W142">
        <v>1</v>
      </c>
      <c r="X142" t="s">
        <v>126</v>
      </c>
      <c r="Z142">
        <v>7700</v>
      </c>
      <c r="AA142" t="str">
        <f ca="1">IF(ISBLANK(AB142),"",
VLOOKUP(AB142,OFFSET(INDIRECT("$A:$B"),0,MATCH(AB$1&amp;"_Verify",INDIRECT("$1:$1"),0)-1),2,0)
)</f>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8.3900975454691662E-2</v>
      </c>
      <c r="E143">
        <f ca="1">RAND()</f>
        <v>0.46543542297225926</v>
      </c>
      <c r="F143">
        <f ca="1">RAND()</f>
        <v>2.8031448364455036E-2</v>
      </c>
      <c r="G143">
        <f ca="1">RAND()</f>
        <v>0.51352695518949976</v>
      </c>
      <c r="H143">
        <f ca="1">RAND()</f>
        <v>0.68004382076657355</v>
      </c>
      <c r="I143">
        <f ca="1">RAND()</f>
        <v>9.5026530392530617E-2</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Equip4002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600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245</v>
      </c>
      <c r="W143">
        <v>1</v>
      </c>
      <c r="X143" t="s">
        <v>126</v>
      </c>
      <c r="Z143">
        <v>7400</v>
      </c>
      <c r="AA143" t="str">
        <f ca="1">IF(ISBLANK(AB143),"",
VLOOKUP(AB143,OFFSET(INDIRECT("$A:$B"),0,MATCH(AB$1&amp;"_Verify",INDIRECT("$1:$1"),0)-1),2,0)
)</f>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{"dy":15,"sl":1,"tp":"upn","vl":"79684","cn":13,"pt":"GO","pr":3900}</v>
      </c>
    </row>
    <row r="144" spans="1:40">
      <c r="A144">
        <v>15</v>
      </c>
      <c r="B144">
        <v>2</v>
      </c>
      <c r="C144">
        <f>IF(B144&lt;=9,0,
IF(B144=10,1,2))</f>
        <v>0</v>
      </c>
      <c r="D144">
        <f ca="1">RAND()</f>
        <v>0.33825576501105925</v>
      </c>
      <c r="E144">
        <f ca="1">RAND()</f>
        <v>0.25028510882179511</v>
      </c>
      <c r="F144">
        <f ca="1">RAND()</f>
        <v>4.3359066357194109E-2</v>
      </c>
      <c r="G144">
        <f ca="1">RAND()</f>
        <v>0.74899936775413678</v>
      </c>
      <c r="H144">
        <f ca="1">RAND()</f>
        <v>0.26726293660157474</v>
      </c>
      <c r="I144">
        <f ca="1">RAND()</f>
        <v>0.12254026633380843</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25028</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6</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1800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126</v>
      </c>
      <c r="Z144">
        <v>1100</v>
      </c>
      <c r="AA144" t="str">
        <f ca="1">IF(ISBLANK(AB144),"",
VLOOKUP(AB144,OFFSET(INDIRECT("$A:$B"),0,MATCH(AB$1&amp;"_Verify",INDIRECT("$1:$1"),0)-1),2,0)
)</f>
        <v>fe</v>
      </c>
      <c r="AB144" t="s">
        <v>82</v>
      </c>
      <c r="AC144" t="s">
        <v>396</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ca="1">IF(ROW()=2,AN144,OFFSET(AM144,-1,0)&amp;IF(LEN(AN144)=0,"",","&amp;AN144))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{"dy":15,"sl":2,"tp":"fe","vl":"Equip1202","cn":1,"pt":"GO","pr":3100}</v>
      </c>
    </row>
    <row r="145" spans="1:40">
      <c r="A145">
        <v>15</v>
      </c>
      <c r="B145">
        <v>3</v>
      </c>
      <c r="C145">
        <f>IF(B145&lt;=9,0,
IF(B145=10,1,2))</f>
        <v>0</v>
      </c>
      <c r="D145">
        <f ca="1">RAND()</f>
        <v>0.19523203419640611</v>
      </c>
      <c r="E145">
        <f ca="1">RAND()</f>
        <v>0.57238873499869336</v>
      </c>
      <c r="F145">
        <f ca="1">RAND()</f>
        <v>0.66075279957211919</v>
      </c>
      <c r="G145">
        <f ca="1">RAND()</f>
        <v>0.69608192601234153</v>
      </c>
      <c r="H145">
        <f ca="1">RAND()</f>
        <v>0.22700358002402399</v>
      </c>
      <c r="I145">
        <f ca="1">RAND()</f>
        <v>0.88055285611666489</v>
      </c>
      <c r="M145" t="str">
        <f ca="1">IF(LEN(J145)&lt;&gt;0,J145,VLOOKUP(D145+$B145,$BJ:$BK,MATCH($BK$1,$BJ$1:$BK$1,0),1))</f>
        <v>안 지정 캐릭터 PP 영웅등급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57238</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2700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126</v>
      </c>
      <c r="Z145">
        <v>1400</v>
      </c>
      <c r="AA145" t="str">
        <f ca="1">IF(ISBLANK(AB145),"",
VLOOKUP(AB145,OFFSET(INDIRECT("$A:$B"),0,MATCH(AB$1&amp;"_Verify",INDIRECT("$1:$1"),0)-1),2,0)
)</f>
        <v>upn</v>
      </c>
      <c r="AB145" t="s">
        <v>92</v>
      </c>
      <c r="AC145">
        <v>38810</v>
      </c>
      <c r="AD145">
        <v>11</v>
      </c>
      <c r="AE145" t="s">
        <v>389</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{"dy":15,"sl":3,"tp":"upn","vl":"38810","cn":11,"pt":"DI","pr":4}</v>
      </c>
    </row>
    <row r="146" spans="1:40">
      <c r="A146">
        <v>15</v>
      </c>
      <c r="B146">
        <v>4</v>
      </c>
      <c r="C146">
        <f>IF(B146&lt;=9,0,
IF(B146=10,1,2))</f>
        <v>0</v>
      </c>
      <c r="D146">
        <f ca="1">RAND()</f>
        <v>0.4079790872539949</v>
      </c>
      <c r="E146">
        <f ca="1">RAND()</f>
        <v>6.2608529178751704E-2</v>
      </c>
      <c r="F146">
        <f ca="1">RAND()</f>
        <v>0.48436743878584121</v>
      </c>
      <c r="G146">
        <f ca="1">RAND()</f>
        <v>0.15505404814583523</v>
      </c>
      <c r="H146">
        <f ca="1">RAND()</f>
        <v>9.4300600624716457E-2</v>
      </c>
      <c r="I146">
        <f ca="1">RAND()</f>
        <v>0.359634963810048</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6260</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3</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900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126</v>
      </c>
      <c r="Z146">
        <v>1000</v>
      </c>
      <c r="AA146" t="str">
        <f ca="1">IF(ISBLANK(AB146),"",
VLOOKUP(AB146,OFFSET(INDIRECT("$A:$B"),0,MATCH(AB$1&amp;"_Verify",INDIRECT("$1:$1"),0)-1),2,0)
)</f>
        <v>fe</v>
      </c>
      <c r="AB146" t="s">
        <v>82</v>
      </c>
      <c r="AC146" t="s">
        <v>397</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ca="1">IF(ROW()=2,AN146,OFFSET(AM146,-1,0)&amp;IF(LEN(AN146)=0,"",","&amp;AN146))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{"dy":15,"sl":4,"tp":"fe","vl":"Equip4302","cn":1,"pt":"DI","pr":11}</v>
      </c>
    </row>
    <row r="147" spans="1:40">
      <c r="A147">
        <v>15</v>
      </c>
      <c r="B147">
        <v>5</v>
      </c>
      <c r="C147">
        <f>IF(B147&lt;=9,0,
IF(B147=10,1,2))</f>
        <v>0</v>
      </c>
      <c r="D147">
        <f ca="1">RAND()</f>
        <v>1.6350537564888579E-2</v>
      </c>
      <c r="E147">
        <f ca="1">RAND()</f>
        <v>0.31986647829490411</v>
      </c>
      <c r="F147">
        <f ca="1">RAND()</f>
        <v>0.96748150240102671</v>
      </c>
      <c r="G147">
        <f ca="1">RAND()</f>
        <v>0.7220765916782258</v>
      </c>
      <c r="H147">
        <f ca="1">RAND()</f>
        <v>0.70791470252898847</v>
      </c>
      <c r="I147">
        <f ca="1">RAND()</f>
        <v>0.22613689746770216</v>
      </c>
      <c r="M147" t="str">
        <f ca="1">IF(LEN(J147)&lt;&gt;0,J147,VLOOKUP(D147+$B147,$BJ:$BK,MATCH($BK$1,$BJ$1:$BK$1,0),1))</f>
        <v>지정 장비</v>
      </c>
      <c r="N147" t="str">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Equip2302</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7200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280</v>
      </c>
      <c r="W147">
        <v>1</v>
      </c>
      <c r="X147" t="s">
        <v>126</v>
      </c>
      <c r="Z147">
        <v>3300</v>
      </c>
      <c r="AA147" t="str">
        <f ca="1">IF(ISBLANK(AB147),"",
VLOOKUP(AB147,OFFSET(INDIRECT("$A:$B"),0,MATCH(AB$1&amp;"_Verify",INDIRECT("$1:$1"),0)-1),2,0)
)</f>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{"dy":15,"sl":5,"tp":"uph","vl":"80085","cn":13,"pt":"GO","pr":3900}</v>
      </c>
    </row>
    <row r="148" spans="1:40">
      <c r="A148">
        <v>15</v>
      </c>
      <c r="B148">
        <v>6</v>
      </c>
      <c r="C148">
        <f>IF(B148&lt;=9,0,
IF(B148=10,1,2))</f>
        <v>0</v>
      </c>
      <c r="D148">
        <f ca="1">RAND()</f>
        <v>7.6970866327085607E-2</v>
      </c>
      <c r="E148">
        <f ca="1">RAND()</f>
        <v>0.58041235373372491</v>
      </c>
      <c r="F148">
        <f ca="1">RAND()</f>
        <v>0.77351339134850683</v>
      </c>
      <c r="G148">
        <f ca="1">RAND()</f>
        <v>0.90193326951329378</v>
      </c>
      <c r="H148">
        <f ca="1">RAND()</f>
        <v>0.30605657852345736</v>
      </c>
      <c r="I148">
        <f ca="1">RAND()</f>
        <v>0.22058777199520796</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Equip6201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9100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186</v>
      </c>
      <c r="W148">
        <v>1</v>
      </c>
      <c r="X148" t="s">
        <v>126</v>
      </c>
      <c r="Z148">
        <v>7600</v>
      </c>
      <c r="AA148" t="str">
        <f ca="1">IF(ISBLANK(AB148),"",
VLOOKUP(AB148,OFFSET(INDIRECT("$A:$B"),0,MATCH(AB$1&amp;"_Verify",INDIRECT("$1:$1"),0)-1),2,0)
)</f>
        <v>fe</v>
      </c>
      <c r="AB148" t="s">
        <v>82</v>
      </c>
      <c r="AC148" t="s">
        <v>198</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0.11850761880796379</v>
      </c>
      <c r="E149">
        <f ca="1">RAND()</f>
        <v>0.11032933424392033</v>
      </c>
      <c r="F149">
        <f ca="1">RAND()</f>
        <v>4.4349688176325119E-2</v>
      </c>
      <c r="G149">
        <f ca="1">RAND()</f>
        <v>0.95289550383954325</v>
      </c>
      <c r="H149">
        <f ca="1">RAND()</f>
        <v>0.41672930639795214</v>
      </c>
      <c r="I149">
        <f ca="1">RAND()</f>
        <v>0.80225311364506235</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Equip1101</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1400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182</v>
      </c>
      <c r="W149">
        <v>1</v>
      </c>
      <c r="X149" t="s">
        <v>126</v>
      </c>
      <c r="Z149">
        <v>5100</v>
      </c>
      <c r="AA149" t="str">
        <f ca="1">IF(ISBLANK(AB149),"",
VLOOKUP(AB149,OFFSET(INDIRECT("$A:$B"),0,MATCH(AB$1&amp;"_Verify",INDIRECT("$1:$1"),0)-1),2,0)
)</f>
        <v>fe</v>
      </c>
      <c r="AB149" t="s">
        <v>82</v>
      </c>
      <c r="AC149" t="s">
        <v>190</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0.27158716389544224</v>
      </c>
      <c r="E150">
        <f ca="1">RAND()</f>
        <v>6.0521456572590004E-2</v>
      </c>
      <c r="F150">
        <f ca="1">RAND()</f>
        <v>0.1329355219870606</v>
      </c>
      <c r="G150">
        <f ca="1">RAND()</f>
        <v>0.44127658930506541</v>
      </c>
      <c r="H150">
        <f ca="1">RAND()</f>
        <v>0.76960417245023005</v>
      </c>
      <c r="I150">
        <f ca="1">RAND()</f>
        <v>0.38568293935446052</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0.18687158103938906</v>
      </c>
      <c r="E151">
        <f ca="1">RAND()</f>
        <v>0.6950891976463881</v>
      </c>
      <c r="F151">
        <f ca="1">RAND()</f>
        <v>0.63991179494302874</v>
      </c>
      <c r="G151">
        <f ca="1">RAND()</f>
        <v>0.22911100240802051</v>
      </c>
      <c r="H151">
        <f ca="1">RAND()</f>
        <v>0.47035627063243146</v>
      </c>
      <c r="I151">
        <f ca="1">RAND()</f>
        <v>0.10762396304652477</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8.8823045932671985E-2</v>
      </c>
      <c r="E152">
        <f ca="1">RAND()</f>
        <v>0.48909435365326892</v>
      </c>
      <c r="F152">
        <f ca="1">RAND()</f>
        <v>0.59133755997503412</v>
      </c>
      <c r="G152">
        <f ca="1">RAND()</f>
        <v>0.35396800972857156</v>
      </c>
      <c r="H152">
        <f ca="1">RAND()</f>
        <v>0.47522545613442913</v>
      </c>
      <c r="I152">
        <f ca="1">RAND()</f>
        <v>0.48091480011949173</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Equip4102</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1200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207</v>
      </c>
      <c r="W152">
        <v>1</v>
      </c>
      <c r="X152" t="s">
        <v>126</v>
      </c>
      <c r="Z152">
        <v>3400</v>
      </c>
      <c r="AA152" t="str">
        <f ca="1">IF(ISBLANK(AB152),"",
VLOOKUP(AB152,OFFSET(INDIRECT("$A:$B"),0,MATCH(AB$1&amp;"_Verify",INDIRECT("$1:$1"),0)-1),2,0)
)</f>
        <v>fe</v>
      </c>
      <c r="AB152" t="s">
        <v>82</v>
      </c>
      <c r="AC152" t="s">
        <v>398</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0.45884222747026215</v>
      </c>
      <c r="E153">
        <f ca="1">RAND()</f>
        <v>0.17763622969789361</v>
      </c>
      <c r="F153">
        <f ca="1">RAND()</f>
        <v>0.80335974570922375</v>
      </c>
      <c r="G153">
        <f ca="1">RAND()</f>
        <v>0.75754622323947562</v>
      </c>
      <c r="H153">
        <f ca="1">RAND()</f>
        <v>0.41064920060955057</v>
      </c>
      <c r="I153">
        <f ca="1">RAND()</f>
        <v>0.11424980782738903</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Equip1201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2600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179</v>
      </c>
      <c r="W153">
        <v>1</v>
      </c>
      <c r="X153" t="s">
        <v>126</v>
      </c>
      <c r="Z153">
        <v>1200</v>
      </c>
      <c r="AA153" t="str">
        <f ca="1">IF(ISBLANK(AB153),"",
VLOOKUP(AB153,OFFSET(INDIRECT("$A:$B"),0,MATCH(AB$1&amp;"_Verify",INDIRECT("$1:$1"),0)-1),2,0)
)</f>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0.9887562590431892</v>
      </c>
      <c r="E154">
        <f ca="1">RAND()</f>
        <v>0.88153355984335546</v>
      </c>
      <c r="F154">
        <f ca="1">RAND()</f>
        <v>0.71311566677340121</v>
      </c>
      <c r="G154">
        <f ca="1">RAND()</f>
        <v>0.95059649130706314</v>
      </c>
      <c r="H154">
        <f ca="1">RAND()</f>
        <v>0.31240142432655804</v>
      </c>
      <c r="I154">
        <f ca="1">RAND()</f>
        <v>0.29665076035588556</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88153</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13</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3900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126</v>
      </c>
      <c r="Z154">
        <v>900</v>
      </c>
      <c r="AA154" t="str">
        <f ca="1">IF(ISBLANK(AB154),"",
VLOOKUP(AB154,OFFSET(INDIRECT("$A:$B"),0,MATCH(AB$1&amp;"_Verify",INDIRECT("$1:$1"),0)-1),2,0)
)</f>
        <v>uph</v>
      </c>
      <c r="AB154" t="s">
        <v>91</v>
      </c>
      <c r="AC154">
        <v>11315</v>
      </c>
      <c r="AD154">
        <v>9</v>
      </c>
      <c r="AE154" t="s">
        <v>389</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{"dy":16,"sl":2,"tp":"uph","vl":"11315","cn":9,"pt":"DI","pr":4}</v>
      </c>
    </row>
    <row r="155" spans="1:40">
      <c r="A155">
        <v>16</v>
      </c>
      <c r="B155">
        <v>3</v>
      </c>
      <c r="C155">
        <f>IF(B155&lt;=9,0,
IF(B155=10,1,2))</f>
        <v>0</v>
      </c>
      <c r="D155">
        <f ca="1">RAND()</f>
        <v>0.60370220799324148</v>
      </c>
      <c r="E155">
        <f ca="1">RAND()</f>
        <v>0.18431904036841018</v>
      </c>
      <c r="F155">
        <f ca="1">RAND()</f>
        <v>0.99040036190348979</v>
      </c>
      <c r="G155">
        <f ca="1">RAND()</f>
        <v>0.76874261103056163</v>
      </c>
      <c r="H155">
        <f ca="1">RAND()</f>
        <v>0.89193794264019222</v>
      </c>
      <c r="I155">
        <f ca="1">RAND()</f>
        <v>9.0140783704041216E-2</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18431</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5</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1500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126</v>
      </c>
      <c r="Z155">
        <v>1400</v>
      </c>
      <c r="AA155" t="str">
        <f ca="1">IF(ISBLANK(AB155),"",
VLOOKUP(AB155,OFFSET(INDIRECT("$A:$B"),0,MATCH(AB$1&amp;"_Verify",INDIRECT("$1:$1"),0)-1),2,0)
)</f>
        <v>fe</v>
      </c>
      <c r="AB155" t="s">
        <v>82</v>
      </c>
      <c r="AC155" t="s">
        <v>401</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전설</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ca="1">IF(ROW()=2,AN155,OFFSET(AM155,-1,0)&amp;IF(LEN(AN155)=0,"",","&amp;AN155))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{"dy":16,"sl":3,"tp":"fe","vl":"Equip2401","cn":1,"pt":"DI","pp":169,"pr":129}</v>
      </c>
    </row>
    <row r="156" spans="1:40">
      <c r="A156">
        <v>16</v>
      </c>
      <c r="B156">
        <v>4</v>
      </c>
      <c r="C156">
        <f>IF(B156&lt;=9,0,
IF(B156=10,1,2))</f>
        <v>0</v>
      </c>
      <c r="D156">
        <f ca="1">RAND()</f>
        <v>0.38095155919706125</v>
      </c>
      <c r="E156">
        <f ca="1">RAND()</f>
        <v>4.5554544029990707E-2</v>
      </c>
      <c r="F156">
        <f ca="1">RAND()</f>
        <v>0.29540652024770286</v>
      </c>
      <c r="G156">
        <f ca="1">RAND()</f>
        <v>0.32226845309267249</v>
      </c>
      <c r="H156">
        <f ca="1">RAND()</f>
        <v>0.7417484814277614</v>
      </c>
      <c r="I156">
        <f ca="1">RAND()</f>
        <v>0.81877248674859882</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4555</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900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126</v>
      </c>
      <c r="Z156">
        <v>1400</v>
      </c>
      <c r="AA156" t="str">
        <f ca="1">IF(ISBLANK(AB156),"",
VLOOKUP(AB156,OFFSET(INDIRECT("$A:$B"),0,MATCH(AB$1&amp;"_Verify",INDIRECT("$1:$1"),0)-1),2,0)
)</f>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{"dy":16,"sl":4,"tp":"upn","vl":"83631","cn":14,"pt":"GO","pr":4200}</v>
      </c>
    </row>
    <row r="157" spans="1:40">
      <c r="A157">
        <v>16</v>
      </c>
      <c r="B157">
        <v>5</v>
      </c>
      <c r="C157">
        <f>IF(B157&lt;=9,0,
IF(B157=10,1,2))</f>
        <v>0</v>
      </c>
      <c r="D157">
        <f ca="1">RAND()</f>
        <v>0.63457721546468149</v>
      </c>
      <c r="E157">
        <f ca="1">RAND()</f>
        <v>0.71775510609236015</v>
      </c>
      <c r="F157">
        <f ca="1">RAND()</f>
        <v>0.99635780746854552</v>
      </c>
      <c r="G157">
        <f ca="1">RAND()</f>
        <v>0.35954072351965394</v>
      </c>
      <c r="H157">
        <f ca="1">RAND()</f>
        <v>0.37416491181340428</v>
      </c>
      <c r="I157">
        <f ca="1">RAND()</f>
        <v>0.48547426906890356</v>
      </c>
      <c r="M157" t="str">
        <f ca="1">IF(LEN(J157)&lt;&gt;0,J157,VLOOKUP(D157+$B157,$BJ:$BK,MATCH($BK$1,$BJ$1:$BK$1,0),1))</f>
        <v>안 지정 캐릭터 PP 영웅등급</v>
      </c>
      <c r="N157">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71775</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3300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190</v>
      </c>
      <c r="W157">
        <v>1</v>
      </c>
      <c r="X157" t="s">
        <v>126</v>
      </c>
      <c r="Z157">
        <v>7900</v>
      </c>
      <c r="AA157" t="str">
        <f ca="1">IF(ISBLANK(AB157),"",
VLOOKUP(AB157,OFFSET(INDIRECT("$A:$B"),0,MATCH(AB$1&amp;"_Verify",INDIRECT("$1:$1"),0)-1),2,0)
)</f>
        <v>fe</v>
      </c>
      <c r="AB157" t="s">
        <v>82</v>
      </c>
      <c r="AC157" t="s">
        <v>280</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ca="1">IF(ROW()=2,AN157,OFFSET(AM157,-1,0)&amp;IF(LEN(AN157)=0,"",","&amp;AN157))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{"dy":16,"sl":5,"tp":"fe","vl":"Equip5202","cn":1,"pt":"GO","pr":2700}</v>
      </c>
    </row>
    <row r="158" spans="1:40">
      <c r="A158">
        <v>16</v>
      </c>
      <c r="B158">
        <v>6</v>
      </c>
      <c r="C158">
        <f>IF(B158&lt;=9,0,
IF(B158=10,1,2))</f>
        <v>0</v>
      </c>
      <c r="D158">
        <f ca="1">RAND()</f>
        <v>1.7434987970969651E-2</v>
      </c>
      <c r="E158">
        <f ca="1">RAND()</f>
        <v>0.49990287945426526</v>
      </c>
      <c r="F158">
        <f ca="1">RAND()</f>
        <v>0.41990985912246959</v>
      </c>
      <c r="G158">
        <f ca="1">RAND()</f>
        <v>0.87654823158314943</v>
      </c>
      <c r="H158">
        <f ca="1">RAND()</f>
        <v>0.75893270717067673</v>
      </c>
      <c r="I158">
        <f ca="1">RAND()</f>
        <v>0.83017599328793856</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Equip6002</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2200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194</v>
      </c>
      <c r="W158">
        <v>1</v>
      </c>
      <c r="X158" t="s">
        <v>126</v>
      </c>
      <c r="Z158">
        <v>2100</v>
      </c>
      <c r="AA158" t="str">
        <f ca="1">IF(ISBLANK(AB158),"",
VLOOKUP(AB158,OFFSET(INDIRECT("$A:$B"),0,MATCH(AB$1&amp;"_Verify",INDIRECT("$1:$1"),0)-1),2,0)
)</f>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0.66685138835836566</v>
      </c>
      <c r="E159">
        <f ca="1">RAND()</f>
        <v>0.6185355686968782</v>
      </c>
      <c r="F159">
        <f ca="1">RAND()</f>
        <v>0.23441603644736153</v>
      </c>
      <c r="G159">
        <f ca="1">RAND()</f>
        <v>0.40202888527535674</v>
      </c>
      <c r="H159">
        <f ca="1">RAND()</f>
        <v>0.64283745976178719</v>
      </c>
      <c r="I159">
        <f ca="1">RAND()</f>
        <v>0.47423357091629459</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Equip7102</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3500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242</v>
      </c>
      <c r="W159">
        <v>1</v>
      </c>
      <c r="X159" t="s">
        <v>126</v>
      </c>
      <c r="Z159">
        <v>29300</v>
      </c>
      <c r="AA159" t="str">
        <f ca="1">IF(ISBLANK(AB159),"",
VLOOKUP(AB159,OFFSET(INDIRECT("$A:$B"),0,MATCH(AB$1&amp;"_Verify",INDIRECT("$1:$1"),0)-1),2,0)
)</f>
        <v>fe</v>
      </c>
      <c r="AB159" t="s">
        <v>82</v>
      </c>
      <c r="AC159" t="s">
        <v>185</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ca="1">IF(ROW()=2,AN159,OFFSET(AM159,-1,0)&amp;IF(LEN(AN159)=0,"",","&amp;AN159))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{"dy":16,"sl":7,"tp":"fe","vl":"Equip6102","cn":1,"pt":"GO","pr":3600}</v>
      </c>
    </row>
    <row r="160" spans="1:40">
      <c r="A160">
        <v>16</v>
      </c>
      <c r="B160">
        <v>8</v>
      </c>
      <c r="C160">
        <f>IF(B160&lt;=9,0,
IF(B160=10,1,2))</f>
        <v>0</v>
      </c>
      <c r="D160">
        <f ca="1">RAND()</f>
        <v>0.47966762069374114</v>
      </c>
      <c r="E160">
        <f ca="1">RAND()</f>
        <v>0.32031066235984518</v>
      </c>
      <c r="F160">
        <f ca="1">RAND()</f>
        <v>0.89100136045629619</v>
      </c>
      <c r="G160">
        <f ca="1">RAND()</f>
        <v>0.67311532703401034</v>
      </c>
      <c r="H160">
        <f ca="1">RAND()</f>
        <v>0.62636333517209575</v>
      </c>
      <c r="I160">
        <f ca="1">RAND()</f>
        <v>0.56696298323322503</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0.30432532075849639</v>
      </c>
      <c r="E161">
        <f ca="1">RAND()</f>
        <v>5.1168356095448342E-2</v>
      </c>
      <c r="F161">
        <f ca="1">RAND()</f>
        <v>0.54766163293567327</v>
      </c>
      <c r="G161">
        <f ca="1">RAND()</f>
        <v>0.36106005948869491</v>
      </c>
      <c r="H161">
        <f ca="1">RAND()</f>
        <v>0.66486077831436119</v>
      </c>
      <c r="I161">
        <f ca="1">RAND()</f>
        <v>0.87025903123549719</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0.29532463157220834</v>
      </c>
      <c r="E162">
        <f ca="1">RAND()</f>
        <v>0.43135875998730455</v>
      </c>
      <c r="F162">
        <f ca="1">RAND()</f>
        <v>0.45002951521846513</v>
      </c>
      <c r="G162">
        <f ca="1">RAND()</f>
        <v>0.51290779882003468</v>
      </c>
      <c r="H162">
        <f ca="1">RAND()</f>
        <v>2.9560357933752335E-2</v>
      </c>
      <c r="I162">
        <f ca="1">RAND()</f>
        <v>0.85579458266427588</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Equip3302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7900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190</v>
      </c>
      <c r="W162">
        <v>1</v>
      </c>
      <c r="X162" t="s">
        <v>126</v>
      </c>
      <c r="Z162">
        <v>8300</v>
      </c>
      <c r="AA162" t="str">
        <f ca="1">IF(ISBLANK(AB162),"",
VLOOKUP(AB162,OFFSET(INDIRECT("$A:$B"),0,MATCH(AB$1&amp;"_Verify",INDIRECT("$1:$1"),0)-1),2,0)
)</f>
        <v>fe</v>
      </c>
      <c r="AB162" t="s">
        <v>82</v>
      </c>
      <c r="AC162" t="s">
        <v>190</v>
      </c>
      <c r="AD162">
        <v>1</v>
      </c>
      <c r="AE162" t="s">
        <v>126</v>
      </c>
      <c r="AG162">
        <v>8300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스톤 버스터</v>
      </c>
      <c r="AL162">
        <v>1</v>
      </c>
      <c r="AM162" t="str">
        <f ca="1">IF(ROW()=2,AN162,OFFSET(AM162,-1,0)&amp;IF(LEN(AN162)=0,"",","&amp;AN162))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{"dy":17,"sl":0,"tp":"fe","vl":"Equip8101","cn":1,"pt":"GO","pr":8300}</v>
      </c>
    </row>
    <row r="163" spans="1:40">
      <c r="A163">
        <v>17</v>
      </c>
      <c r="B163">
        <v>1</v>
      </c>
      <c r="C163">
        <f>IF(B163&lt;=9,0,
IF(B163=10,1,2))</f>
        <v>0</v>
      </c>
      <c r="D163">
        <f ca="1">RAND()</f>
        <v>0.48197743694098338</v>
      </c>
      <c r="E163">
        <f ca="1">RAND()</f>
        <v>0.91355403147570335</v>
      </c>
      <c r="F163">
        <f ca="1">RAND()</f>
        <v>0.24041749846580196</v>
      </c>
      <c r="G163">
        <f ca="1">RAND()</f>
        <v>0.23171106647285</v>
      </c>
      <c r="H163">
        <f ca="1">RAND()</f>
        <v>1.6040197330812744E-2</v>
      </c>
      <c r="I163">
        <f ca="1">RAND()</f>
        <v>0.78684637451988282</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Equip8002</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5300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184</v>
      </c>
      <c r="W163">
        <v>1</v>
      </c>
      <c r="X163" t="s">
        <v>130</v>
      </c>
      <c r="Z163">
        <v>4</v>
      </c>
      <c r="AA163" t="str">
        <f ca="1">IF(ISBLANK(AB163),"",
VLOOKUP(AB163,OFFSET(INDIRECT("$A:$B"),0,MATCH(AB$1&amp;"_Verify",INDIRECT("$1:$1"),0)-1),2,0)
)</f>
        <v>fe</v>
      </c>
      <c r="AB163" t="s">
        <v>82</v>
      </c>
      <c r="AC163" t="s">
        <v>184</v>
      </c>
      <c r="AD163">
        <v>1</v>
      </c>
      <c r="AE163" t="s">
        <v>130</v>
      </c>
      <c r="AG163">
        <v>4</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이중 날개 활</v>
      </c>
      <c r="AL163">
        <v>1</v>
      </c>
      <c r="AM163" t="str">
        <f ca="1">IF(ROW()=2,AN163,OFFSET(AM163,-1,0)&amp;IF(LEN(AN163)=0,"",","&amp;AN163))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{"dy":17,"sl":1,"tp":"fe","vl":"Equip2201","cn":1,"pt":"DI","pr":4}</v>
      </c>
    </row>
    <row r="164" spans="1:40">
      <c r="A164">
        <v>17</v>
      </c>
      <c r="B164">
        <v>2</v>
      </c>
      <c r="C164">
        <f>IF(B164&lt;=9,0,
IF(B164=10,1,2))</f>
        <v>0</v>
      </c>
      <c r="D164">
        <f ca="1">RAND()</f>
        <v>0.80302000654682726</v>
      </c>
      <c r="E164">
        <f ca="1">RAND()</f>
        <v>0.18598580581030455</v>
      </c>
      <c r="F164">
        <f ca="1">RAND()</f>
        <v>0.70104176475416513</v>
      </c>
      <c r="G164">
        <f ca="1">RAND()</f>
        <v>0.25424090944690769</v>
      </c>
      <c r="H164">
        <f ca="1">RAND()</f>
        <v>0.52044889169673603</v>
      </c>
      <c r="I164">
        <f ca="1">RAND()</f>
        <v>0.93101296996390071</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18598</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5</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1500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126</v>
      </c>
      <c r="Z164">
        <v>1400</v>
      </c>
      <c r="AA164" t="str">
        <f ca="1">IF(ISBLANK(AB164),"",
VLOOKUP(AB164,OFFSET(INDIRECT("$A:$B"),0,MATCH(AB$1&amp;"_Verify",INDIRECT("$1:$1"),0)-1),2,0)
)</f>
        <v>uph</v>
      </c>
      <c r="AB164" t="s">
        <v>91</v>
      </c>
      <c r="AC164">
        <v>86575</v>
      </c>
      <c r="AD164">
        <v>14</v>
      </c>
      <c r="AE164" t="s">
        <v>126</v>
      </c>
      <c r="AG164">
        <v>4200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ca="1">IF(ROW()=2,AN164,OFFSET(AM164,-1,0)&amp;IF(LEN(AN164)=0,"",","&amp;AN164))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{"dy":17,"sl":2,"tp":"uph","vl":"86575","cn":14,"pt":"GO","pr":4200}</v>
      </c>
    </row>
    <row r="165" spans="1:40">
      <c r="A165">
        <v>17</v>
      </c>
      <c r="B165">
        <v>3</v>
      </c>
      <c r="C165">
        <f>IF(B165&lt;=9,0,
IF(B165=10,1,2))</f>
        <v>0</v>
      </c>
      <c r="D165">
        <f ca="1">RAND()</f>
        <v>0.45148143884936165</v>
      </c>
      <c r="E165">
        <f ca="1">RAND()</f>
        <v>0.65567981898503713</v>
      </c>
      <c r="F165">
        <f ca="1">RAND()</f>
        <v>0.44740575432484264</v>
      </c>
      <c r="G165">
        <f ca="1">RAND()</f>
        <v>0.827555470846289</v>
      </c>
      <c r="H165">
        <f ca="1">RAND()</f>
        <v>0.16389477357556892</v>
      </c>
      <c r="I165">
        <f ca="1">RAND()</f>
        <v>7.2337380333181045E-2</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65567</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10</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3000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126</v>
      </c>
      <c r="Z165">
        <v>1000</v>
      </c>
      <c r="AA165" t="str">
        <f ca="1">IF(ISBLANK(AB165),"",
VLOOKUP(AB165,OFFSET(INDIRECT("$A:$B"),0,MATCH(AB$1&amp;"_Verify",INDIRECT("$1:$1"),0)-1),2,0)
)</f>
        <v>upn</v>
      </c>
      <c r="AB165" t="s">
        <v>92</v>
      </c>
      <c r="AC165">
        <v>24840</v>
      </c>
      <c r="AD165">
        <v>10</v>
      </c>
      <c r="AE165" t="s">
        <v>126</v>
      </c>
      <c r="AG165">
        <v>3000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{"dy":17,"sl":3,"tp":"upn","vl":"24840","cn":10,"pt":"GO","pr":3000}</v>
      </c>
    </row>
    <row r="166" spans="1:40">
      <c r="A166">
        <v>17</v>
      </c>
      <c r="B166">
        <v>4</v>
      </c>
      <c r="C166">
        <f>IF(B166&lt;=9,0,
IF(B166=10,1,2))</f>
        <v>0</v>
      </c>
      <c r="D166">
        <f ca="1">RAND()</f>
        <v>0.2100438025785164</v>
      </c>
      <c r="E166">
        <f ca="1">RAND()</f>
        <v>0.45161637281044431</v>
      </c>
      <c r="F166">
        <f ca="1">RAND()</f>
        <v>0.6436940574634098</v>
      </c>
      <c r="G166">
        <f ca="1">RAND()</f>
        <v>0.16556328317694369</v>
      </c>
      <c r="H166">
        <f ca="1">RAND()</f>
        <v>0.68493096421362221</v>
      </c>
      <c r="I166">
        <f ca="1">RAND()</f>
        <v>0.64294756358521465</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45161</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8</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2400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126</v>
      </c>
      <c r="Z166">
        <v>900</v>
      </c>
      <c r="AA166" t="str">
        <f ca="1">IF(ISBLANK(AB166),"",
VLOOKUP(AB166,OFFSET(INDIRECT("$A:$B"),0,MATCH(AB$1&amp;"_Verify",INDIRECT("$1:$1"),0)-1),2,0)
)</f>
        <v>upn</v>
      </c>
      <c r="AB166" t="s">
        <v>92</v>
      </c>
      <c r="AC166">
        <v>10498</v>
      </c>
      <c r="AD166">
        <v>9</v>
      </c>
      <c r="AE166" t="s">
        <v>126</v>
      </c>
      <c r="AG166">
        <v>2700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ca="1">IF(ROW()=2,AN166,OFFSET(AM166,-1,0)&amp;IF(LEN(AN166)=0,"",","&amp;AN166))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{"dy":17,"sl":4,"tp":"upn","vl":"10498","cn":9,"pt":"GO","pr":2700}</v>
      </c>
    </row>
    <row r="167" spans="1:40">
      <c r="A167">
        <v>17</v>
      </c>
      <c r="B167">
        <v>5</v>
      </c>
      <c r="C167">
        <f>IF(B167&lt;=9,0,
IF(B167=10,1,2))</f>
        <v>0</v>
      </c>
      <c r="D167">
        <f ca="1">RAND()</f>
        <v>0.5067413918069007</v>
      </c>
      <c r="E167">
        <f ca="1">RAND()</f>
        <v>0.2749754152761561</v>
      </c>
      <c r="F167">
        <f ca="1">RAND()</f>
        <v>0.64221495624927272</v>
      </c>
      <c r="G167">
        <f ca="1">RAND()</f>
        <v>0.22042669307288076</v>
      </c>
      <c r="H167">
        <f ca="1">RAND()</f>
        <v>0.35988945838322317</v>
      </c>
      <c r="I167">
        <f ca="1">RAND()</f>
        <v>0.28467770274249882</v>
      </c>
      <c r="M167" t="str">
        <f ca="1">IF(LEN(J167)&lt;&gt;0,J167,VLOOKUP(D167+$B167,$BJ:$BK,MATCH($BK$1,$BJ$1:$BK$1,0),1))</f>
        <v>안 지정 캐릭터 PP 영웅등급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27497</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6</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1800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208</v>
      </c>
      <c r="W167">
        <v>1</v>
      </c>
      <c r="X167" t="s">
        <v>126</v>
      </c>
      <c r="Z167">
        <v>3100</v>
      </c>
      <c r="AA167" t="str">
        <f ca="1">IF(ISBLANK(AB167),"",
VLOOKUP(AB167,OFFSET(INDIRECT("$A:$B"),0,MATCH(AB$1&amp;"_Verify",INDIRECT("$1:$1"),0)-1),2,0)
)</f>
        <v>fe</v>
      </c>
      <c r="AB167" t="s">
        <v>82</v>
      </c>
      <c r="AC167" t="s">
        <v>208</v>
      </c>
      <c r="AD167">
        <v>1</v>
      </c>
      <c r="AE167" t="s">
        <v>126</v>
      </c>
      <c r="AG167">
        <v>3100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스켈레톤 쉴드</v>
      </c>
      <c r="AL167">
        <v>1</v>
      </c>
      <c r="AM167" t="str">
        <f ca="1">IF(ROW()=2,AN167,OFFSET(AM167,-1,0)&amp;IF(LEN(AN167)=0,"",","&amp;AN167))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{"dy":17,"sl":5,"tp":"fe","vl":"Equip7102","cn":1,"pt":"GO","pr":3100}</v>
      </c>
    </row>
    <row r="168" spans="1:40">
      <c r="A168">
        <v>17</v>
      </c>
      <c r="B168">
        <v>6</v>
      </c>
      <c r="C168">
        <f>IF(B168&lt;=9,0,
IF(B168=10,1,2))</f>
        <v>0</v>
      </c>
      <c r="D168">
        <f ca="1">RAND()</f>
        <v>0.94738981265186739</v>
      </c>
      <c r="E168">
        <f ca="1">RAND()</f>
        <v>6.0835910318201791E-2</v>
      </c>
      <c r="F168">
        <f ca="1">RAND()</f>
        <v>0.2876276556971924</v>
      </c>
      <c r="G168">
        <f ca="1">RAND()</f>
        <v>6.6405779891326455E-3</v>
      </c>
      <c r="H168">
        <f ca="1">RAND()</f>
        <v>0.57716232141031165</v>
      </c>
      <c r="I168">
        <f ca="1">RAND()</f>
        <v>0.5647708401878585</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Equip0301</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DI</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11</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183</v>
      </c>
      <c r="W168">
        <v>1</v>
      </c>
      <c r="X168" t="s">
        <v>130</v>
      </c>
      <c r="Z168">
        <v>14</v>
      </c>
      <c r="AA168" t="str">
        <f ca="1">IF(ISBLANK(AB168),"",
VLOOKUP(AB168,OFFSET(INDIRECT("$A:$B"),0,MATCH(AB$1&amp;"_Verify",INDIRECT("$1:$1"),0)-1),2,0)
)</f>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0.86381121875586875</v>
      </c>
      <c r="E169">
        <f ca="1">RAND()</f>
        <v>0.29699147393727954</v>
      </c>
      <c r="F169">
        <f ca="1">RAND()</f>
        <v>0.34784582514431994</v>
      </c>
      <c r="G169">
        <f ca="1">RAND()</f>
        <v>0.24452549707366789</v>
      </c>
      <c r="H169">
        <f ca="1">RAND()</f>
        <v>0.45852402173307727</v>
      </c>
      <c r="I169">
        <f ca="1">RAND()</f>
        <v>0.96153399022725028</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Equip3201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DI</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5</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114</v>
      </c>
      <c r="W169">
        <v>1</v>
      </c>
      <c r="X169" t="s">
        <v>126</v>
      </c>
      <c r="Z169">
        <v>1000</v>
      </c>
      <c r="AA169" t="str">
        <f ca="1">IF(ISBLANK(AB169),"",
VLOOKUP(AB169,OFFSET(INDIRECT("$A:$B"),0,MATCH(AB$1&amp;"_Verify",INDIRECT("$1:$1"),0)-1),2,0)
)</f>
        <v>fe</v>
      </c>
      <c r="AB169" t="s">
        <v>82</v>
      </c>
      <c r="AC169" t="s">
        <v>114</v>
      </c>
      <c r="AD169">
        <v>1</v>
      </c>
      <c r="AE169" t="s">
        <v>126</v>
      </c>
      <c r="AG169">
        <v>1000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이국의 무기</v>
      </c>
      <c r="AL169">
        <v>1</v>
      </c>
      <c r="AM169" t="str">
        <f ca="1">IF(ROW()=2,AN169,OFFSET(AM169,-1,0)&amp;IF(LEN(AN169)=0,"",","&amp;AN169))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{"dy":17,"sl":7,"tp":"fe","vl":"Equip0102","cn":1,"pt":"GO","pr":1000}</v>
      </c>
    </row>
    <row r="170" spans="1:40">
      <c r="A170">
        <v>17</v>
      </c>
      <c r="B170">
        <v>8</v>
      </c>
      <c r="C170">
        <f>IF(B170&lt;=9,0,
IF(B170=10,1,2))</f>
        <v>0</v>
      </c>
      <c r="D170">
        <f ca="1">RAND()</f>
        <v>7.4527470689022768E-2</v>
      </c>
      <c r="E170">
        <f ca="1">RAND()</f>
        <v>0.62475219078811794</v>
      </c>
      <c r="F170">
        <f ca="1">RAND()</f>
        <v>0.74492514109124031</v>
      </c>
      <c r="G170">
        <f ca="1">RAND()</f>
        <v>0.39181487156475669</v>
      </c>
      <c r="H170">
        <f ca="1">RAND()</f>
        <v>0.50484551860107618</v>
      </c>
      <c r="I170">
        <f ca="1">RAND()</f>
        <v>0.71089910824043134</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IF(ROW()=2,AN170,OFFSET(AM170,-1,0)&amp;IF(LEN(AN170)=0,"",","&amp;AN170))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0.6758889734228144</v>
      </c>
      <c r="E171">
        <f ca="1">RAND()</f>
        <v>0.94579800042188189</v>
      </c>
      <c r="F171">
        <f ca="1">RAND()</f>
        <v>0.47420358471645752</v>
      </c>
      <c r="G171">
        <f ca="1">RAND()</f>
        <v>0.94583835163598928</v>
      </c>
      <c r="H171">
        <f ca="1">RAND()</f>
        <v>0.48168473234948028</v>
      </c>
      <c r="I171">
        <f ca="1">RAND()</f>
        <v>0.27453911752446403</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IF(ROW()=2,AN171,OFFSET(AM171,-1,0)&amp;IF(LEN(AN171)=0,"",","&amp;AN171))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0.73435518629876639</v>
      </c>
      <c r="E172">
        <f ca="1">RAND()</f>
        <v>0.10429016599239904</v>
      </c>
      <c r="F172">
        <f ca="1">RAND()</f>
        <v>0.80743791629202066</v>
      </c>
      <c r="G172">
        <f ca="1">RAND()</f>
        <v>0.10807919336313709</v>
      </c>
      <c r="H172">
        <f ca="1">RAND()</f>
        <v>0.14093323154261661</v>
      </c>
      <c r="I172">
        <f ca="1">RAND()</f>
        <v>0.80107012825848789</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Equip0302</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12</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186</v>
      </c>
      <c r="W172">
        <v>1</v>
      </c>
      <c r="X172" t="s">
        <v>126</v>
      </c>
      <c r="Z172">
        <v>7300</v>
      </c>
      <c r="AA172" t="str">
        <f ca="1">IF(ISBLANK(AB172),"",
VLOOKUP(AB172,OFFSET(INDIRECT("$A:$B"),0,MATCH(AB$1&amp;"_Verify",INDIRECT("$1:$1"),0)-1),2,0)
)</f>
        <v>fe</v>
      </c>
      <c r="AB172" t="s">
        <v>82</v>
      </c>
      <c r="AC172" t="s">
        <v>186</v>
      </c>
      <c r="AD172">
        <v>1</v>
      </c>
      <c r="AE172" t="s">
        <v>126</v>
      </c>
      <c r="AG172">
        <v>7300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흑진주 칼날</v>
      </c>
      <c r="AL172">
        <v>1</v>
      </c>
      <c r="AM172" t="str">
        <f ca="1">IF(ROW()=2,AN172,OFFSET(AM172,-1,0)&amp;IF(LEN(AN172)=0,"",","&amp;AN172))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{"dy":18,"sl":0,"tp":"fe","vl":"Equip1302","cn":1,"pt":"GO","pr":7300}</v>
      </c>
    </row>
    <row r="173" spans="1:40">
      <c r="A173">
        <v>18</v>
      </c>
      <c r="B173">
        <v>1</v>
      </c>
      <c r="C173">
        <f>IF(B173&lt;=9,0,
IF(B173=10,1,2))</f>
        <v>0</v>
      </c>
      <c r="D173">
        <f ca="1">RAND()</f>
        <v>0.67931395031467234</v>
      </c>
      <c r="E173">
        <f ca="1">RAND()</f>
        <v>0.95424506034308587</v>
      </c>
      <c r="F173">
        <f ca="1">RAND()</f>
        <v>9.7376620548048409E-2</v>
      </c>
      <c r="G173">
        <f ca="1">RAND()</f>
        <v>0.7329190842647344</v>
      </c>
      <c r="H173">
        <f ca="1">RAND()</f>
        <v>0.67493418571358998</v>
      </c>
      <c r="I173">
        <f ca="1">RAND()</f>
        <v>0.95961055539094675</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Equip8201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29900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258</v>
      </c>
      <c r="W173">
        <v>1</v>
      </c>
      <c r="X173" t="s">
        <v>126</v>
      </c>
      <c r="Z173">
        <v>2000</v>
      </c>
      <c r="AA173" t="str">
        <f ca="1">IF(ISBLANK(AB173),"",
VLOOKUP(AB173,OFFSET(INDIRECT("$A:$B"),0,MATCH(AB$1&amp;"_Verify",INDIRECT("$1:$1"),0)-1),2,0)
)</f>
        <v>fe</v>
      </c>
      <c r="AB173" t="s">
        <v>82</v>
      </c>
      <c r="AC173" t="s">
        <v>258</v>
      </c>
      <c r="AD173">
        <v>1</v>
      </c>
      <c r="AE173" t="s">
        <v>126</v>
      </c>
      <c r="AG173">
        <v>2000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SMG28</v>
      </c>
      <c r="AL173">
        <v>1</v>
      </c>
      <c r="AM173" t="str">
        <f ca="1">IF(ROW()=2,AN173,OFFSET(AM173,-1,0)&amp;IF(LEN(AN173)=0,"",","&amp;AN173))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{"dy":18,"sl":1,"tp":"fe","vl":"Equip6002","cn":1,"pt":"GO","pr":2000}</v>
      </c>
    </row>
    <row r="174" spans="1:40">
      <c r="A174">
        <v>18</v>
      </c>
      <c r="B174">
        <v>2</v>
      </c>
      <c r="C174">
        <f>IF(B174&lt;=9,0,
IF(B174=10,1,2))</f>
        <v>0</v>
      </c>
      <c r="D174">
        <f ca="1">RAND()</f>
        <v>0.67698802514371192</v>
      </c>
      <c r="E174">
        <f ca="1">RAND()</f>
        <v>0.27434161179022731</v>
      </c>
      <c r="F174">
        <f ca="1">RAND()</f>
        <v>0.52761584583394783</v>
      </c>
      <c r="G174">
        <f ca="1">RAND()</f>
        <v>0.3018047734369893</v>
      </c>
      <c r="H174">
        <f ca="1">RAND()</f>
        <v>0.12204777323996352</v>
      </c>
      <c r="I174">
        <f ca="1">RAND()</f>
        <v>2.4076520517478106E-2</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27434</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6</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1800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126</v>
      </c>
      <c r="Z174">
        <v>1000</v>
      </c>
      <c r="AA174" t="str">
        <f ca="1">IF(ISBLANK(AB174),"",
VLOOKUP(AB174,OFFSET(INDIRECT("$A:$B"),0,MATCH(AB$1&amp;"_Verify",INDIRECT("$1:$1"),0)-1),2,0)
)</f>
        <v>uph</v>
      </c>
      <c r="AB174" t="s">
        <v>91</v>
      </c>
      <c r="AC174">
        <v>22126</v>
      </c>
      <c r="AD174">
        <v>10</v>
      </c>
      <c r="AE174" t="s">
        <v>126</v>
      </c>
      <c r="AG174">
        <v>3000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ca="1">IF(ROW()=2,AN174,OFFSET(AM174,-1,0)&amp;IF(LEN(AN174)=0,"",","&amp;AN174))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{"dy":18,"sl":2,"tp":"uph","vl":"22126","cn":10,"pt":"GO","pr":3000}</v>
      </c>
    </row>
    <row r="175" spans="1:40">
      <c r="A175">
        <v>18</v>
      </c>
      <c r="B175">
        <v>3</v>
      </c>
      <c r="C175">
        <f>IF(B175&lt;=9,0,
IF(B175=10,1,2))</f>
        <v>0</v>
      </c>
      <c r="D175">
        <f ca="1">RAND()</f>
        <v>0.26847909951163917</v>
      </c>
      <c r="E175">
        <f ca="1">RAND()</f>
        <v>0.10367156318522031</v>
      </c>
      <c r="F175">
        <f ca="1">RAND()</f>
        <v>0.59510089988746007</v>
      </c>
      <c r="G175">
        <f ca="1">RAND()</f>
        <v>0.46132813266518014</v>
      </c>
      <c r="H175">
        <f ca="1">RAND()</f>
        <v>0.18312147246132837</v>
      </c>
      <c r="I175">
        <f ca="1">RAND()</f>
        <v>0.58021542625807854</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10367</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126</v>
      </c>
      <c r="Z175">
        <v>900</v>
      </c>
      <c r="AA175" t="str">
        <f ca="1">IF(ISBLANK(AB175),"",
VLOOKUP(AB175,OFFSET(INDIRECT("$A:$B"),0,MATCH(AB$1&amp;"_Verify",INDIRECT("$1:$1"),0)-1),2,0)
)</f>
        <v>upn</v>
      </c>
      <c r="AB175" t="s">
        <v>92</v>
      </c>
      <c r="AC175">
        <v>3427</v>
      </c>
      <c r="AD175">
        <v>9</v>
      </c>
      <c r="AE175" t="s">
        <v>126</v>
      </c>
      <c r="AG175">
        <v>2700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{"dy":18,"sl":3,"tp":"upn","vl":"3427","cn":9,"pt":"GO","pr":2700}</v>
      </c>
    </row>
    <row r="176" spans="1:40">
      <c r="A176">
        <v>18</v>
      </c>
      <c r="B176">
        <v>4</v>
      </c>
      <c r="C176">
        <f>IF(B176&lt;=9,0,
IF(B176=10,1,2))</f>
        <v>0</v>
      </c>
      <c r="D176">
        <f ca="1">RAND()</f>
        <v>0.37373020988910655</v>
      </c>
      <c r="E176">
        <f ca="1">RAND()</f>
        <v>0.37904554761546561</v>
      </c>
      <c r="F176">
        <f ca="1">RAND()</f>
        <v>1.6006604393159929E-2</v>
      </c>
      <c r="G176">
        <f ca="1">RAND()</f>
        <v>0.23323349127160398</v>
      </c>
      <c r="H176">
        <f ca="1">RAND()</f>
        <v>0.31623977526501001</v>
      </c>
      <c r="I176">
        <f ca="1">RAND()</f>
        <v>0.46800108499150805</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37904</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7</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2100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126</v>
      </c>
      <c r="Z176">
        <v>1400</v>
      </c>
      <c r="AA176" t="str">
        <f ca="1">IF(ISBLANK(AB176),"",
VLOOKUP(AB176,OFFSET(INDIRECT("$A:$B"),0,MATCH(AB$1&amp;"_Verify",INDIRECT("$1:$1"),0)-1),2,0)
)</f>
        <v>upn</v>
      </c>
      <c r="AB176" t="s">
        <v>92</v>
      </c>
      <c r="AC176">
        <v>85725</v>
      </c>
      <c r="AD176">
        <v>14</v>
      </c>
      <c r="AE176" t="s">
        <v>126</v>
      </c>
      <c r="AG176">
        <v>4200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ca="1">IF(ROW()=2,AN176,OFFSET(AM176,-1,0)&amp;IF(LEN(AN176)=0,"",","&amp;AN176))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{"dy":18,"sl":4,"tp":"upn","vl":"85725","cn":14,"pt":"GO","pr":4200}</v>
      </c>
    </row>
    <row r="177" spans="1:40">
      <c r="A177">
        <v>18</v>
      </c>
      <c r="B177">
        <v>5</v>
      </c>
      <c r="C177">
        <f>IF(B177&lt;=9,0,
IF(B177=10,1,2))</f>
        <v>0</v>
      </c>
      <c r="D177">
        <f ca="1">RAND()</f>
        <v>0.66572655839911754</v>
      </c>
      <c r="E177">
        <f ca="1">RAND()</f>
        <v>0.69389719378587689</v>
      </c>
      <c r="F177">
        <f ca="1">RAND()</f>
        <v>0.77048489227039385</v>
      </c>
      <c r="G177">
        <f ca="1">RAND()</f>
        <v>0.80920952912492561</v>
      </c>
      <c r="H177">
        <f ca="1">RAND()</f>
        <v>0.15209915786258044</v>
      </c>
      <c r="I177">
        <f ca="1">RAND()</f>
        <v>0.35000142820773117</v>
      </c>
      <c r="M177" t="str">
        <f ca="1">IF(LEN(J177)&lt;&gt;0,J177,VLOOKUP(D177+$B177,$BJ:$BK,MATCH($BK$1,$BJ$1:$BK$1,0),1))</f>
        <v>안 지정 캐릭터 PP 영웅등급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69389</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3300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252</v>
      </c>
      <c r="W177">
        <v>1</v>
      </c>
      <c r="X177" t="s">
        <v>126</v>
      </c>
      <c r="Z177">
        <v>1500</v>
      </c>
      <c r="AA177" t="str">
        <f ca="1">IF(ISBLANK(AB177),"",
VLOOKUP(AB177,OFFSET(INDIRECT("$A:$B"),0,MATCH(AB$1&amp;"_Verify",INDIRECT("$1:$1"),0)-1),2,0)
)</f>
        <v>fe</v>
      </c>
      <c r="AB177" t="s">
        <v>82</v>
      </c>
      <c r="AC177" t="s">
        <v>252</v>
      </c>
      <c r="AD177">
        <v>1</v>
      </c>
      <c r="AE177" t="s">
        <v>126</v>
      </c>
      <c r="AG177">
        <v>1500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노장의 친구</v>
      </c>
      <c r="AL177">
        <v>1</v>
      </c>
      <c r="AM177" t="str">
        <f ca="1">IF(ROW()=2,AN177,OFFSET(AM177,-1,0)&amp;IF(LEN(AN177)=0,"",","&amp;AN177))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{"dy":18,"sl":5,"tp":"fe","vl":"Equip5101","cn":1,"pt":"GO","pr":1500}</v>
      </c>
    </row>
    <row r="178" spans="1:40">
      <c r="A178">
        <v>18</v>
      </c>
      <c r="B178">
        <v>6</v>
      </c>
      <c r="C178">
        <f>IF(B178&lt;=9,0,
IF(B178=10,1,2))</f>
        <v>0</v>
      </c>
      <c r="D178">
        <f ca="1">RAND()</f>
        <v>0.3769794225959392</v>
      </c>
      <c r="E178">
        <f ca="1">RAND()</f>
        <v>0.25863310373322579</v>
      </c>
      <c r="F178">
        <f ca="1">RAND()</f>
        <v>0.20020173821654108</v>
      </c>
      <c r="G178">
        <f ca="1">RAND()</f>
        <v>0.93882114477872536</v>
      </c>
      <c r="H178">
        <f ca="1">RAND()</f>
        <v>0.61353538703294508</v>
      </c>
      <c r="I178">
        <f ca="1">RAND()</f>
        <v>0.32818239582404785</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Equip3101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1100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185</v>
      </c>
      <c r="W178">
        <v>1</v>
      </c>
      <c r="X178" t="s">
        <v>126</v>
      </c>
      <c r="Z178">
        <v>3600</v>
      </c>
      <c r="AA178" t="str">
        <f ca="1">IF(ISBLANK(AB178),"",
VLOOKUP(AB178,OFFSET(INDIRECT("$A:$B"),0,MATCH(AB$1&amp;"_Verify",INDIRECT("$1:$1"),0)-1),2,0)
)</f>
        <v>fe</v>
      </c>
      <c r="AB178" t="s">
        <v>82</v>
      </c>
      <c r="AC178" t="s">
        <v>185</v>
      </c>
      <c r="AD178">
        <v>1</v>
      </c>
      <c r="AE178" t="s">
        <v>126</v>
      </c>
      <c r="AG178">
        <v>3600</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버블 블래스터</v>
      </c>
      <c r="AL178">
        <v>1</v>
      </c>
      <c r="AM178" t="str">
        <f ca="1">IF(ROW()=2,AN178,OFFSET(AM178,-1,0)&amp;IF(LEN(AN178)=0,"",","&amp;AN178))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{"dy":18,"sl":6,"tp":"fe","vl":"Equip6102","cn":1,"pt":"GO","pr":3600}</v>
      </c>
    </row>
    <row r="179" spans="1:40">
      <c r="A179">
        <v>18</v>
      </c>
      <c r="B179">
        <v>7</v>
      </c>
      <c r="C179">
        <f>IF(B179&lt;=9,0,
IF(B179=10,1,2))</f>
        <v>0</v>
      </c>
      <c r="D179">
        <f ca="1">RAND()</f>
        <v>3.3587909692823104E-2</v>
      </c>
      <c r="E179">
        <f ca="1">RAND()</f>
        <v>0.86501574911150714</v>
      </c>
      <c r="F179">
        <f ca="1">RAND()</f>
        <v>7.9795292225514958E-2</v>
      </c>
      <c r="G179">
        <f ca="1">RAND()</f>
        <v>0.63108451488397554</v>
      </c>
      <c r="H179">
        <f ca="1">RAND()</f>
        <v>0.46725219186108746</v>
      </c>
      <c r="I179">
        <f ca="1">RAND()</f>
        <v>0.5202600571170154</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Equip8201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29400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302</v>
      </c>
      <c r="W179">
        <v>1</v>
      </c>
      <c r="X179" t="s">
        <v>126</v>
      </c>
      <c r="Z179">
        <v>4500</v>
      </c>
      <c r="AA179" t="str">
        <f ca="1">IF(ISBLANK(AB179),"",
VLOOKUP(AB179,OFFSET(INDIRECT("$A:$B"),0,MATCH(AB$1&amp;"_Verify",INDIRECT("$1:$1"),0)-1),2,0)
)</f>
        <v>fe</v>
      </c>
      <c r="AB179" t="s">
        <v>82</v>
      </c>
      <c r="AC179" t="s">
        <v>302</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0.70489380071515773</v>
      </c>
      <c r="E180">
        <f ca="1">RAND()</f>
        <v>0.43710984136974607</v>
      </c>
      <c r="F180">
        <f ca="1">RAND()</f>
        <v>0.44364262186632963</v>
      </c>
      <c r="G180">
        <f ca="1">RAND()</f>
        <v>0.26153011804884507</v>
      </c>
      <c r="H180">
        <f ca="1">RAND()</f>
        <v>0.51992011164653684</v>
      </c>
      <c r="I180">
        <f ca="1">RAND()</f>
        <v>0.67597197741953152</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0.67409456490602693</v>
      </c>
      <c r="E181">
        <f ca="1">RAND()</f>
        <v>0.16729908700994811</v>
      </c>
      <c r="F181">
        <f ca="1">RAND()</f>
        <v>0.30140364307845358</v>
      </c>
      <c r="G181">
        <f ca="1">RAND()</f>
        <v>0.72244757048720365</v>
      </c>
      <c r="H181">
        <f ca="1">RAND()</f>
        <v>0.53254972383759613</v>
      </c>
      <c r="I181">
        <f ca="1">RAND()</f>
        <v>0.43347277999788381</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0.39968542827234177</v>
      </c>
      <c r="E182">
        <f ca="1">RAND()</f>
        <v>0.90323107240229339</v>
      </c>
      <c r="F182">
        <f ca="1">RAND()</f>
        <v>0.62166080218548148</v>
      </c>
      <c r="G182">
        <f ca="1">RAND()</f>
        <v>0.87775092375004216</v>
      </c>
      <c r="H182">
        <f ca="1">RAND()</f>
        <v>0.57975825338513365</v>
      </c>
      <c r="I182">
        <f ca="1">RAND()</f>
        <v>0.43905792377280106</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Equip8002</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4900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297</v>
      </c>
      <c r="W182">
        <v>1</v>
      </c>
      <c r="X182" t="s">
        <v>126</v>
      </c>
      <c r="Z182">
        <v>1300</v>
      </c>
      <c r="AA182" t="str">
        <f ca="1">IF(ISBLANK(AB182),"",
VLOOKUP(AB182,OFFSET(INDIRECT("$A:$B"),0,MATCH(AB$1&amp;"_Verify",INDIRECT("$1:$1"),0)-1),2,0)
)</f>
        <v>fe</v>
      </c>
      <c r="AB182" t="s">
        <v>82</v>
      </c>
      <c r="AC182" t="s">
        <v>297</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0.25836208652279746</v>
      </c>
      <c r="E183">
        <f ca="1">RAND()</f>
        <v>0.50250553129250863</v>
      </c>
      <c r="F183">
        <f ca="1">RAND()</f>
        <v>0.26610642830770581</v>
      </c>
      <c r="G183">
        <f ca="1">RAND()</f>
        <v>0.74880907159805588</v>
      </c>
      <c r="H183">
        <f ca="1">RAND()</f>
        <v>0.53236464367900094</v>
      </c>
      <c r="I183">
        <f ca="1">RAND()</f>
        <v>0.69130711678883139</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Equip4201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3200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249</v>
      </c>
      <c r="W183">
        <v>1</v>
      </c>
      <c r="X183" t="s">
        <v>130</v>
      </c>
      <c r="Z183">
        <v>15</v>
      </c>
      <c r="AA183" t="str">
        <f ca="1">IF(ISBLANK(AB183),"",
VLOOKUP(AB183,OFFSET(INDIRECT("$A:$B"),0,MATCH(AB$1&amp;"_Verify",INDIRECT("$1:$1"),0)-1),2,0)
)</f>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0.13635856522180068</v>
      </c>
      <c r="E184">
        <f ca="1">RAND()</f>
        <v>0.68078404332663667</v>
      </c>
      <c r="F184">
        <f ca="1">RAND()</f>
        <v>0.72745300047048067</v>
      </c>
      <c r="G184">
        <f ca="1">RAND()</f>
        <v>3.0688277286844201E-2</v>
      </c>
      <c r="H184">
        <f ca="1">RAND()</f>
        <v>0.56835581301011329</v>
      </c>
      <c r="I184">
        <f ca="1">RAND()</f>
        <v>0.63741674482603783</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68078</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11</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3300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126</v>
      </c>
      <c r="Z184">
        <v>1200</v>
      </c>
      <c r="AA184" t="str">
        <f ca="1">IF(ISBLANK(AB184),"",
VLOOKUP(AB184,OFFSET(INDIRECT("$A:$B"),0,MATCH(AB$1&amp;"_Verify",INDIRECT("$1:$1"),0)-1),2,0)
)</f>
        <v>uph</v>
      </c>
      <c r="AB184" t="s">
        <v>91</v>
      </c>
      <c r="AC184">
        <v>57917</v>
      </c>
      <c r="AD184">
        <v>12</v>
      </c>
      <c r="AE184" t="s">
        <v>126</v>
      </c>
      <c r="AG184">
        <v>3600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ca="1">IF(ROW()=2,AN184,OFFSET(AM184,-1,0)&amp;IF(LEN(AN184)=0,"",","&amp;AN184))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{"dy":19,"sl":2,"tp":"uph","vl":"57917","cn":12,"pt":"GO","pr":3600}</v>
      </c>
    </row>
    <row r="185" spans="1:40">
      <c r="A185">
        <v>19</v>
      </c>
      <c r="B185">
        <v>3</v>
      </c>
      <c r="C185">
        <f>IF(B185&lt;=9,0,
IF(B185=10,1,2))</f>
        <v>0</v>
      </c>
      <c r="D185">
        <f ca="1">RAND()</f>
        <v>0.74779005167862533</v>
      </c>
      <c r="E185">
        <f ca="1">RAND()</f>
        <v>0.1340770377751086</v>
      </c>
      <c r="F185">
        <f ca="1">RAND()</f>
        <v>0.79513272042193062</v>
      </c>
      <c r="G185">
        <f ca="1">RAND()</f>
        <v>0.24307104149958758</v>
      </c>
      <c r="H185">
        <f ca="1">RAND()</f>
        <v>0.3280355547708963</v>
      </c>
      <c r="I185">
        <f ca="1">RAND()</f>
        <v>0.33602640593770172</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13407</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4</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126</v>
      </c>
      <c r="Z185">
        <v>900</v>
      </c>
      <c r="AA185" t="str">
        <f ca="1">IF(ISBLANK(AB185),"",
VLOOKUP(AB185,OFFSET(INDIRECT("$A:$B"),0,MATCH(AB$1&amp;"_Verify",INDIRECT("$1:$1"),0)-1),2,0)
)</f>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1.3656610924061896E-2</v>
      </c>
      <c r="E186">
        <f ca="1">RAND()</f>
        <v>0.34584556421935087</v>
      </c>
      <c r="F186">
        <f ca="1">RAND()</f>
        <v>0.52118558045687746</v>
      </c>
      <c r="G186">
        <f ca="1">RAND()</f>
        <v>0.7948658794531559</v>
      </c>
      <c r="H186">
        <f ca="1">RAND()</f>
        <v>0.89051720560970371</v>
      </c>
      <c r="I186">
        <f ca="1">RAND()</f>
        <v>0.76094387486180648</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34584</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7</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2100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126</v>
      </c>
      <c r="Z186">
        <v>1200</v>
      </c>
      <c r="AA186" t="str">
        <f ca="1">IF(ISBLANK(AB186),"",
VLOOKUP(AB186,OFFSET(INDIRECT("$A:$B"),0,MATCH(AB$1&amp;"_Verify",INDIRECT("$1:$1"),0)-1),2,0)
)</f>
        <v>upn</v>
      </c>
      <c r="AB186" t="s">
        <v>92</v>
      </c>
      <c r="AC186">
        <v>52601</v>
      </c>
      <c r="AD186">
        <v>12</v>
      </c>
      <c r="AE186" t="s">
        <v>126</v>
      </c>
      <c r="AG186">
        <v>3600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ca="1">IF(ROW()=2,AN186,OFFSET(AM186,-1,0)&amp;IF(LEN(AN186)=0,"",","&amp;AN186))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{"dy":19,"sl":4,"tp":"upn","vl":"52601","cn":12,"pt":"GO","pr":3600}</v>
      </c>
    </row>
    <row r="187" spans="1:40">
      <c r="A187">
        <v>19</v>
      </c>
      <c r="B187">
        <v>5</v>
      </c>
      <c r="C187">
        <f>IF(B187&lt;=9,0,
IF(B187=10,1,2))</f>
        <v>0</v>
      </c>
      <c r="D187">
        <f ca="1">RAND()</f>
        <v>0.4255257766763616</v>
      </c>
      <c r="E187">
        <f ca="1">RAND()</f>
        <v>0.46065154490592086</v>
      </c>
      <c r="F187">
        <f ca="1">RAND()</f>
        <v>0.2843149608351736</v>
      </c>
      <c r="G187">
        <f ca="1">RAND()</f>
        <v>0.68688119264962233</v>
      </c>
      <c r="H187">
        <f ca="1">RAND()</f>
        <v>0.85993131094944142</v>
      </c>
      <c r="I187">
        <f ca="1">RAND()</f>
        <v>0.10813170547470852</v>
      </c>
      <c r="M187" t="str">
        <f ca="1">IF(LEN(J187)&lt;&gt;0,J187,VLOOKUP(D187+$B187,$BJ:$BK,MATCH($BK$1,$BJ$1:$BK$1,0),1))</f>
        <v>지정 장비</v>
      </c>
      <c r="N187" t="str">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Equip4002</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600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244</v>
      </c>
      <c r="W187">
        <v>1</v>
      </c>
      <c r="X187" t="s">
        <v>126</v>
      </c>
      <c r="Z187">
        <v>7100</v>
      </c>
      <c r="AA187" t="str">
        <f ca="1">IF(ISBLANK(AB187),"",
VLOOKUP(AB187,OFFSET(INDIRECT("$A:$B"),0,MATCH(AB$1&amp;"_Verify",INDIRECT("$1:$1"),0)-1),2,0)
)</f>
        <v>fe</v>
      </c>
      <c r="AB187" t="s">
        <v>82</v>
      </c>
      <c r="AC187" t="s">
        <v>244</v>
      </c>
      <c r="AD187">
        <v>1</v>
      </c>
      <c r="AE187" t="s">
        <v>126</v>
      </c>
      <c r="AG187">
        <v>7100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위장용 세검</v>
      </c>
      <c r="AL187">
        <v>1</v>
      </c>
      <c r="AM187" t="str">
        <f ca="1">IF(ROW()=2,AN187,OFFSET(AM187,-1,0)&amp;IF(LEN(AN187)=0,"",","&amp;AN187))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{"dy":19,"sl":5,"tp":"fe","vl":"Equip1301","cn":1,"pt":"GO","pr":7100}</v>
      </c>
    </row>
    <row r="188" spans="1:40">
      <c r="A188">
        <v>19</v>
      </c>
      <c r="B188">
        <v>6</v>
      </c>
      <c r="C188">
        <f>IF(B188&lt;=9,0,
IF(B188=10,1,2))</f>
        <v>0</v>
      </c>
      <c r="D188">
        <f ca="1">RAND()</f>
        <v>0.42224542055117342</v>
      </c>
      <c r="E188">
        <f ca="1">RAND()</f>
        <v>0.5948280696796131</v>
      </c>
      <c r="F188">
        <f ca="1">RAND()</f>
        <v>0.43044496901350138</v>
      </c>
      <c r="G188">
        <f ca="1">RAND()</f>
        <v>0.49367894426826553</v>
      </c>
      <c r="H188">
        <f ca="1">RAND()</f>
        <v>0.33485370682587046</v>
      </c>
      <c r="I188">
        <f ca="1">RAND()</f>
        <v>0.96536756203568941</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Equip6201</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9900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111</v>
      </c>
      <c r="W188">
        <v>1</v>
      </c>
      <c r="X188" t="s">
        <v>126</v>
      </c>
      <c r="Z188">
        <v>3300</v>
      </c>
      <c r="AA188" t="str">
        <f ca="1">IF(ISBLANK(AB188),"",
VLOOKUP(AB188,OFFSET(INDIRECT("$A:$B"),0,MATCH(AB$1&amp;"_Verify",INDIRECT("$1:$1"),0)-1),2,0)
)</f>
        <v>fe</v>
      </c>
      <c r="AB188" t="s">
        <v>82</v>
      </c>
      <c r="AC188" t="s">
        <v>111</v>
      </c>
      <c r="AD188">
        <v>1</v>
      </c>
      <c r="AE188" t="s">
        <v>126</v>
      </c>
      <c r="AG188">
        <v>3300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빅 바디</v>
      </c>
      <c r="AL188">
        <v>1</v>
      </c>
      <c r="AM188" t="str">
        <f ca="1">IF(ROW()=2,AN188,OFFSET(AM188,-1,0)&amp;IF(LEN(AN188)=0,"",","&amp;AN188))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{"dy":19,"sl":6,"tp":"fe","vl":"Equip6101","cn":1,"pt":"GO","pr":3300}</v>
      </c>
    </row>
    <row r="189" spans="1:40">
      <c r="A189">
        <v>19</v>
      </c>
      <c r="B189">
        <v>7</v>
      </c>
      <c r="C189">
        <f>IF(B189&lt;=9,0,
IF(B189=10,1,2))</f>
        <v>0</v>
      </c>
      <c r="D189">
        <f ca="1">RAND()</f>
        <v>0.88367713886459398</v>
      </c>
      <c r="E189">
        <f ca="1">RAND()</f>
        <v>0.50393479996229318</v>
      </c>
      <c r="F189">
        <f ca="1">RAND()</f>
        <v>0.68536846183242617</v>
      </c>
      <c r="G189">
        <f ca="1">RAND()</f>
        <v>0.9521691837424977</v>
      </c>
      <c r="H189">
        <f ca="1">RAND()</f>
        <v>0.95764708107012575</v>
      </c>
      <c r="I189">
        <f ca="1">RAND()</f>
        <v>0.31200646167797863</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Equip6001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1900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182</v>
      </c>
      <c r="W189">
        <v>1</v>
      </c>
      <c r="X189" t="s">
        <v>126</v>
      </c>
      <c r="Z189">
        <v>5200</v>
      </c>
      <c r="AA189" t="str">
        <f ca="1">IF(ISBLANK(AB189),"",
VLOOKUP(AB189,OFFSET(INDIRECT("$A:$B"),0,MATCH(AB$1&amp;"_Verify",INDIRECT("$1:$1"),0)-1),2,0)
)</f>
        <v>fe</v>
      </c>
      <c r="AB189" t="s">
        <v>82</v>
      </c>
      <c r="AC189" t="s">
        <v>182</v>
      </c>
      <c r="AD189">
        <v>1</v>
      </c>
      <c r="AE189" t="s">
        <v>126</v>
      </c>
      <c r="AG189">
        <v>5200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으깨어 부수는 자</v>
      </c>
      <c r="AL189">
        <v>1</v>
      </c>
      <c r="AM189" t="str">
        <f ca="1">IF(ROW()=2,AN189,OFFSET(AM189,-1,0)&amp;IF(LEN(AN189)=0,"",","&amp;AN189))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{"dy":19,"sl":7,"tp":"fe","vl":"Equip8002","cn":1,"pt":"GO","pr":5200}</v>
      </c>
    </row>
    <row r="190" spans="1:40">
      <c r="A190">
        <v>19</v>
      </c>
      <c r="B190">
        <v>8</v>
      </c>
      <c r="C190">
        <f>IF(B190&lt;=9,0,
IF(B190=10,1,2))</f>
        <v>0</v>
      </c>
      <c r="D190">
        <f ca="1">RAND()</f>
        <v>0.77970179974197884</v>
      </c>
      <c r="E190">
        <f ca="1">RAND()</f>
        <v>0.49570975347680013</v>
      </c>
      <c r="F190">
        <f ca="1">RAND()</f>
        <v>0.29952975921354774</v>
      </c>
      <c r="G190">
        <f ca="1">RAND()</f>
        <v>0.85740844983733466</v>
      </c>
      <c r="H190">
        <f ca="1">RAND()</f>
        <v>0.31162011948946788</v>
      </c>
      <c r="I190">
        <f ca="1">RAND()</f>
        <v>0.65921200514091849</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0.81490519907389858</v>
      </c>
      <c r="E191">
        <f ca="1">RAND()</f>
        <v>0.93700828307549988</v>
      </c>
      <c r="F191">
        <f ca="1">RAND()</f>
        <v>0.25438874025708147</v>
      </c>
      <c r="G191">
        <f ca="1">RAND()</f>
        <v>0.12763931327988443</v>
      </c>
      <c r="H191">
        <f ca="1">RAND()</f>
        <v>0.33364358994621812</v>
      </c>
      <c r="I191">
        <f ca="1">RAND()</f>
        <v>0.83387669283897925</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0.42347262286976473</v>
      </c>
      <c r="E192">
        <f ca="1">RAND()</f>
        <v>0.71878271231797441</v>
      </c>
      <c r="F192">
        <f ca="1">RAND()</f>
        <v>0.61332100921656862</v>
      </c>
      <c r="G192">
        <f ca="1">RAND()</f>
        <v>0.48547295097239196</v>
      </c>
      <c r="H192">
        <f ca="1">RAND()</f>
        <v>0.80620210973633233</v>
      </c>
      <c r="I192">
        <f ca="1">RAND()</f>
        <v>0.66819304976220617</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Equip6102</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3700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193</v>
      </c>
      <c r="W192">
        <v>1</v>
      </c>
      <c r="X192" t="s">
        <v>126</v>
      </c>
      <c r="Z192">
        <v>1200</v>
      </c>
      <c r="AA192" t="str">
        <f ca="1">IF(ISBLANK(AB192),"",
VLOOKUP(AB192,OFFSET(INDIRECT("$A:$B"),0,MATCH(AB$1&amp;"_Verify",INDIRECT("$1:$1"),0)-1),2,0)
)</f>
        <v>fe</v>
      </c>
      <c r="AB192" t="s">
        <v>82</v>
      </c>
      <c r="AC192" t="s">
        <v>193</v>
      </c>
      <c r="AD192">
        <v>1</v>
      </c>
      <c r="AE192" t="s">
        <v>126</v>
      </c>
      <c r="AG192">
        <v>1200</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몬스터 세포</v>
      </c>
      <c r="AL192">
        <v>1</v>
      </c>
      <c r="AM192" t="str">
        <f ca="1">IF(ROW()=2,AN192,OFFSET(AM192,-1,0)&amp;IF(LEN(AN192)=0,"",","&amp;AN192))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{"dy":20,"sl":0,"tp":"fe","vl":"Equip2102","cn":1,"pt":"GO","pr":1200}</v>
      </c>
    </row>
    <row r="193" spans="1:40">
      <c r="A193">
        <v>20</v>
      </c>
      <c r="B193">
        <v>1</v>
      </c>
      <c r="C193">
        <f>IF(B193&lt;=9,0,
IF(B193=10,1,2))</f>
        <v>0</v>
      </c>
      <c r="D193">
        <f ca="1">RAND()</f>
        <v>0.92148975443724501</v>
      </c>
      <c r="E193">
        <f ca="1">RAND()</f>
        <v>0.65496908948894972</v>
      </c>
      <c r="F193">
        <f ca="1">RAND()</f>
        <v>0.19399615044841079</v>
      </c>
      <c r="G193">
        <f ca="1">RAND()</f>
        <v>0.8316246112518485</v>
      </c>
      <c r="H193">
        <f ca="1">RAND()</f>
        <v>0.56363013174025844</v>
      </c>
      <c r="I193">
        <f ca="1">RAND()</f>
        <v>0.67467399464037336</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Equip5302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7700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280</v>
      </c>
      <c r="W193">
        <v>1</v>
      </c>
      <c r="X193" t="s">
        <v>130</v>
      </c>
      <c r="Z193">
        <v>5</v>
      </c>
      <c r="AA193" t="str">
        <f ca="1">IF(ISBLANK(AB193),"",
VLOOKUP(AB193,OFFSET(INDIRECT("$A:$B"),0,MATCH(AB$1&amp;"_Verify",INDIRECT("$1:$1"),0)-1),2,0)
)</f>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ca="1">IF(ROW()=2,AN193,OFFSET(AM193,-1,0)&amp;IF(LEN(AN193)=0,"",","&amp;AN193))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{"dy":20,"sl":1,"tp":"fe","vl":"Equip5202","cn":1,"pt":"DI","pr":5}</v>
      </c>
    </row>
    <row r="194" spans="1:40">
      <c r="A194">
        <v>20</v>
      </c>
      <c r="B194">
        <v>2</v>
      </c>
      <c r="C194">
        <f>IF(B194&lt;=9,0,
IF(B194=10,1,2))</f>
        <v>0</v>
      </c>
      <c r="D194">
        <f ca="1">RAND()</f>
        <v>0.6483488771377125</v>
      </c>
      <c r="E194">
        <f ca="1">RAND()</f>
        <v>0.62544309241664264</v>
      </c>
      <c r="F194">
        <f ca="1">RAND()</f>
        <v>6.007601456515399E-2</v>
      </c>
      <c r="G194">
        <f ca="1">RAND()</f>
        <v>0.43213995221062862</v>
      </c>
      <c r="H194">
        <f ca="1">RAND()</f>
        <v>0.17070575740301941</v>
      </c>
      <c r="I194">
        <f ca="1">RAND()</f>
        <v>0.35295217273262658</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62544</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10</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3000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126</v>
      </c>
      <c r="Z194">
        <v>1400</v>
      </c>
      <c r="AA194" t="str">
        <f ca="1">IF(ISBLANK(AB194),"",
VLOOKUP(AB194,OFFSET(INDIRECT("$A:$B"),0,MATCH(AB$1&amp;"_Verify",INDIRECT("$1:$1"),0)-1),2,0)
)</f>
        <v>uph</v>
      </c>
      <c r="AB194" t="s">
        <v>91</v>
      </c>
      <c r="AC194">
        <v>88102</v>
      </c>
      <c r="AD194">
        <v>14</v>
      </c>
      <c r="AE194" t="s">
        <v>126</v>
      </c>
      <c r="AG194">
        <v>4200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{"dy":20,"sl":2,"tp":"uph","vl":"88102","cn":14,"pt":"GO","pr":4200}</v>
      </c>
    </row>
    <row r="195" spans="1:40">
      <c r="A195">
        <v>20</v>
      </c>
      <c r="B195">
        <v>3</v>
      </c>
      <c r="C195">
        <f>IF(B195&lt;=9,0,
IF(B195=10,1,2))</f>
        <v>0</v>
      </c>
      <c r="D195">
        <f ca="1">RAND()</f>
        <v>2.3113884606537183E-2</v>
      </c>
      <c r="E195">
        <f ca="1">RAND()</f>
        <v>0.29991532278601984</v>
      </c>
      <c r="F195">
        <f ca="1">RAND()</f>
        <v>0.2400997309030718</v>
      </c>
      <c r="G195">
        <f ca="1">RAND()</f>
        <v>0.88363020952804772</v>
      </c>
      <c r="H195">
        <f ca="1">RAND()</f>
        <v>0.39548699818224808</v>
      </c>
      <c r="I195">
        <f ca="1">RAND()</f>
        <v>0.75871728216383361</v>
      </c>
      <c r="M195" t="str">
        <f ca="1">IF(LEN(J195)&lt;&gt;0,J195,VLOOKUP(D195+$B195,$BJ:$BK,MATCH($BK$1,$BJ$1:$BK$1,0),1))</f>
        <v>안 지정 캐릭터 PP 영웅등급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29991</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6</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1800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126</v>
      </c>
      <c r="Z195">
        <v>1300</v>
      </c>
      <c r="AA195" t="str">
        <f ca="1">IF(ISBLANK(AB195),"",
VLOOKUP(AB195,OFFSET(INDIRECT("$A:$B"),0,MATCH(AB$1&amp;"_Verify",INDIRECT("$1:$1"),0)-1),2,0)
)</f>
        <v>upn</v>
      </c>
      <c r="AB195" t="s">
        <v>92</v>
      </c>
      <c r="AC195">
        <v>69160</v>
      </c>
      <c r="AD195">
        <v>13</v>
      </c>
      <c r="AE195" t="s">
        <v>126</v>
      </c>
      <c r="AG195">
        <v>3900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ca="1">IF(ROW()=2,AN195,OFFSET(AM195,-1,0)&amp;IF(LEN(AN195)=0,"",","&amp;AN195))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{"dy":20,"sl":3,"tp":"upn","vl":"69160","cn":13,"pt":"GO","pr":3900}</v>
      </c>
    </row>
    <row r="196" spans="1:40">
      <c r="A196">
        <v>20</v>
      </c>
      <c r="B196">
        <v>4</v>
      </c>
      <c r="C196">
        <f>IF(B196&lt;=9,0,
IF(B196=10,1,2))</f>
        <v>0</v>
      </c>
      <c r="D196">
        <f ca="1">RAND()</f>
        <v>1.726994523597658E-2</v>
      </c>
      <c r="E196">
        <f ca="1">RAND()</f>
        <v>0.64427886374466525</v>
      </c>
      <c r="F196">
        <f ca="1">RAND()</f>
        <v>0.91133769794945907</v>
      </c>
      <c r="G196">
        <f ca="1">RAND()</f>
        <v>0.97636521881695837</v>
      </c>
      <c r="H196">
        <f ca="1">RAND()</f>
        <v>2.029913773787817E-2</v>
      </c>
      <c r="I196">
        <f ca="1">RAND()</f>
        <v>0.92278439262396272</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64427</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10</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3000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126</v>
      </c>
      <c r="Z196">
        <v>1300</v>
      </c>
      <c r="AA196" t="str">
        <f ca="1">IF(ISBLANK(AB196),"",
VLOOKUP(AB196,OFFSET(INDIRECT("$A:$B"),0,MATCH(AB$1&amp;"_Verify",INDIRECT("$1:$1"),0)-1),2,0)
)</f>
        <v>upn</v>
      </c>
      <c r="AB196" t="s">
        <v>92</v>
      </c>
      <c r="AC196">
        <v>81403</v>
      </c>
      <c r="AD196">
        <v>13</v>
      </c>
      <c r="AE196" t="s">
        <v>126</v>
      </c>
      <c r="AG196">
        <v>3900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ca="1">IF(ROW()=2,AN196,OFFSET(AM196,-1,0)&amp;IF(LEN(AN196)=0,"",","&amp;AN196))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{"dy":20,"sl":4,"tp":"upn","vl":"81403","cn":13,"pt":"GO","pr":3900}</v>
      </c>
    </row>
    <row r="197" spans="1:40">
      <c r="A197">
        <v>20</v>
      </c>
      <c r="B197">
        <v>5</v>
      </c>
      <c r="C197">
        <f>IF(B197&lt;=9,0,
IF(B197=10,1,2))</f>
        <v>0</v>
      </c>
      <c r="D197">
        <f ca="1">RAND()</f>
        <v>0.75182937365900304</v>
      </c>
      <c r="E197">
        <f ca="1">RAND()</f>
        <v>0.22378008329430676</v>
      </c>
      <c r="F197">
        <f ca="1">RAND()</f>
        <v>0.70149933180076851</v>
      </c>
      <c r="G197">
        <f ca="1">RAND()</f>
        <v>0.23913554741028142</v>
      </c>
      <c r="H197">
        <f ca="1">RAND()</f>
        <v>2.9156965654297373E-2</v>
      </c>
      <c r="I197">
        <f ca="1">RAND()</f>
        <v>6.5039113510037661E-2</v>
      </c>
      <c r="M197" t="str">
        <f ca="1">IF(LEN(J197)&lt;&gt;0,J197,VLOOKUP(D197+$B197,$BJ:$BK,MATCH($BK$1,$BJ$1:$BK$1,0),1))</f>
        <v>안 지정 캐릭터 PP 일반등급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22378</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5</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1500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253</v>
      </c>
      <c r="W197">
        <v>1</v>
      </c>
      <c r="X197" t="s">
        <v>126</v>
      </c>
      <c r="Z197">
        <v>800</v>
      </c>
      <c r="AA197" t="str">
        <f ca="1">IF(ISBLANK(AB197),"",
VLOOKUP(AB197,OFFSET(INDIRECT("$A:$B"),0,MATCH(AB$1&amp;"_Verify",INDIRECT("$1:$1"),0)-1),2,0)
)</f>
        <v>fe</v>
      </c>
      <c r="AB197" t="s">
        <v>82</v>
      </c>
      <c r="AC197" t="s">
        <v>253</v>
      </c>
      <c r="AD197">
        <v>1</v>
      </c>
      <c r="AE197" t="s">
        <v>126</v>
      </c>
      <c r="AG197">
        <v>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용사의 단검</v>
      </c>
      <c r="AL197">
        <v>1</v>
      </c>
      <c r="AM197" t="str">
        <f ca="1">IF(ROW()=2,AN197,OFFSET(AM197,-1,0)&amp;IF(LEN(AN197)=0,"",","&amp;AN197))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{"dy":20,"sl":5,"tp":"fe","vl":"Equip1001","cn":1,"pt":"GO","pr":800}</v>
      </c>
    </row>
    <row r="198" spans="1:40">
      <c r="A198">
        <v>20</v>
      </c>
      <c r="B198">
        <v>6</v>
      </c>
      <c r="C198">
        <f>IF(B198&lt;=9,0,
IF(B198=10,1,2))</f>
        <v>0</v>
      </c>
      <c r="D198">
        <f ca="1">RAND()</f>
        <v>0.84093656862992106</v>
      </c>
      <c r="E198">
        <f ca="1">RAND()</f>
        <v>0.28832017375163665</v>
      </c>
      <c r="F198">
        <f ca="1">RAND()</f>
        <v>0.69988114432830817</v>
      </c>
      <c r="G198">
        <f ca="1">RAND()</f>
        <v>0.78660030252032487</v>
      </c>
      <c r="H198">
        <f ca="1">RAND()</f>
        <v>0.85608656535238459</v>
      </c>
      <c r="I198">
        <f ca="1">RAND()</f>
        <v>8.6205419190681476E-2</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Equip3202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2500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208</v>
      </c>
      <c r="W198">
        <v>1</v>
      </c>
      <c r="X198" t="s">
        <v>126</v>
      </c>
      <c r="Z198">
        <v>3800</v>
      </c>
      <c r="AA198" t="str">
        <f ca="1">IF(ISBLANK(AB198),"",
VLOOKUP(AB198,OFFSET(INDIRECT("$A:$B"),0,MATCH(AB$1&amp;"_Verify",INDIRECT("$1:$1"),0)-1),2,0)
)</f>
        <v>fe</v>
      </c>
      <c r="AB198" t="s">
        <v>82</v>
      </c>
      <c r="AC198" t="s">
        <v>208</v>
      </c>
      <c r="AD198">
        <v>1</v>
      </c>
      <c r="AE198" t="s">
        <v>126</v>
      </c>
      <c r="AG198">
        <v>3800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스켈레톤 쉴드</v>
      </c>
      <c r="AL198">
        <v>1</v>
      </c>
      <c r="AM198" t="str">
        <f ca="1">IF(ROW()=2,AN198,OFFSET(AM198,-1,0)&amp;IF(LEN(AN198)=0,"",","&amp;AN198))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{"dy":20,"sl":6,"tp":"fe","vl":"Equip7102","cn":1,"pt":"GO","pr":3800}</v>
      </c>
    </row>
    <row r="199" spans="1:40">
      <c r="A199">
        <v>20</v>
      </c>
      <c r="B199">
        <v>7</v>
      </c>
      <c r="C199">
        <f>IF(B199&lt;=9,0,
IF(B199=10,1,2))</f>
        <v>0</v>
      </c>
      <c r="D199">
        <f ca="1">RAND()</f>
        <v>0.35391164457228319</v>
      </c>
      <c r="E199">
        <f ca="1">RAND()</f>
        <v>0.54829380051222065</v>
      </c>
      <c r="F199">
        <f ca="1">RAND()</f>
        <v>0.46187935746837172</v>
      </c>
      <c r="G199">
        <f ca="1">RAND()</f>
        <v>0.35154752340828532</v>
      </c>
      <c r="H199">
        <f ca="1">RAND()</f>
        <v>0.76241757953270439</v>
      </c>
      <c r="I199">
        <f ca="1">RAND()</f>
        <v>0.50890531747063328</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Equip6201</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9400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302</v>
      </c>
      <c r="W199">
        <v>1</v>
      </c>
      <c r="X199" t="s">
        <v>126</v>
      </c>
      <c r="Z199">
        <v>4600</v>
      </c>
      <c r="AA199" t="str">
        <f ca="1">IF(ISBLANK(AB199),"",
VLOOKUP(AB199,OFFSET(INDIRECT("$A:$B"),0,MATCH(AB$1&amp;"_Verify",INDIRECT("$1:$1"),0)-1),2,0)
)</f>
        <v>fe</v>
      </c>
      <c r="AB199" t="s">
        <v>82</v>
      </c>
      <c r="AC199" t="s">
        <v>302</v>
      </c>
      <c r="AD199">
        <v>1</v>
      </c>
      <c r="AE199" t="s">
        <v>126</v>
      </c>
      <c r="AG199">
        <v>4600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운명의 대검</v>
      </c>
      <c r="AL199">
        <v>1</v>
      </c>
      <c r="AM199" t="str">
        <f ca="1">IF(ROW()=2,AN199,OFFSET(AM199,-1,0)&amp;IF(LEN(AN199)=0,"",","&amp;AN199))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{"dy":20,"sl":7,"tp":"fe","vl":"Equip8001","cn":1,"pt":"GO","pr":4600}</v>
      </c>
    </row>
    <row r="200" spans="1:40">
      <c r="A200">
        <v>20</v>
      </c>
      <c r="B200">
        <v>8</v>
      </c>
      <c r="C200">
        <f>IF(B200&lt;=9,0,
IF(B200=10,1,2))</f>
        <v>0</v>
      </c>
      <c r="D200">
        <f ca="1">RAND()</f>
        <v>0.79410874761035943</v>
      </c>
      <c r="E200">
        <f ca="1">RAND()</f>
        <v>8.0313098676051964E-2</v>
      </c>
      <c r="F200">
        <f ca="1">RAND()</f>
        <v>7.4332846696311239E-2</v>
      </c>
      <c r="G200">
        <f ca="1">RAND()</f>
        <v>0.21144550748113478</v>
      </c>
      <c r="H200">
        <f ca="1">RAND()</f>
        <v>1.8343543845258714E-2</v>
      </c>
      <c r="I200">
        <f ca="1">RAND()</f>
        <v>6.5170160327903903E-2</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0.59309918462703581</v>
      </c>
      <c r="E201">
        <f ca="1">RAND()</f>
        <v>0.19636015200195245</v>
      </c>
      <c r="F201">
        <f ca="1">RAND()</f>
        <v>0.41111321789872013</v>
      </c>
      <c r="G201">
        <f ca="1">RAND()</f>
        <v>0.55206405233347</v>
      </c>
      <c r="H201">
        <f ca="1">RAND()</f>
        <v>0.79923524361322751</v>
      </c>
      <c r="I201">
        <f ca="1">RAND()</f>
        <v>0.74011193414212628</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0.22562148220322276</v>
      </c>
      <c r="E202">
        <f ca="1">RAND()</f>
        <v>0.70166339813043777</v>
      </c>
      <c r="F202">
        <f ca="1">RAND()</f>
        <v>0.19796422104195266</v>
      </c>
      <c r="G202">
        <f ca="1">RAND()</f>
        <v>1.9049791703573016E-2</v>
      </c>
      <c r="H202">
        <f ca="1">RAND()</f>
        <v>6.445376728849106E-2</v>
      </c>
      <c r="I202">
        <f ca="1">RAND()</f>
        <v>0.17819910283218787</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Equip6101</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3200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199</v>
      </c>
      <c r="W202">
        <v>1</v>
      </c>
      <c r="X202" t="s">
        <v>130</v>
      </c>
      <c r="Z202">
        <v>11</v>
      </c>
      <c r="AA202" t="str">
        <f ca="1">IF(ISBLANK(AB202),"",
VLOOKUP(AB202,OFFSET(INDIRECT("$A:$B"),0,MATCH(AB$1&amp;"_Verify",INDIRECT("$1:$1"),0)-1),2,0)
)</f>
        <v>fe</v>
      </c>
      <c r="AB202" t="s">
        <v>82</v>
      </c>
      <c r="AC202" t="s">
        <v>199</v>
      </c>
      <c r="AD202">
        <v>1</v>
      </c>
      <c r="AE202" t="s">
        <v>130</v>
      </c>
      <c r="AG202">
        <v>11</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잿더미 스톤해머</v>
      </c>
      <c r="AL202">
        <v>1</v>
      </c>
      <c r="AM202" t="str">
        <f ca="1">IF(ROW()=2,AN202,OFFSET(AM202,-1,0)&amp;IF(LEN(AN202)=0,"",","&amp;AN202))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{"dy":21,"sl":0,"tp":"fe","vl":"Equip4302","cn":1,"pt":"DI","pr":11}</v>
      </c>
    </row>
    <row r="203" spans="1:40">
      <c r="A203">
        <v>21</v>
      </c>
      <c r="B203">
        <v>1</v>
      </c>
      <c r="C203">
        <f>IF(B203&lt;=9,0,
IF(B203=10,1,2))</f>
        <v>0</v>
      </c>
      <c r="D203">
        <f ca="1">RAND()</f>
        <v>0.78856665545017812</v>
      </c>
      <c r="E203">
        <f ca="1">RAND()</f>
        <v>0.68214399668028569</v>
      </c>
      <c r="F203">
        <f ca="1">RAND()</f>
        <v>0.64704167971477089</v>
      </c>
      <c r="G203">
        <f ca="1">RAND()</f>
        <v>0.828818286313314</v>
      </c>
      <c r="H203">
        <f ca="1">RAND()</f>
        <v>0.16642023985100329</v>
      </c>
      <c r="I203">
        <f ca="1">RAND()</f>
        <v>0.68501098296699992</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Equip6002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2100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261</v>
      </c>
      <c r="W203">
        <v>1</v>
      </c>
      <c r="X203" t="s">
        <v>126</v>
      </c>
      <c r="Z203">
        <v>1200</v>
      </c>
      <c r="AA203" t="str">
        <f ca="1">IF(ISBLANK(AB203),"",
VLOOKUP(AB203,OFFSET(INDIRECT("$A:$B"),0,MATCH(AB$1&amp;"_Verify",INDIRECT("$1:$1"),0)-1),2,0)
)</f>
        <v>fe</v>
      </c>
      <c r="AB203" t="s">
        <v>82</v>
      </c>
      <c r="AC203" t="s">
        <v>261</v>
      </c>
      <c r="AD203">
        <v>1</v>
      </c>
      <c r="AE203" t="s">
        <v>126</v>
      </c>
      <c r="AG203">
        <v>1200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별의 계시</v>
      </c>
      <c r="AL203">
        <v>1</v>
      </c>
      <c r="AM203" t="str">
        <f ca="1">IF(ROW()=2,AN203,OFFSET(AM203,-1,0)&amp;IF(LEN(AN203)=0,"",","&amp;AN203))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{"dy":21,"sl":1,"tp":"fe","vl":"Equip4101","cn":1,"pt":"GO","pr":1200}</v>
      </c>
    </row>
    <row r="204" spans="1:40">
      <c r="A204">
        <v>21</v>
      </c>
      <c r="B204">
        <v>2</v>
      </c>
      <c r="C204">
        <f>IF(B204&lt;=9,0,
IF(B204=10,1,2))</f>
        <v>0</v>
      </c>
      <c r="D204">
        <f ca="1">RAND()</f>
        <v>0.72071488896752534</v>
      </c>
      <c r="E204">
        <f ca="1">RAND()</f>
        <v>0.82963865310563567</v>
      </c>
      <c r="F204">
        <f ca="1">RAND()</f>
        <v>0.42539211148564771</v>
      </c>
      <c r="G204">
        <f ca="1">RAND()</f>
        <v>0.31101174357191341</v>
      </c>
      <c r="H204">
        <f ca="1">RAND()</f>
        <v>0.27980489907808614</v>
      </c>
      <c r="I204">
        <f ca="1">RAND()</f>
        <v>0.19231410723782194</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82963</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12</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3600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126</v>
      </c>
      <c r="Z204">
        <v>900</v>
      </c>
      <c r="AA204" t="str">
        <f ca="1">IF(ISBLANK(AB204),"",
VLOOKUP(AB204,OFFSET(INDIRECT("$A:$B"),0,MATCH(AB$1&amp;"_Verify",INDIRECT("$1:$1"),0)-1),2,0)
)</f>
        <v>uph</v>
      </c>
      <c r="AB204" t="s">
        <v>91</v>
      </c>
      <c r="AC204">
        <v>6467</v>
      </c>
      <c r="AD204">
        <v>9</v>
      </c>
      <c r="AE204" t="s">
        <v>126</v>
      </c>
      <c r="AG204">
        <v>2700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ca="1">IF(ROW()=2,AN204,OFFSET(AM204,-1,0)&amp;IF(LEN(AN204)=0,"",","&amp;AN204))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{"dy":21,"sl":2,"tp":"uph","vl":"6467","cn":9,"pt":"GO","pr":2700}</v>
      </c>
    </row>
    <row r="205" spans="1:40">
      <c r="A205">
        <v>21</v>
      </c>
      <c r="B205">
        <v>3</v>
      </c>
      <c r="C205">
        <f>IF(B205&lt;=9,0,
IF(B205=10,1,2))</f>
        <v>0</v>
      </c>
      <c r="D205">
        <f ca="1">RAND()</f>
        <v>2.5217600947663676E-2</v>
      </c>
      <c r="E205">
        <f ca="1">RAND()</f>
        <v>0.30956072923510425</v>
      </c>
      <c r="F205">
        <f ca="1">RAND()</f>
        <v>0.38928068537271199</v>
      </c>
      <c r="G205">
        <f ca="1">RAND()</f>
        <v>0.2002238473381176</v>
      </c>
      <c r="H205">
        <f ca="1">RAND()</f>
        <v>0.29789332485195252</v>
      </c>
      <c r="I205">
        <f ca="1">RAND()</f>
        <v>0.5701230998390191</v>
      </c>
      <c r="M205" t="str">
        <f ca="1">IF(LEN(J205)&lt;&gt;0,J205,VLOOKUP(D205+$B205,$BJ:$BK,MATCH($BK$1,$BJ$1:$BK$1,0),1))</f>
        <v>안 지정 캐릭터 PP 영웅등급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30956</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6</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1800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126</v>
      </c>
      <c r="Z205">
        <v>1100</v>
      </c>
      <c r="AA205" t="str">
        <f ca="1">IF(ISBLANK(AB205),"",
VLOOKUP(AB205,OFFSET(INDIRECT("$A:$B"),0,MATCH(AB$1&amp;"_Verify",INDIRECT("$1:$1"),0)-1),2,0)
)</f>
        <v>upn</v>
      </c>
      <c r="AB205" t="s">
        <v>92</v>
      </c>
      <c r="AC205">
        <v>43155</v>
      </c>
      <c r="AD205">
        <v>11</v>
      </c>
      <c r="AE205" t="s">
        <v>126</v>
      </c>
      <c r="AG205">
        <v>3300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ca="1">IF(ROW()=2,AN205,OFFSET(AM205,-1,0)&amp;IF(LEN(AN205)=0,"",","&amp;AN205))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{"dy":21,"sl":3,"tp":"upn","vl":"43155","cn":11,"pt":"GO","pr":3300}</v>
      </c>
    </row>
    <row r="206" spans="1:40">
      <c r="A206">
        <v>21</v>
      </c>
      <c r="B206">
        <v>4</v>
      </c>
      <c r="C206">
        <f>IF(B206&lt;=9,0,
IF(B206=10,1,2))</f>
        <v>0</v>
      </c>
      <c r="D206">
        <f ca="1">RAND()</f>
        <v>0.90487897626736791</v>
      </c>
      <c r="E206">
        <f ca="1">RAND()</f>
        <v>0.2010072174624048</v>
      </c>
      <c r="F206">
        <f ca="1">RAND()</f>
        <v>0.43516861514662653</v>
      </c>
      <c r="G206">
        <f ca="1">RAND()</f>
        <v>0.98386790876160557</v>
      </c>
      <c r="H206">
        <f ca="1">RAND()</f>
        <v>0.24048556456595016</v>
      </c>
      <c r="I206">
        <f ca="1">RAND()</f>
        <v>0.13079503573766194</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20100</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5</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1500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126</v>
      </c>
      <c r="Z206">
        <v>1400</v>
      </c>
      <c r="AA206" t="str">
        <f ca="1">IF(ISBLANK(AB206),"",
VLOOKUP(AB206,OFFSET(INDIRECT("$A:$B"),0,MATCH(AB$1&amp;"_Verify",INDIRECT("$1:$1"),0)-1),2,0)
)</f>
        <v>upn</v>
      </c>
      <c r="AB206" t="s">
        <v>92</v>
      </c>
      <c r="AC206">
        <v>94861</v>
      </c>
      <c r="AD206">
        <v>14</v>
      </c>
      <c r="AE206" t="s">
        <v>126</v>
      </c>
      <c r="AG206">
        <v>4200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ca="1">IF(ROW()=2,AN206,OFFSET(AM206,-1,0)&amp;IF(LEN(AN206)=0,"",","&amp;AN206))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{"dy":21,"sl":4,"tp":"upn","vl":"94861","cn":14,"pt":"GO","pr":4200}</v>
      </c>
    </row>
    <row r="207" spans="1:40">
      <c r="A207">
        <v>21</v>
      </c>
      <c r="B207">
        <v>5</v>
      </c>
      <c r="C207">
        <f>IF(B207&lt;=9,0,
IF(B207=10,1,2))</f>
        <v>0</v>
      </c>
      <c r="D207">
        <f ca="1">RAND()</f>
        <v>0.56198852916331221</v>
      </c>
      <c r="E207">
        <f ca="1">RAND()</f>
        <v>0.25035863461021524</v>
      </c>
      <c r="F207">
        <f ca="1">RAND()</f>
        <v>0.90443319336124828</v>
      </c>
      <c r="G207">
        <f ca="1">RAND()</f>
        <v>0.46452888840605688</v>
      </c>
      <c r="H207">
        <f ca="1">RAND()</f>
        <v>0.56275442804352083</v>
      </c>
      <c r="I207">
        <f ca="1">RAND()</f>
        <v>0.58105794159162283</v>
      </c>
      <c r="M207" t="str">
        <f ca="1">IF(LEN(J207)&lt;&gt;0,J207,VLOOKUP(D207+$B207,$BJ:$BK,MATCH($BK$1,$BJ$1:$BK$1,0),1))</f>
        <v>안 지정 캐릭터 PP 영웅등급</v>
      </c>
      <c r="N207">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25035</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6</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1800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112</v>
      </c>
      <c r="W207">
        <v>1</v>
      </c>
      <c r="X207" t="s">
        <v>126</v>
      </c>
      <c r="Z207">
        <v>700</v>
      </c>
      <c r="AA207" t="str">
        <f ca="1">IF(ISBLANK(AB207),"",
VLOOKUP(AB207,OFFSET(INDIRECT("$A:$B"),0,MATCH(AB$1&amp;"_Verify",INDIRECT("$1:$1"),0)-1),2,0)
)</f>
        <v>fe</v>
      </c>
      <c r="AB207" t="s">
        <v>82</v>
      </c>
      <c r="AC207" t="s">
        <v>112</v>
      </c>
      <c r="AD207">
        <v>1</v>
      </c>
      <c r="AE207" t="s">
        <v>126</v>
      </c>
      <c r="AG207">
        <v>700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석공의 망치</v>
      </c>
      <c r="AL207">
        <v>1</v>
      </c>
      <c r="AM207" t="str">
        <f ca="1">IF(ROW()=2,AN207,OFFSET(AM207,-1,0)&amp;IF(LEN(AN207)=0,"",","&amp;AN207))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{"dy":21,"sl":5,"tp":"fe","vl":"Equip4001","cn":1,"pt":"GO","pr":700}</v>
      </c>
    </row>
    <row r="208" spans="1:40">
      <c r="A208">
        <v>21</v>
      </c>
      <c r="B208">
        <v>6</v>
      </c>
      <c r="C208">
        <f>IF(B208&lt;=9,0,
IF(B208=10,1,2))</f>
        <v>0</v>
      </c>
      <c r="D208">
        <f ca="1">RAND()</f>
        <v>0.2089600252319973</v>
      </c>
      <c r="E208">
        <f ca="1">RAND()</f>
        <v>9.716105034882272E-2</v>
      </c>
      <c r="F208">
        <f ca="1">RAND()</f>
        <v>6.4300481007478538E-2</v>
      </c>
      <c r="G208">
        <f ca="1">RAND()</f>
        <v>0.70413157841619778</v>
      </c>
      <c r="H208">
        <f ca="1">RAND()</f>
        <v>0.20128088890368045</v>
      </c>
      <c r="I208">
        <f ca="1">RAND()</f>
        <v>0.39822835021414205</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Equip1101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1200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189</v>
      </c>
      <c r="W208">
        <v>1</v>
      </c>
      <c r="X208" t="s">
        <v>126</v>
      </c>
      <c r="Z208">
        <v>900</v>
      </c>
      <c r="AA208" t="str">
        <f ca="1">IF(ISBLANK(AB208),"",
VLOOKUP(AB208,OFFSET(INDIRECT("$A:$B"),0,MATCH(AB$1&amp;"_Verify",INDIRECT("$1:$1"),0)-1),2,0)
)</f>
        <v>fe</v>
      </c>
      <c r="AB208" t="s">
        <v>82</v>
      </c>
      <c r="AC208" t="s">
        <v>189</v>
      </c>
      <c r="AD208">
        <v>1</v>
      </c>
      <c r="AE208" t="s">
        <v>126</v>
      </c>
      <c r="AG208">
        <v>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블레이드 보우</v>
      </c>
      <c r="AL208">
        <v>1</v>
      </c>
      <c r="AM208" t="str">
        <f ca="1">IF(ROW()=2,AN208,OFFSET(AM208,-1,0)&amp;IF(LEN(AN208)=0,"",","&amp;AN208))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{"dy":21,"sl":6,"tp":"fe","vl":"Equip2002","cn":1,"pt":"GO","pr":900}</v>
      </c>
    </row>
    <row r="209" spans="1:40">
      <c r="A209">
        <v>21</v>
      </c>
      <c r="B209">
        <v>7</v>
      </c>
      <c r="C209">
        <f>IF(B209&lt;=9,0,
IF(B209=10,1,2))</f>
        <v>0</v>
      </c>
      <c r="D209">
        <f ca="1">RAND()</f>
        <v>0.75437583896638261</v>
      </c>
      <c r="E209">
        <f ca="1">RAND()</f>
        <v>0.56865070835142029</v>
      </c>
      <c r="F209">
        <f ca="1">RAND()</f>
        <v>0.4181972345210534</v>
      </c>
      <c r="G209">
        <f ca="1">RAND()</f>
        <v>1.2212091473773556E-2</v>
      </c>
      <c r="H209">
        <f ca="1">RAND()</f>
        <v>0.2763917136973596</v>
      </c>
      <c r="I209">
        <f ca="1">RAND()</f>
        <v>0.62797971194862234</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Equip6301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36</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197</v>
      </c>
      <c r="W209">
        <v>1</v>
      </c>
      <c r="X209" t="s">
        <v>126</v>
      </c>
      <c r="Z209">
        <v>7800</v>
      </c>
      <c r="AA209" t="str">
        <f ca="1">IF(ISBLANK(AB209),"",
VLOOKUP(AB209,OFFSET(INDIRECT("$A:$B"),0,MATCH(AB$1&amp;"_Verify",INDIRECT("$1:$1"),0)-1),2,0)
)</f>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0.86740414166854674</v>
      </c>
      <c r="E210">
        <f ca="1">RAND()</f>
        <v>0.41687972797371853</v>
      </c>
      <c r="F210">
        <f ca="1">RAND()</f>
        <v>0.58064138476536009</v>
      </c>
      <c r="G210">
        <f ca="1">RAND()</f>
        <v>0.40656717995952341</v>
      </c>
      <c r="H210">
        <f ca="1">RAND()</f>
        <v>0.8041748826944275</v>
      </c>
      <c r="I210">
        <f ca="1">RAND()</f>
        <v>0.46954579135569319</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0.25659525373281467</v>
      </c>
      <c r="E211">
        <f ca="1">RAND()</f>
        <v>9.5460268795562575E-2</v>
      </c>
      <c r="F211">
        <f ca="1">RAND()</f>
        <v>0.39137727110075538</v>
      </c>
      <c r="G211">
        <f ca="1">RAND()</f>
        <v>4.8961660824515363E-2</v>
      </c>
      <c r="H211">
        <f ca="1">RAND()</f>
        <v>0.70767015606093353</v>
      </c>
      <c r="I211">
        <f ca="1">RAND()</f>
        <v>0.16448417599066367</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0.28743567452749041</v>
      </c>
      <c r="E212">
        <f ca="1">RAND()</f>
        <v>0.2611779643388451</v>
      </c>
      <c r="F212">
        <f ca="1">RAND()</f>
        <v>0.79851597205393854</v>
      </c>
      <c r="G212">
        <f ca="1">RAND()</f>
        <v>0.41919796081613048</v>
      </c>
      <c r="H212">
        <f ca="1">RAND()</f>
        <v>0.31141202346698027</v>
      </c>
      <c r="I212">
        <f ca="1">RAND()</f>
        <v>0.44233281038936545</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Equip2101</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1200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179</v>
      </c>
      <c r="W212">
        <v>1</v>
      </c>
      <c r="X212" t="s">
        <v>126</v>
      </c>
      <c r="Z212">
        <v>1400</v>
      </c>
      <c r="AA212" t="str">
        <f ca="1">IF(ISBLANK(AB212),"",
VLOOKUP(AB212,OFFSET(INDIRECT("$A:$B"),0,MATCH(AB$1&amp;"_Verify",INDIRECT("$1:$1"),0)-1),2,0)
)</f>
        <v>fe</v>
      </c>
      <c r="AB212" t="s">
        <v>82</v>
      </c>
      <c r="AC212" t="s">
        <v>179</v>
      </c>
      <c r="AD212">
        <v>1</v>
      </c>
      <c r="AE212" t="s">
        <v>126</v>
      </c>
      <c r="AG212">
        <v>1400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흑마법의 지팡이</v>
      </c>
      <c r="AL212">
        <v>1</v>
      </c>
      <c r="AM212" t="str">
        <f ca="1">IF(ROW()=2,AN212,OFFSET(AM212,-1,0)&amp;IF(LEN(AN212)=0,"",","&amp;AN212))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{"dy":22,"sl":0,"tp":"fe","vl":"Equip3102","cn":1,"pt":"GO","pr":1400}</v>
      </c>
    </row>
    <row r="213" spans="1:40">
      <c r="A213">
        <v>22</v>
      </c>
      <c r="B213">
        <v>1</v>
      </c>
      <c r="C213">
        <f>IF(B213&lt;=9,0,
IF(B213=10,1,2))</f>
        <v>0</v>
      </c>
      <c r="D213">
        <f ca="1">RAND()</f>
        <v>0.71433892802602816</v>
      </c>
      <c r="E213">
        <f ca="1">RAND()</f>
        <v>0.99940611545840685</v>
      </c>
      <c r="F213">
        <f ca="1">RAND()</f>
        <v>0.9897285012735797</v>
      </c>
      <c r="G213">
        <f ca="1">RAND()</f>
        <v>0.19615958547098644</v>
      </c>
      <c r="H213">
        <f ca="1">RAND()</f>
        <v>0.39037428959607434</v>
      </c>
      <c r="I213">
        <f ca="1">RAND()</f>
        <v>0.36709222941259623</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Equip8402</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244</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132</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전설</v>
      </c>
      <c r="U213" t="s">
        <v>82</v>
      </c>
      <c r="V213" t="s">
        <v>302</v>
      </c>
      <c r="W213">
        <v>1</v>
      </c>
      <c r="X213" t="s">
        <v>126</v>
      </c>
      <c r="Z213">
        <v>5000</v>
      </c>
      <c r="AA213" t="str">
        <f ca="1">IF(ISBLANK(AB213),"",
VLOOKUP(AB213,OFFSET(INDIRECT("$A:$B"),0,MATCH(AB$1&amp;"_Verify",INDIRECT("$1:$1"),0)-1),2,0)
)</f>
        <v>fe</v>
      </c>
      <c r="AB213" t="s">
        <v>82</v>
      </c>
      <c r="AC213" t="s">
        <v>302</v>
      </c>
      <c r="AD213">
        <v>1</v>
      </c>
      <c r="AE213" t="s">
        <v>126</v>
      </c>
      <c r="AG213">
        <v>5000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운명의 대검</v>
      </c>
      <c r="AL213">
        <v>1</v>
      </c>
      <c r="AM213" t="str">
        <f ca="1">IF(ROW()=2,AN213,OFFSET(AM213,-1,0)&amp;IF(LEN(AN213)=0,"",","&amp;AN213))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{"dy":22,"sl":1,"tp":"fe","vl":"Equip8001","cn":1,"pt":"GO","pr":5000}</v>
      </c>
    </row>
    <row r="214" spans="1:40">
      <c r="A214">
        <v>22</v>
      </c>
      <c r="B214">
        <v>2</v>
      </c>
      <c r="C214">
        <f>IF(B214&lt;=9,0,
IF(B214=10,1,2))</f>
        <v>0</v>
      </c>
      <c r="D214">
        <f ca="1">RAND()</f>
        <v>0.7005909858658117</v>
      </c>
      <c r="E214">
        <f ca="1">RAND()</f>
        <v>0.32368117174386191</v>
      </c>
      <c r="F214">
        <f ca="1">RAND()</f>
        <v>0.17802705576382427</v>
      </c>
      <c r="G214">
        <f ca="1">RAND()</f>
        <v>0.55984554274939624</v>
      </c>
      <c r="H214">
        <f ca="1">RAND()</f>
        <v>3.4727190648669914E-2</v>
      </c>
      <c r="I214">
        <f ca="1">RAND()</f>
        <v>0.41128667319064605</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32368</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6</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1800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126</v>
      </c>
      <c r="Z214">
        <v>1400</v>
      </c>
      <c r="AA214" t="str">
        <f ca="1">IF(ISBLANK(AB214),"",
VLOOKUP(AB214,OFFSET(INDIRECT("$A:$B"),0,MATCH(AB$1&amp;"_Verify",INDIRECT("$1:$1"),0)-1),2,0)
)</f>
        <v>uph</v>
      </c>
      <c r="AB214" t="s">
        <v>91</v>
      </c>
      <c r="AC214">
        <v>92746</v>
      </c>
      <c r="AD214">
        <v>14</v>
      </c>
      <c r="AE214" t="s">
        <v>126</v>
      </c>
      <c r="AG214">
        <v>4200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ca="1">IF(ROW()=2,AN214,OFFSET(AM214,-1,0)&amp;IF(LEN(AN214)=0,"",","&amp;AN214))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{"dy":22,"sl":2,"tp":"uph","vl":"92746","cn":14,"pt":"GO","pr":4200}</v>
      </c>
    </row>
    <row r="215" spans="1:40">
      <c r="A215">
        <v>22</v>
      </c>
      <c r="B215">
        <v>3</v>
      </c>
      <c r="C215">
        <f>IF(B215&lt;=9,0,
IF(B215=10,1,2))</f>
        <v>0</v>
      </c>
      <c r="D215">
        <f ca="1">RAND()</f>
        <v>0.91663977198889657</v>
      </c>
      <c r="E215">
        <f ca="1">RAND()</f>
        <v>0.93759694416097705</v>
      </c>
      <c r="F215">
        <f ca="1">RAND()</f>
        <v>0.73116011418112226</v>
      </c>
      <c r="G215">
        <f ca="1">RAND()</f>
        <v>0.20649948783454763</v>
      </c>
      <c r="H215">
        <f ca="1">RAND()</f>
        <v>0.34847718117429394</v>
      </c>
      <c r="I215">
        <f ca="1">RAND()</f>
        <v>0.41121967900870415</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93759</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126</v>
      </c>
      <c r="Z215">
        <v>1100</v>
      </c>
      <c r="AA215" t="str">
        <f ca="1">IF(ISBLANK(AB215),"",
VLOOKUP(AB215,OFFSET(INDIRECT("$A:$B"),0,MATCH(AB$1&amp;"_Verify",INDIRECT("$1:$1"),0)-1),2,0)
)</f>
        <v>uph</v>
      </c>
      <c r="AB215" t="s">
        <v>91</v>
      </c>
      <c r="AC215">
        <v>38584</v>
      </c>
      <c r="AD215">
        <v>11</v>
      </c>
      <c r="AE215" t="s">
        <v>126</v>
      </c>
      <c r="AG215">
        <v>3300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
      </c>
      <c r="AJ215" t="str">
        <f>IF(ISBLANK($AB215),"",
IF(AND($B215&gt;=VLOOKUP($AB215,$AP:$AS,3,0),$B215&lt;=VLOOKUP($AB215,$AP:$AS,4,0)),"","슬롯타입이상"))</f>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ca="1">IF(ROW()=2,AN215,OFFSET(AM215,-1,0)&amp;IF(LEN(AN215)=0,"",","&amp;AN215))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{"dy":22,"sl":3,"tp":"uph","vl":"38584","cn":11,"pt":"GO","pr":3300}</v>
      </c>
    </row>
    <row r="216" spans="1:40">
      <c r="A216">
        <v>22</v>
      </c>
      <c r="B216">
        <v>4</v>
      </c>
      <c r="C216">
        <f>IF(B216&lt;=9,0,
IF(B216=10,1,2))</f>
        <v>0</v>
      </c>
      <c r="D216">
        <f ca="1">RAND()</f>
        <v>0.26825874278759687</v>
      </c>
      <c r="E216">
        <f ca="1">RAND()</f>
        <v>0.4002654194284001</v>
      </c>
      <c r="F216">
        <f ca="1">RAND()</f>
        <v>0.83276236110735502</v>
      </c>
      <c r="G216">
        <f ca="1">RAND()</f>
        <v>0.9095570797304815</v>
      </c>
      <c r="H216">
        <f ca="1">RAND()</f>
        <v>0.6787110758403383</v>
      </c>
      <c r="I216">
        <f ca="1">RAND()</f>
        <v>0.98498891172639347</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40026</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7</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2100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126</v>
      </c>
      <c r="Z216">
        <v>1100</v>
      </c>
      <c r="AA216" t="str">
        <f ca="1">IF(ISBLANK(AB216),"",
VLOOKUP(AB216,OFFSET(INDIRECT("$A:$B"),0,MATCH(AB$1&amp;"_Verify",INDIRECT("$1:$1"),0)-1),2,0)
)</f>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{"dy":22,"sl":4,"tp":"upn","vl":"45187","cn":11,"pt":"GO","pr":3300}</v>
      </c>
    </row>
    <row r="217" spans="1:40">
      <c r="A217">
        <v>22</v>
      </c>
      <c r="B217">
        <v>5</v>
      </c>
      <c r="C217">
        <f>IF(B217&lt;=9,0,
IF(B217=10,1,2))</f>
        <v>0</v>
      </c>
      <c r="D217">
        <f ca="1">RAND()</f>
        <v>0.79029331055158758</v>
      </c>
      <c r="E217">
        <f ca="1">RAND()</f>
        <v>0.821111189615498</v>
      </c>
      <c r="F217">
        <f ca="1">RAND()</f>
        <v>0.45713869691038722</v>
      </c>
      <c r="G217">
        <f ca="1">RAND()</f>
        <v>0.2874894081239644</v>
      </c>
      <c r="H217">
        <f ca="1">RAND()</f>
        <v>0.69684193073899592</v>
      </c>
      <c r="I217">
        <f ca="1">RAND()</f>
        <v>0.51075156892926732</v>
      </c>
      <c r="M217" t="str">
        <f ca="1">IF(LEN(J217)&lt;&gt;0,J217,VLOOKUP(D217+$B217,$BJ:$BK,MATCH($BK$1,$BJ$1:$BK$1,0),1))</f>
        <v>안 지정 캐릭터 PP 일반등급</v>
      </c>
      <c r="N217">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82111</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12</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3600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191</v>
      </c>
      <c r="W217">
        <v>1</v>
      </c>
      <c r="X217" t="s">
        <v>130</v>
      </c>
      <c r="Z217">
        <v>11</v>
      </c>
      <c r="AA217" t="str">
        <f ca="1">IF(ISBLANK(AB217),"",
VLOOKUP(AB217,OFFSET(INDIRECT("$A:$B"),0,MATCH(AB$1&amp;"_Verify",INDIRECT("$1:$1"),0)-1),2,0)
)</f>
        <v>fe</v>
      </c>
      <c r="AB217" t="s">
        <v>82</v>
      </c>
      <c r="AC217" t="s">
        <v>191</v>
      </c>
      <c r="AD217">
        <v>1</v>
      </c>
      <c r="AE217" t="s">
        <v>130</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오디세이 픽액스</v>
      </c>
      <c r="AL217">
        <v>1</v>
      </c>
      <c r="AM217" t="str">
        <f ca="1">IF(ROW()=2,AN217,OFFSET(AM217,-1,0)&amp;IF(LEN(AN217)=0,"",","&amp;AN217))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{"dy":22,"sl":5,"tp":"fe","vl":"Equip0302","cn":1,"pt":"DI","pr":11}</v>
      </c>
    </row>
    <row r="218" spans="1:40">
      <c r="A218">
        <v>22</v>
      </c>
      <c r="B218">
        <v>6</v>
      </c>
      <c r="C218">
        <f>IF(B218&lt;=9,0,
IF(B218=10,1,2))</f>
        <v>0</v>
      </c>
      <c r="D218">
        <f ca="1">RAND()</f>
        <v>0.402636022355643</v>
      </c>
      <c r="E218">
        <f ca="1">RAND()</f>
        <v>0.95782564308150886</v>
      </c>
      <c r="F218">
        <f ca="1">RAND()</f>
        <v>0.58263723053254446</v>
      </c>
      <c r="G218">
        <f ca="1">RAND()</f>
        <v>0.94263967972989438</v>
      </c>
      <c r="H218">
        <f ca="1">RAND()</f>
        <v>0.2285247640512682</v>
      </c>
      <c r="I218">
        <f ca="1">RAND()</f>
        <v>0.8426230330040988</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Equip8102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8400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256</v>
      </c>
      <c r="W218">
        <v>1</v>
      </c>
      <c r="X218" t="s">
        <v>126</v>
      </c>
      <c r="Z218">
        <v>3900</v>
      </c>
      <c r="AA218" t="str">
        <f ca="1">IF(ISBLANK(AB218),"",
VLOOKUP(AB218,OFFSET(INDIRECT("$A:$B"),0,MATCH(AB$1&amp;"_Verify",INDIRECT("$1:$1"),0)-1),2,0)
)</f>
        <v>fe</v>
      </c>
      <c r="AB218" t="s">
        <v>82</v>
      </c>
      <c r="AC218" t="s">
        <v>256</v>
      </c>
      <c r="AD218">
        <v>1</v>
      </c>
      <c r="AE218" t="s">
        <v>126</v>
      </c>
      <c r="AG218">
        <v>3900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용력의 방패</v>
      </c>
      <c r="AL218">
        <v>1</v>
      </c>
      <c r="AM218" t="str">
        <f ca="1">IF(ROW()=2,AN218,OFFSET(AM218,-1,0)&amp;IF(LEN(AN218)=0,"",","&amp;AN218))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{"dy":22,"sl":6,"tp":"fe","vl":"Equip7101","cn":1,"pt":"GO","pr":3900}</v>
      </c>
    </row>
    <row r="219" spans="1:40">
      <c r="A219">
        <v>22</v>
      </c>
      <c r="B219">
        <v>7</v>
      </c>
      <c r="C219">
        <f>IF(B219&lt;=9,0,
IF(B219=10,1,2))</f>
        <v>0</v>
      </c>
      <c r="D219">
        <f ca="1">RAND()</f>
        <v>0.69082241761863805</v>
      </c>
      <c r="E219">
        <f ca="1">RAND()</f>
        <v>0.63800106916046717</v>
      </c>
      <c r="F219">
        <f ca="1">RAND()</f>
        <v>0.41463633359411156</v>
      </c>
      <c r="G219">
        <f ca="1">RAND()</f>
        <v>0.76951486376355815</v>
      </c>
      <c r="H219">
        <f ca="1">RAND()</f>
        <v>0.99506292653059469</v>
      </c>
      <c r="I219">
        <f ca="1">RAND()</f>
        <v>0.57946040482861172</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Equip7201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9500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248</v>
      </c>
      <c r="W219">
        <v>1</v>
      </c>
      <c r="X219" t="s">
        <v>126</v>
      </c>
      <c r="Z219">
        <v>800</v>
      </c>
      <c r="AA219" t="str">
        <f ca="1">IF(ISBLANK(AB219),"",
VLOOKUP(AB219,OFFSET(INDIRECT("$A:$B"),0,MATCH(AB$1&amp;"_Verify",INDIRECT("$1:$1"),0)-1),2,0)
)</f>
        <v>fe</v>
      </c>
      <c r="AB219" t="s">
        <v>82</v>
      </c>
      <c r="AC219" t="s">
        <v>248</v>
      </c>
      <c r="AD219">
        <v>1</v>
      </c>
      <c r="AE219" t="s">
        <v>126</v>
      </c>
      <c r="AG219">
        <v>800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숨겨온 원한</v>
      </c>
      <c r="AL219">
        <v>1</v>
      </c>
      <c r="AM219" t="str">
        <f ca="1">IF(ROW()=2,AN219,OFFSET(AM219,-1,0)&amp;IF(LEN(AN219)=0,"",","&amp;AN219))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{"dy":22,"sl":7,"tp":"fe","vl":"Equip1002","cn":1,"pt":"GO","pr":800}</v>
      </c>
    </row>
    <row r="220" spans="1:40">
      <c r="A220">
        <v>22</v>
      </c>
      <c r="B220">
        <v>8</v>
      </c>
      <c r="C220">
        <f>IF(B220&lt;=9,0,
IF(B220=10,1,2))</f>
        <v>0</v>
      </c>
      <c r="D220">
        <f ca="1">RAND()</f>
        <v>7.6354513192300466E-3</v>
      </c>
      <c r="E220">
        <f ca="1">RAND()</f>
        <v>0.74456421470817946</v>
      </c>
      <c r="F220">
        <f ca="1">RAND()</f>
        <v>0.98206781406493138</v>
      </c>
      <c r="G220">
        <f ca="1">RAND()</f>
        <v>0.36212834175083763</v>
      </c>
      <c r="H220">
        <f ca="1">RAND()</f>
        <v>0.22992226091363688</v>
      </c>
      <c r="I220">
        <f ca="1">RAND()</f>
        <v>0.56328239142619563</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ca="1">IF(ROW()=2,AN220,OFFSET(AM220,-1,0)&amp;IF(LEN(AN220)=0,"",","&amp;AN220))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v>
      </c>
    </row>
    <row r="221" spans="1:40">
      <c r="A221">
        <v>22</v>
      </c>
      <c r="B221">
        <v>9</v>
      </c>
      <c r="C221">
        <f>IF(B221&lt;=9,0,
IF(B221=10,1,2))</f>
        <v>0</v>
      </c>
      <c r="D221">
        <f ca="1">RAND()</f>
        <v>0.12195429680950309</v>
      </c>
      <c r="E221">
        <f ca="1">RAND()</f>
        <v>0.74400036850806373</v>
      </c>
      <c r="F221">
        <f ca="1">RAND()</f>
        <v>0.10148190420735648</v>
      </c>
      <c r="G221">
        <f ca="1">RAND()</f>
        <v>0.7319825223628641</v>
      </c>
      <c r="H221">
        <f ca="1">RAND()</f>
        <v>0.52678868924017563</v>
      </c>
      <c r="I221">
        <f ca="1">RAND()</f>
        <v>0.36192104805913672</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ca="1">IF(ROW()=2,AN221,OFFSET(AM221,-1,0)&amp;IF(LEN(AN221)=0,"",","&amp;AN221))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v>
      </c>
    </row>
    <row r="222" spans="1:40">
      <c r="A222">
        <v>23</v>
      </c>
      <c r="B222">
        <v>0</v>
      </c>
      <c r="C222">
        <f>IF(B222&lt;=9,0,
IF(B222=10,1,2))</f>
        <v>0</v>
      </c>
      <c r="D222">
        <f ca="1">RAND()</f>
        <v>0.77542791068028205</v>
      </c>
      <c r="E222">
        <f ca="1">RAND()</f>
        <v>0.34747298987066522</v>
      </c>
      <c r="F222">
        <f ca="1">RAND()</f>
        <v>0.61865346030064228</v>
      </c>
      <c r="G222">
        <f ca="1">RAND()</f>
        <v>0.42139396104198779</v>
      </c>
      <c r="H222">
        <f ca="1">RAND()</f>
        <v>0.41350759216117783</v>
      </c>
      <c r="I222">
        <f ca="1">RAND()</f>
        <v>0.19259561882837506</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Equip3002</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600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202</v>
      </c>
      <c r="W222">
        <v>1</v>
      </c>
      <c r="X222" t="s">
        <v>126</v>
      </c>
      <c r="Z222">
        <v>3400</v>
      </c>
      <c r="AA222" t="str">
        <f ca="1">IF(ISBLANK(AB222),"",
VLOOKUP(AB222,OFFSET(INDIRECT("$A:$B"),0,MATCH(AB$1&amp;"_Verify",INDIRECT("$1:$1"),0)-1),2,0)
)</f>
        <v>fe</v>
      </c>
      <c r="AB222" t="s">
        <v>82</v>
      </c>
      <c r="AC222" t="s">
        <v>202</v>
      </c>
      <c r="AD222">
        <v>1</v>
      </c>
      <c r="AE222" t="s">
        <v>126</v>
      </c>
      <c r="AG222">
        <v>3400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은빛 유산</v>
      </c>
      <c r="AL222">
        <v>1</v>
      </c>
      <c r="AM222" t="str">
        <f ca="1">IF(ROW()=2,AN222,OFFSET(AM222,-1,0)&amp;IF(LEN(AN222)=0,"",","&amp;AN222))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{"dy":23,"sl":0,"tp":"fe","vl":"Equip0202","cn":1,"pt":"GO","pr":3400}</v>
      </c>
    </row>
    <row r="223" spans="1:40">
      <c r="A223">
        <v>23</v>
      </c>
      <c r="B223">
        <v>1</v>
      </c>
      <c r="C223">
        <f>IF(B223&lt;=9,0,
IF(B223=10,1,2))</f>
        <v>0</v>
      </c>
      <c r="D223">
        <f ca="1">RAND()</f>
        <v>0.55660988832361147</v>
      </c>
      <c r="E223">
        <f ca="1">RAND()</f>
        <v>0.68121946137113776</v>
      </c>
      <c r="F223">
        <f ca="1">RAND()</f>
        <v>0.64754867108866243</v>
      </c>
      <c r="G223">
        <f ca="1">RAND()</f>
        <v>0.87547956460685128</v>
      </c>
      <c r="H223">
        <f ca="1">RAND()</f>
        <v>0.75101022556165431</v>
      </c>
      <c r="I223">
        <f ca="1">RAND()</f>
        <v>1.4115044035099777E-2</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Equip6002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1700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245</v>
      </c>
      <c r="W223">
        <v>1</v>
      </c>
      <c r="X223" t="s">
        <v>126</v>
      </c>
      <c r="Z223">
        <v>7000</v>
      </c>
      <c r="AA223" t="str">
        <f ca="1">IF(ISBLANK(AB223),"",
VLOOKUP(AB223,OFFSET(INDIRECT("$A:$B"),0,MATCH(AB$1&amp;"_Verify",INDIRECT("$1:$1"),0)-1),2,0)
)</f>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0.6399906891518784</v>
      </c>
      <c r="E224">
        <f ca="1">RAND()</f>
        <v>0.50464118667741897</v>
      </c>
      <c r="F224">
        <f ca="1">RAND()</f>
        <v>0.77157986804843093</v>
      </c>
      <c r="G224">
        <f ca="1">RAND()</f>
        <v>0.8936333893079037</v>
      </c>
      <c r="H224">
        <f ca="1">RAND()</f>
        <v>6.9070698472076253E-2</v>
      </c>
      <c r="I224">
        <f ca="1">RAND()</f>
        <v>0.72504980526639895</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50464</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9</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2700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126</v>
      </c>
      <c r="Z224">
        <v>1400</v>
      </c>
      <c r="AA224" t="str">
        <f ca="1">IF(ISBLANK(AB224),"",
VLOOKUP(AB224,OFFSET(INDIRECT("$A:$B"),0,MATCH(AB$1&amp;"_Verify",INDIRECT("$1:$1"),0)-1),2,0)
)</f>
        <v>uph</v>
      </c>
      <c r="AB224" t="s">
        <v>91</v>
      </c>
      <c r="AC224">
        <v>98118</v>
      </c>
      <c r="AD224">
        <v>14</v>
      </c>
      <c r="AE224" t="s">
        <v>126</v>
      </c>
      <c r="AG224">
        <v>4200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{"dy":23,"sl":2,"tp":"uph","vl":"98118","cn":14,"pt":"GO","pr":4200}</v>
      </c>
    </row>
    <row r="225" spans="1:40">
      <c r="A225">
        <v>23</v>
      </c>
      <c r="B225">
        <v>3</v>
      </c>
      <c r="C225">
        <f>IF(B225&lt;=9,0,
IF(B225=10,1,2))</f>
        <v>0</v>
      </c>
      <c r="D225">
        <f ca="1">RAND()</f>
        <v>0.58393759106950793</v>
      </c>
      <c r="E225">
        <f ca="1">RAND()</f>
        <v>0.14603913557732462</v>
      </c>
      <c r="F225">
        <f ca="1">RAND()</f>
        <v>0.36305160355850574</v>
      </c>
      <c r="G225">
        <f ca="1">RAND()</f>
        <v>0.5231622871078051</v>
      </c>
      <c r="H225">
        <f ca="1">RAND()</f>
        <v>0.63974225323517564</v>
      </c>
      <c r="I225">
        <f ca="1">RAND()</f>
        <v>0.12605348312716691</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14603</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126</v>
      </c>
      <c r="Z225">
        <v>900</v>
      </c>
      <c r="AA225" t="str">
        <f ca="1">IF(ISBLANK(AB225),"",
VLOOKUP(AB225,OFFSET(INDIRECT("$A:$B"),0,MATCH(AB$1&amp;"_Verify",INDIRECT("$1:$1"),0)-1),2,0)
)</f>
        <v>upn</v>
      </c>
      <c r="AB225" t="s">
        <v>92</v>
      </c>
      <c r="AC225">
        <v>10153</v>
      </c>
      <c r="AD225">
        <v>9</v>
      </c>
      <c r="AE225" t="s">
        <v>126</v>
      </c>
      <c r="AG225">
        <v>2700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ca="1">IF(ROW()=2,AN225,OFFSET(AM225,-1,0)&amp;IF(LEN(AN225)=0,"",","&amp;AN225))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{"dy":23,"sl":3,"tp":"upn","vl":"10153","cn":9,"pt":"GO","pr":2700}</v>
      </c>
    </row>
    <row r="226" spans="1:40">
      <c r="A226">
        <v>23</v>
      </c>
      <c r="B226">
        <v>4</v>
      </c>
      <c r="C226">
        <f>IF(B226&lt;=9,0,
IF(B226=10,1,2))</f>
        <v>0</v>
      </c>
      <c r="D226">
        <f ca="1">RAND()</f>
        <v>0.47436745264443025</v>
      </c>
      <c r="E226">
        <f ca="1">RAND()</f>
        <v>0.93492347125237818</v>
      </c>
      <c r="F226">
        <f ca="1">RAND()</f>
        <v>4.5472205368434993E-2</v>
      </c>
      <c r="G226">
        <f ca="1">RAND()</f>
        <v>0.32678804997753896</v>
      </c>
      <c r="H226">
        <f ca="1">RAND()</f>
        <v>0.54258151323309167</v>
      </c>
      <c r="I226">
        <f ca="1">RAND()</f>
        <v>3.8491029276441546E-2</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93492</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14</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4200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126</v>
      </c>
      <c r="Z226">
        <v>1400</v>
      </c>
      <c r="AA226" t="str">
        <f ca="1">IF(ISBLANK(AB226),"",
VLOOKUP(AB226,OFFSET(INDIRECT("$A:$B"),0,MATCH(AB$1&amp;"_Verify",INDIRECT("$1:$1"),0)-1),2,0)
)</f>
        <v>upn</v>
      </c>
      <c r="AB226" t="s">
        <v>92</v>
      </c>
      <c r="AC226">
        <v>98421</v>
      </c>
      <c r="AD226">
        <v>14</v>
      </c>
      <c r="AE226" t="s">
        <v>126</v>
      </c>
      <c r="AG226">
        <v>4200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ca="1">IF(ROW()=2,AN226,OFFSET(AM226,-1,0)&amp;IF(LEN(AN226)=0,"",","&amp;AN226))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{"dy":23,"sl":4,"tp":"upn","vl":"98421","cn":14,"pt":"GO","pr":4200}</v>
      </c>
    </row>
    <row r="227" spans="1:40">
      <c r="A227">
        <v>23</v>
      </c>
      <c r="B227">
        <v>5</v>
      </c>
      <c r="C227">
        <f>IF(B227&lt;=9,0,
IF(B227=10,1,2))</f>
        <v>0</v>
      </c>
      <c r="D227">
        <f ca="1">RAND()</f>
        <v>0.49011112238416943</v>
      </c>
      <c r="E227">
        <f ca="1">RAND()</f>
        <v>0.82024638947287043</v>
      </c>
      <c r="F227">
        <f ca="1">RAND()</f>
        <v>0.6364105419792343</v>
      </c>
      <c r="G227">
        <f ca="1">RAND()</f>
        <v>0.93235910456751558</v>
      </c>
      <c r="H227">
        <f ca="1">RAND()</f>
        <v>0.57152967748240258</v>
      </c>
      <c r="I227">
        <f ca="1">RAND()</f>
        <v>0.12564121605270295</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Equip7102</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3200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204</v>
      </c>
      <c r="W227">
        <v>1</v>
      </c>
      <c r="X227" t="s">
        <v>126</v>
      </c>
      <c r="Z227">
        <v>1700</v>
      </c>
      <c r="AA227" t="str">
        <f ca="1">IF(ISBLANK(AB227),"",
VLOOKUP(AB227,OFFSET(INDIRECT("$A:$B"),0,MATCH(AB$1&amp;"_Verify",INDIRECT("$1:$1"),0)-1),2,0)
)</f>
        <v>fe</v>
      </c>
      <c r="AB227" t="s">
        <v>82</v>
      </c>
      <c r="AC227" t="s">
        <v>204</v>
      </c>
      <c r="AD227">
        <v>1</v>
      </c>
      <c r="AE227" t="s">
        <v>126</v>
      </c>
      <c r="AG227">
        <v>1700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템플러 쉴드</v>
      </c>
      <c r="AL227">
        <v>1</v>
      </c>
      <c r="AM227" t="str">
        <f ca="1">IF(ROW()=2,AN227,OFFSET(AM227,-1,0)&amp;IF(LEN(AN227)=0,"",","&amp;AN227))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{"dy":23,"sl":5,"tp":"fe","vl":"Equip7001","cn":1,"pt":"GO","pr":1700}</v>
      </c>
    </row>
    <row r="228" spans="1:40">
      <c r="A228">
        <v>23</v>
      </c>
      <c r="B228">
        <v>6</v>
      </c>
      <c r="C228">
        <f>IF(B228&lt;=9,0,
IF(B228=10,1,2))</f>
        <v>0</v>
      </c>
      <c r="D228">
        <f ca="1">RAND()</f>
        <v>0.78118061815266759</v>
      </c>
      <c r="E228">
        <f ca="1">RAND()</f>
        <v>0.57667747224184629</v>
      </c>
      <c r="F228">
        <f ca="1">RAND()</f>
        <v>0.19221701072112918</v>
      </c>
      <c r="G228">
        <f ca="1">RAND()</f>
        <v>0.46116898321753341</v>
      </c>
      <c r="H228">
        <f ca="1">RAND()</f>
        <v>0.25058005642364367</v>
      </c>
      <c r="I228">
        <f ca="1">RAND()</f>
        <v>0.3337606156810462</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Equip6102</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3400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257</v>
      </c>
      <c r="W228">
        <v>1</v>
      </c>
      <c r="X228" t="s">
        <v>126</v>
      </c>
      <c r="Z228">
        <v>3500</v>
      </c>
      <c r="AA228" t="str">
        <f ca="1">IF(ISBLANK(AB228),"",
VLOOKUP(AB228,OFFSET(INDIRECT("$A:$B"),0,MATCH(AB$1&amp;"_Verify",INDIRECT("$1:$1"),0)-1),2,0)
)</f>
        <v>fe</v>
      </c>
      <c r="AB228" t="s">
        <v>82</v>
      </c>
      <c r="AC228" t="s">
        <v>257</v>
      </c>
      <c r="AD228">
        <v>1</v>
      </c>
      <c r="AE228" t="s">
        <v>126</v>
      </c>
      <c r="AG228">
        <v>3500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작은 별 완드</v>
      </c>
      <c r="AL228">
        <v>1</v>
      </c>
      <c r="AM228" t="str">
        <f ca="1">IF(ROW()=2,AN228,OFFSET(AM228,-1,0)&amp;IF(LEN(AN228)=0,"",","&amp;AN228))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{"dy":23,"sl":6,"tp":"fe","vl":"Equip3202","cn":1,"pt":"GO","pr":3500}</v>
      </c>
    </row>
    <row r="229" spans="1:40">
      <c r="A229">
        <v>23</v>
      </c>
      <c r="B229">
        <v>7</v>
      </c>
      <c r="C229">
        <f>IF(B229&lt;=9,0,
IF(B229=10,1,2))</f>
        <v>0</v>
      </c>
      <c r="D229">
        <f ca="1">RAND()</f>
        <v>0.93049472084070428</v>
      </c>
      <c r="E229">
        <f ca="1">RAND()</f>
        <v>0.98348564930350013</v>
      </c>
      <c r="F229">
        <f ca="1">RAND()</f>
        <v>4.4862704058183267E-2</v>
      </c>
      <c r="G229">
        <f ca="1">RAND()</f>
        <v>0.86197081102740736</v>
      </c>
      <c r="H229">
        <f ca="1">RAND()</f>
        <v>0.5320106053779684</v>
      </c>
      <c r="I229">
        <f ca="1">RAND()</f>
        <v>0.24299504589519205</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Equip8302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74100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201</v>
      </c>
      <c r="W229">
        <v>1</v>
      </c>
      <c r="X229" t="s">
        <v>126</v>
      </c>
      <c r="Z229">
        <v>74200</v>
      </c>
      <c r="AA229" t="str">
        <f ca="1">IF(ISBLANK(AB229),"",
VLOOKUP(AB229,OFFSET(INDIRECT("$A:$B"),0,MATCH(AB$1&amp;"_Verify",INDIRECT("$1:$1"),0)-1),2,0)
)</f>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0.8899126492077315</v>
      </c>
      <c r="E230">
        <f ca="1">RAND()</f>
        <v>0.96385841388093163</v>
      </c>
      <c r="F230">
        <f ca="1">RAND()</f>
        <v>0.25049598392724681</v>
      </c>
      <c r="G230">
        <f ca="1">RAND()</f>
        <v>0.5653301494504851</v>
      </c>
      <c r="H230">
        <f ca="1">RAND()</f>
        <v>0.76070988272249263</v>
      </c>
      <c r="I230">
        <f ca="1">RAND()</f>
        <v>0.99029489984531882</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0.92828925008143048</v>
      </c>
      <c r="E231">
        <f ca="1">RAND()</f>
        <v>1.0094786652194987E-2</v>
      </c>
      <c r="F231">
        <f ca="1">RAND()</f>
        <v>0.60942934209902944</v>
      </c>
      <c r="G231">
        <f ca="1">RAND()</f>
        <v>0.78197879023190409</v>
      </c>
      <c r="H231">
        <f ca="1">RAND()</f>
        <v>0.45301646125087958</v>
      </c>
      <c r="I231">
        <f ca="1">RAND()</f>
        <v>0.4408590263473009</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0.64454811582707094</v>
      </c>
      <c r="E232">
        <f ca="1">RAND()</f>
        <v>0.30498645621358533</v>
      </c>
      <c r="F232">
        <f ca="1">RAND()</f>
        <v>0.55753789692255351</v>
      </c>
      <c r="G232">
        <f ca="1">RAND()</f>
        <v>0.21959326387807809</v>
      </c>
      <c r="H232">
        <f ca="1">RAND()</f>
        <v>0.29527630917669756</v>
      </c>
      <c r="I232">
        <f ca="1">RAND()</f>
        <v>0.56532395511281508</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Equip2301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11</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130</v>
      </c>
      <c r="Z232">
        <v>29</v>
      </c>
      <c r="AA232" t="str">
        <f ca="1">IF(ISBLANK(AB232),"",
VLOOKUP(AB232,OFFSET(INDIRECT("$A:$B"),0,MATCH(AB$1&amp;"_Verify",INDIRECT("$1:$1"),0)-1),2,0)
)</f>
        <v>bn</v>
      </c>
      <c r="AB232" t="s">
        <v>83</v>
      </c>
      <c r="AD232">
        <v>1</v>
      </c>
      <c r="AE232" t="s">
        <v>130</v>
      </c>
      <c r="AG232">
        <v>29</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{"dy":24,"sl":0,"tp":"bn","cn":1,"pt":"DI","pr":29}</v>
      </c>
    </row>
    <row r="233" spans="1:40">
      <c r="A233">
        <v>24</v>
      </c>
      <c r="B233">
        <v>1</v>
      </c>
      <c r="C233">
        <f>IF(B233&lt;=9,0,
IF(B233=10,1,2))</f>
        <v>0</v>
      </c>
      <c r="D233">
        <f ca="1">RAND()</f>
        <v>0.63528951156745017</v>
      </c>
      <c r="E233">
        <f ca="1">RAND()</f>
        <v>0.47913830043862715</v>
      </c>
      <c r="F233">
        <f ca="1">RAND()</f>
        <v>5.8132274111215576E-2</v>
      </c>
      <c r="G233">
        <f ca="1">RAND()</f>
        <v>0.33230312830980124</v>
      </c>
      <c r="H233">
        <f ca="1">RAND()</f>
        <v>0.36422670742930197</v>
      </c>
      <c r="I233">
        <f ca="1">RAND()</f>
        <v>0.91135951481780597</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Equip4101</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1500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250</v>
      </c>
      <c r="W233">
        <v>1</v>
      </c>
      <c r="X233" t="s">
        <v>126</v>
      </c>
      <c r="Z233">
        <v>1000</v>
      </c>
      <c r="AA233" t="str">
        <f ca="1">IF(ISBLANK(AB233),"",
VLOOKUP(AB233,OFFSET(INDIRECT("$A:$B"),0,MATCH(AB$1&amp;"_Verify",INDIRECT("$1:$1"),0)-1),2,0)
)</f>
        <v>fe</v>
      </c>
      <c r="AB233" t="s">
        <v>82</v>
      </c>
      <c r="AC233" t="s">
        <v>250</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불안정한 절단기</v>
      </c>
      <c r="AL233">
        <v>1</v>
      </c>
      <c r="AM233" t="str">
        <f ca="1">IF(ROW()=2,AN233,OFFSET(AM233,-1,0)&amp;IF(LEN(AN233)=0,"",","&amp;AN233))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{"dy":24,"sl":1,"tp":"fe","vl":"Equip0101","cn":1,"pt":"GO","pr":1000}</v>
      </c>
    </row>
    <row r="234" spans="1:40">
      <c r="A234">
        <v>24</v>
      </c>
      <c r="B234">
        <v>2</v>
      </c>
      <c r="C234">
        <f>IF(B234&lt;=9,0,
IF(B234=10,1,2))</f>
        <v>0</v>
      </c>
      <c r="D234">
        <f ca="1">RAND()</f>
        <v>0.87945600875662044</v>
      </c>
      <c r="E234">
        <f ca="1">RAND()</f>
        <v>0.69350989500941562</v>
      </c>
      <c r="F234">
        <f ca="1">RAND()</f>
        <v>0.44819890437513177</v>
      </c>
      <c r="G234">
        <f ca="1">RAND()</f>
        <v>0.4063159549085652</v>
      </c>
      <c r="H234">
        <f ca="1">RAND()</f>
        <v>8.4834654370151807E-2</v>
      </c>
      <c r="I234">
        <f ca="1">RAND()</f>
        <v>0.69465459816053032</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69350</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11</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3300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126</v>
      </c>
      <c r="Z234">
        <v>1200</v>
      </c>
      <c r="AA234" t="str">
        <f ca="1">IF(ISBLANK(AB234),"",
VLOOKUP(AB234,OFFSET(INDIRECT("$A:$B"),0,MATCH(AB$1&amp;"_Verify",INDIRECT("$1:$1"),0)-1),2,0)
)</f>
        <v>uph</v>
      </c>
      <c r="AB234" t="s">
        <v>91</v>
      </c>
      <c r="AC234">
        <v>52405</v>
      </c>
      <c r="AD234">
        <v>12</v>
      </c>
      <c r="AE234" t="s">
        <v>126</v>
      </c>
      <c r="AG234">
        <v>3600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{"dy":24,"sl":2,"tp":"uph","vl":"52405","cn":12,"pt":"GO","pr":3600}</v>
      </c>
    </row>
    <row r="235" spans="1:40">
      <c r="A235">
        <v>24</v>
      </c>
      <c r="B235">
        <v>3</v>
      </c>
      <c r="C235">
        <f>IF(B235&lt;=9,0,
IF(B235=10,1,2))</f>
        <v>0</v>
      </c>
      <c r="D235">
        <f ca="1">RAND()</f>
        <v>0.71341705003852152</v>
      </c>
      <c r="E235">
        <f ca="1">RAND()</f>
        <v>0.60720899629401992</v>
      </c>
      <c r="F235">
        <f ca="1">RAND()</f>
        <v>0.28759407710966445</v>
      </c>
      <c r="G235">
        <f ca="1">RAND()</f>
        <v>0.90307968043382303</v>
      </c>
      <c r="H235">
        <f ca="1">RAND()</f>
        <v>0.21579651361160701</v>
      </c>
      <c r="I235">
        <f ca="1">RAND()</f>
        <v>0.67419992586882849</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60720</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10</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3000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126</v>
      </c>
      <c r="Z235">
        <v>900</v>
      </c>
      <c r="AA235" t="str">
        <f ca="1">IF(ISBLANK(AB235),"",
VLOOKUP(AB235,OFFSET(INDIRECT("$A:$B"),0,MATCH(AB$1&amp;"_Verify",INDIRECT("$1:$1"),0)-1),2,0)
)</f>
        <v>upn</v>
      </c>
      <c r="AB235" t="s">
        <v>92</v>
      </c>
      <c r="AC235">
        <v>11471</v>
      </c>
      <c r="AD235">
        <v>9</v>
      </c>
      <c r="AE235" t="s">
        <v>126</v>
      </c>
      <c r="AG235">
        <v>2700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ca="1">IF(ROW()=2,AN235,OFFSET(AM235,-1,0)&amp;IF(LEN(AN235)=0,"",","&amp;AN235))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{"dy":24,"sl":3,"tp":"upn","vl":"11471","cn":9,"pt":"GO","pr":2700}</v>
      </c>
    </row>
    <row r="236" spans="1:40">
      <c r="A236">
        <v>24</v>
      </c>
      <c r="B236">
        <v>4</v>
      </c>
      <c r="C236">
        <f>IF(B236&lt;=9,0,
IF(B236=10,1,2))</f>
        <v>0</v>
      </c>
      <c r="D236">
        <f ca="1">RAND()</f>
        <v>0.19983322900424638</v>
      </c>
      <c r="E236">
        <f ca="1">RAND()</f>
        <v>0.22587422767151244</v>
      </c>
      <c r="F236">
        <f ca="1">RAND()</f>
        <v>0.22819137023899816</v>
      </c>
      <c r="G236">
        <f ca="1">RAND()</f>
        <v>0.46002547790346404</v>
      </c>
      <c r="H236">
        <f ca="1">RAND()</f>
        <v>0.93825435401339485</v>
      </c>
      <c r="I236">
        <f ca="1">RAND()</f>
        <v>0.94983932348063738</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22587</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5</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1500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126</v>
      </c>
      <c r="Z236">
        <v>1400</v>
      </c>
      <c r="AA236" t="str">
        <f ca="1">IF(ISBLANK(AB236),"",
VLOOKUP(AB236,OFFSET(INDIRECT("$A:$B"),0,MATCH(AB$1&amp;"_Verify",INDIRECT("$1:$1"),0)-1),2,0)
)</f>
        <v>upn</v>
      </c>
      <c r="AB236" t="s">
        <v>92</v>
      </c>
      <c r="AC236">
        <v>95704</v>
      </c>
      <c r="AD236">
        <v>14</v>
      </c>
      <c r="AE236" t="s">
        <v>126</v>
      </c>
      <c r="AG236">
        <v>4200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ca="1">IF(ROW()=2,AN236,OFFSET(AM236,-1,0)&amp;IF(LEN(AN236)=0,"",","&amp;AN236))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{"dy":24,"sl":4,"tp":"upn","vl":"95704","cn":14,"pt":"GO","pr":4200}</v>
      </c>
    </row>
    <row r="237" spans="1:40">
      <c r="A237">
        <v>24</v>
      </c>
      <c r="B237">
        <v>5</v>
      </c>
      <c r="C237">
        <f>IF(B237&lt;=9,0,
IF(B237=10,1,2))</f>
        <v>0</v>
      </c>
      <c r="D237">
        <f ca="1">RAND()</f>
        <v>0.43755171594874487</v>
      </c>
      <c r="E237">
        <f ca="1">RAND()</f>
        <v>0.97346459366795657</v>
      </c>
      <c r="F237">
        <f ca="1">RAND()</f>
        <v>0.83159240944657775</v>
      </c>
      <c r="G237">
        <f ca="1">RAND()</f>
        <v>0.50350075632644387</v>
      </c>
      <c r="H237">
        <f ca="1">RAND()</f>
        <v>0.27795726405813548</v>
      </c>
      <c r="I237">
        <f ca="1">RAND()</f>
        <v>0.98607068673293574</v>
      </c>
      <c r="M237" t="str">
        <f ca="1">IF(LEN(J237)&lt;&gt;0,J237,VLOOKUP(D237+$B237,$BJ:$BK,MATCH($BK$1,$BJ$1:$BK$1,0),1))</f>
        <v>지정 장비</v>
      </c>
      <c r="N237" t="str">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Equip8301</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74900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126</v>
      </c>
      <c r="Z237">
        <v>900</v>
      </c>
      <c r="AA237" t="str">
        <f ca="1">IF(ISBLANK(AB237),"",
VLOOKUP(AB237,OFFSET(INDIRECT("$A:$B"),0,MATCH(AB$1&amp;"_Verify",INDIRECT("$1:$1"),0)-1),2,0)
)</f>
        <v>uph</v>
      </c>
      <c r="AB237" t="s">
        <v>91</v>
      </c>
      <c r="AC237">
        <v>15462</v>
      </c>
      <c r="AD237">
        <v>9</v>
      </c>
      <c r="AE237" t="s">
        <v>126</v>
      </c>
      <c r="AG237">
        <v>2700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ca="1">IF(ROW()=2,AN237,OFFSET(AM237,-1,0)&amp;IF(LEN(AN237)=0,"",","&amp;AN237))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{"dy":24,"sl":5,"tp":"uph","vl":"15462","cn":9,"pt":"GO","pr":2700}</v>
      </c>
    </row>
    <row r="238" spans="1:40">
      <c r="A238">
        <v>24</v>
      </c>
      <c r="B238">
        <v>6</v>
      </c>
      <c r="C238">
        <f>IF(B238&lt;=9,0,
IF(B238=10,1,2))</f>
        <v>0</v>
      </c>
      <c r="D238">
        <f ca="1">RAND()</f>
        <v>0.61137236234549164</v>
      </c>
      <c r="E238">
        <f ca="1">RAND()</f>
        <v>0.97328566977760833</v>
      </c>
      <c r="F238">
        <f ca="1">RAND()</f>
        <v>0.57150042434940629</v>
      </c>
      <c r="G238">
        <f ca="1">RAND()</f>
        <v>1.8182412099187251E-2</v>
      </c>
      <c r="H238">
        <f ca="1">RAND()</f>
        <v>0.30909495084370409</v>
      </c>
      <c r="I238">
        <f ca="1">RAND()</f>
        <v>0.17503205608682593</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Equip8202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37</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187</v>
      </c>
      <c r="W238">
        <v>1</v>
      </c>
      <c r="X238" t="s">
        <v>126</v>
      </c>
      <c r="Z238">
        <v>74400</v>
      </c>
      <c r="AA238" t="str">
        <f ca="1">IF(ISBLANK(AB238),"",
VLOOKUP(AB238,OFFSET(INDIRECT("$A:$B"),0,MATCH(AB$1&amp;"_Verify",INDIRECT("$1:$1"),0)-1),2,0)
)</f>
        <v>fe</v>
      </c>
      <c r="AB238" t="s">
        <v>82</v>
      </c>
      <c r="AC238" t="s">
        <v>187</v>
      </c>
      <c r="AD238">
        <v>1</v>
      </c>
      <c r="AE238" t="s">
        <v>126</v>
      </c>
      <c r="AG238">
        <v>74400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ca="1">IF(ROW()=2,AN238,OFFSET(AM238,-1,0)&amp;IF(LEN(AN238)=0,"",","&amp;AN238))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{"dy":24,"sl":6,"tp":"fe","vl":"Equip8301","cn":1,"pt":"GO","pr":74400}</v>
      </c>
    </row>
    <row r="239" spans="1:40">
      <c r="A239">
        <v>24</v>
      </c>
      <c r="B239">
        <v>7</v>
      </c>
      <c r="C239">
        <f>IF(B239&lt;=9,0,
IF(B239=10,1,2))</f>
        <v>0</v>
      </c>
      <c r="D239">
        <f ca="1">RAND()</f>
        <v>0.90809117736047174</v>
      </c>
      <c r="E239">
        <f ca="1">RAND()</f>
        <v>0.34731105979660148</v>
      </c>
      <c r="F239">
        <f ca="1">RAND()</f>
        <v>0.69627363130193587</v>
      </c>
      <c r="G239">
        <f ca="1">RAND()</f>
        <v>4.1228873746784633E-2</v>
      </c>
      <c r="H239">
        <f ca="1">RAND()</f>
        <v>0.68830260037201829</v>
      </c>
      <c r="I239">
        <f ca="1">RAND()</f>
        <v>0.89548712094527327</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Equip4002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900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253</v>
      </c>
      <c r="W239">
        <v>1</v>
      </c>
      <c r="X239" t="s">
        <v>126</v>
      </c>
      <c r="Z239">
        <v>700</v>
      </c>
      <c r="AA239" t="str">
        <f ca="1">IF(ISBLANK(AB239),"",
VLOOKUP(AB239,OFFSET(INDIRECT("$A:$B"),0,MATCH(AB$1&amp;"_Verify",INDIRECT("$1:$1"),0)-1),2,0)
)</f>
        <v>fe</v>
      </c>
      <c r="AB239" t="s">
        <v>82</v>
      </c>
      <c r="AC239" t="s">
        <v>253</v>
      </c>
      <c r="AD239">
        <v>1</v>
      </c>
      <c r="AE239" t="s">
        <v>126</v>
      </c>
      <c r="AG239">
        <v>700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용사의 단검</v>
      </c>
      <c r="AL239">
        <v>1</v>
      </c>
      <c r="AM239" t="str">
        <f ca="1">IF(ROW()=2,AN239,OFFSET(AM239,-1,0)&amp;IF(LEN(AN239)=0,"",","&amp;AN239))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{"dy":24,"sl":7,"tp":"fe","vl":"Equip1001","cn":1,"pt":"GO","pr":700}</v>
      </c>
    </row>
    <row r="240" spans="1:40">
      <c r="A240">
        <v>24</v>
      </c>
      <c r="B240">
        <v>8</v>
      </c>
      <c r="C240">
        <f>IF(B240&lt;=9,0,
IF(B240=10,1,2))</f>
        <v>0</v>
      </c>
      <c r="D240">
        <f ca="1">RAND()</f>
        <v>0.56467692753927312</v>
      </c>
      <c r="E240">
        <f ca="1">RAND()</f>
        <v>0.2241069349416569</v>
      </c>
      <c r="F240">
        <f ca="1">RAND()</f>
        <v>0.5423313303596512</v>
      </c>
      <c r="G240">
        <f ca="1">RAND()</f>
        <v>0.73424590723702343</v>
      </c>
      <c r="H240">
        <f ca="1">RAND()</f>
        <v>0.26358014645051897</v>
      </c>
      <c r="I240">
        <f ca="1">RAND()</f>
        <v>4.2078204796849317E-2</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0.87062995264584164</v>
      </c>
      <c r="E241">
        <f ca="1">RAND()</f>
        <v>0.15974608622913888</v>
      </c>
      <c r="F241">
        <f ca="1">RAND()</f>
        <v>0.32746950661247165</v>
      </c>
      <c r="G241">
        <f ca="1">RAND()</f>
        <v>0.91814050271973979</v>
      </c>
      <c r="H241">
        <f ca="1">RAND()</f>
        <v>0.32739782050188759</v>
      </c>
      <c r="I241">
        <f ca="1">RAND()</f>
        <v>0.45425470889149611</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0.6362777883580113</v>
      </c>
      <c r="E242">
        <f ca="1">RAND()</f>
        <v>0.45526252230573117</v>
      </c>
      <c r="F242">
        <f ca="1">RAND()</f>
        <v>7.2133267389561273E-2</v>
      </c>
      <c r="G242">
        <f ca="1">RAND()</f>
        <v>0.33273683028657208</v>
      </c>
      <c r="H242">
        <f ca="1">RAND()</f>
        <v>0.13746398040678742</v>
      </c>
      <c r="I242">
        <f ca="1">RAND()</f>
        <v>0.35234814575663165</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Equip4001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700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241</v>
      </c>
      <c r="W242">
        <v>1</v>
      </c>
      <c r="X242" t="s">
        <v>126</v>
      </c>
      <c r="Z242">
        <v>800</v>
      </c>
      <c r="AA242" t="str">
        <f ca="1">IF(ISBLANK(AB242),"",
VLOOKUP(AB242,OFFSET(INDIRECT("$A:$B"),0,MATCH(AB$1&amp;"_Verify",INDIRECT("$1:$1"),0)-1),2,0)
)</f>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ca="1">IF(ROW()=2,AN242,OFFSET(AM242,-1,0)&amp;IF(LEN(AN242)=0,"",","&amp;AN242))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{"dy":25,"sl":0,"tp":"fe","vl":"Equip5002","cn":1,"pt":"GO","pr":800}</v>
      </c>
    </row>
    <row r="243" spans="1:40">
      <c r="A243">
        <v>25</v>
      </c>
      <c r="B243">
        <v>1</v>
      </c>
      <c r="C243">
        <f>IF(B243&lt;=9,0,
IF(B243=10,1,2))</f>
        <v>0</v>
      </c>
      <c r="D243">
        <f ca="1">RAND()</f>
        <v>0.85165381627237835</v>
      </c>
      <c r="E243">
        <f ca="1">RAND()</f>
        <v>0.31621430683561447</v>
      </c>
      <c r="F243">
        <f ca="1">RAND()</f>
        <v>0.14001141899154679</v>
      </c>
      <c r="G243">
        <f ca="1">RAND()</f>
        <v>0.1210417860751557</v>
      </c>
      <c r="H243">
        <f ca="1">RAND()</f>
        <v>0.51631685680243655</v>
      </c>
      <c r="I243">
        <f ca="1">RAND()</f>
        <v>7.2662712045072908E-3</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Equip2301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297</v>
      </c>
      <c r="W243">
        <v>1</v>
      </c>
      <c r="X243" t="s">
        <v>126</v>
      </c>
      <c r="Z243">
        <v>1500</v>
      </c>
      <c r="AA243" t="str">
        <f ca="1">IF(ISBLANK(AB243),"",
VLOOKUP(AB243,OFFSET(INDIRECT("$A:$B"),0,MATCH(AB$1&amp;"_Verify",INDIRECT("$1:$1"),0)-1),2,0)
)</f>
        <v>fe</v>
      </c>
      <c r="AB243" t="s">
        <v>82</v>
      </c>
      <c r="AC243" t="s">
        <v>297</v>
      </c>
      <c r="AD243">
        <v>1</v>
      </c>
      <c r="AE243" t="s">
        <v>126</v>
      </c>
      <c r="AG243">
        <v>1500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ca="1">IF(ROW()=2,AN243,OFFSET(AM243,-1,0)&amp;IF(LEN(AN243)=0,"",","&amp;AN243))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{"dy":25,"sl":1,"tp":"fe","vl":"Equip2101","cn":1,"pt":"GO","pr":1500}</v>
      </c>
    </row>
    <row r="244" spans="1:40">
      <c r="A244">
        <v>25</v>
      </c>
      <c r="B244">
        <v>2</v>
      </c>
      <c r="C244">
        <f>IF(B244&lt;=9,0,
IF(B244=10,1,2))</f>
        <v>0</v>
      </c>
      <c r="D244">
        <f ca="1">RAND()</f>
        <v>0.45499054092209756</v>
      </c>
      <c r="E244">
        <f ca="1">RAND()</f>
        <v>0.81241919031279397</v>
      </c>
      <c r="F244">
        <f ca="1">RAND()</f>
        <v>0.37644828371840766</v>
      </c>
      <c r="G244">
        <f ca="1">RAND()</f>
        <v>0.19633153818222693</v>
      </c>
      <c r="H244">
        <f ca="1">RAND()</f>
        <v>0.89204901240209977</v>
      </c>
      <c r="I244">
        <f ca="1">RAND()</f>
        <v>0.50177957969720421</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81241</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12</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3600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126</v>
      </c>
      <c r="Z244">
        <v>1400</v>
      </c>
      <c r="AA244" t="str">
        <f ca="1">IF(ISBLANK(AB244),"",
VLOOKUP(AB244,OFFSET(INDIRECT("$A:$B"),0,MATCH(AB$1&amp;"_Verify",INDIRECT("$1:$1"),0)-1),2,0)
)</f>
        <v>uph</v>
      </c>
      <c r="AB244" t="s">
        <v>91</v>
      </c>
      <c r="AC244">
        <v>84832</v>
      </c>
      <c r="AD244">
        <v>14</v>
      </c>
      <c r="AE244" t="s">
        <v>126</v>
      </c>
      <c r="AG244">
        <v>4200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ca="1">IF(ROW()=2,AN244,OFFSET(AM244,-1,0)&amp;IF(LEN(AN244)=0,"",","&amp;AN244))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{"dy":25,"sl":2,"tp":"uph","vl":"84832","cn":14,"pt":"GO","pr":4200}</v>
      </c>
    </row>
    <row r="245" spans="1:40">
      <c r="A245">
        <v>25</v>
      </c>
      <c r="B245">
        <v>3</v>
      </c>
      <c r="C245">
        <f>IF(B245&lt;=9,0,
IF(B245=10,1,2))</f>
        <v>0</v>
      </c>
      <c r="D245">
        <f ca="1">RAND()</f>
        <v>0.88737991584939413</v>
      </c>
      <c r="E245">
        <f ca="1">RAND()</f>
        <v>0.24501216392875103</v>
      </c>
      <c r="F245">
        <f ca="1">RAND()</f>
        <v>0.23922635073623189</v>
      </c>
      <c r="G245">
        <f ca="1">RAND()</f>
        <v>0.75632499382607365</v>
      </c>
      <c r="H245">
        <f ca="1">RAND()</f>
        <v>0.62072877114576575</v>
      </c>
      <c r="I245">
        <f ca="1">RAND()</f>
        <v>0.1065578327779455</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24501</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5</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1500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126</v>
      </c>
      <c r="Z245">
        <v>1400</v>
      </c>
      <c r="AA245" t="str">
        <f ca="1">IF(ISBLANK(AB245),"",
VLOOKUP(AB245,OFFSET(INDIRECT("$A:$B"),0,MATCH(AB$1&amp;"_Verify",INDIRECT("$1:$1"),0)-1),2,0)
)</f>
        <v>upn</v>
      </c>
      <c r="AB245" t="s">
        <v>92</v>
      </c>
      <c r="AC245">
        <v>94548</v>
      </c>
      <c r="AD245">
        <v>14</v>
      </c>
      <c r="AE245" t="s">
        <v>126</v>
      </c>
      <c r="AG245">
        <v>4200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{"dy":25,"sl":3,"tp":"upn","vl":"94548","cn":14,"pt":"GO","pr":4200}</v>
      </c>
    </row>
    <row r="246" spans="1:40">
      <c r="A246">
        <v>25</v>
      </c>
      <c r="B246">
        <v>4</v>
      </c>
      <c r="C246">
        <f>IF(B246&lt;=9,0,
IF(B246=10,1,2))</f>
        <v>0</v>
      </c>
      <c r="D246">
        <f ca="1">RAND()</f>
        <v>0.21716461154960021</v>
      </c>
      <c r="E246">
        <f ca="1">RAND()</f>
        <v>0.93940530274346201</v>
      </c>
      <c r="F246">
        <f ca="1">RAND()</f>
        <v>0.26128020186172785</v>
      </c>
      <c r="G246">
        <f ca="1">RAND()</f>
        <v>0.17523115404394574</v>
      </c>
      <c r="H246">
        <f ca="1">RAND()</f>
        <v>0.3104240693515028</v>
      </c>
      <c r="I246">
        <f ca="1">RAND()</f>
        <v>0.20512873096917861</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93940</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14</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4200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126</v>
      </c>
      <c r="Z246">
        <v>900</v>
      </c>
      <c r="AA246" t="str">
        <f ca="1">IF(ISBLANK(AB246),"",
VLOOKUP(AB246,OFFSET(INDIRECT("$A:$B"),0,MATCH(AB$1&amp;"_Verify",INDIRECT("$1:$1"),0)-1),2,0)
)</f>
        <v>upn</v>
      </c>
      <c r="AB246" t="s">
        <v>92</v>
      </c>
      <c r="AC246">
        <v>14628</v>
      </c>
      <c r="AD246">
        <v>9</v>
      </c>
      <c r="AE246" t="s">
        <v>126</v>
      </c>
      <c r="AG246">
        <v>2700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{"dy":25,"sl":4,"tp":"upn","vl":"14628","cn":9,"pt":"GO","pr":2700}</v>
      </c>
    </row>
    <row r="247" spans="1:40">
      <c r="A247">
        <v>25</v>
      </c>
      <c r="B247">
        <v>5</v>
      </c>
      <c r="C247">
        <f>IF(B247&lt;=9,0,
IF(B247=10,1,2))</f>
        <v>0</v>
      </c>
      <c r="D247">
        <f ca="1">RAND()</f>
        <v>0.74465512505788511</v>
      </c>
      <c r="E247">
        <f ca="1">RAND()</f>
        <v>0.34221867171960818</v>
      </c>
      <c r="F247">
        <f ca="1">RAND()</f>
        <v>0.67169989590453916</v>
      </c>
      <c r="G247">
        <f ca="1">RAND()</f>
        <v>0.74096143599712738</v>
      </c>
      <c r="H247">
        <f ca="1">RAND()</f>
        <v>0.7575406517741472</v>
      </c>
      <c r="I247">
        <f ca="1">RAND()</f>
        <v>0.3297944371612036</v>
      </c>
      <c r="M247" t="str">
        <f ca="1">IF(LEN(J247)&lt;&gt;0,J247,VLOOKUP(D247+$B247,$BJ:$BK,MATCH($BK$1,$BJ$1:$BK$1,0),1))</f>
        <v>안 지정 캐릭터 PP 영웅등급</v>
      </c>
      <c r="N247">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34221</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7</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2100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126</v>
      </c>
      <c r="Z247">
        <v>1000</v>
      </c>
      <c r="AA247" t="str">
        <f ca="1">IF(ISBLANK(AB247),"",
VLOOKUP(AB247,OFFSET(INDIRECT("$A:$B"),0,MATCH(AB$1&amp;"_Verify",INDIRECT("$1:$1"),0)-1),2,0)
)</f>
        <v>uph</v>
      </c>
      <c r="AB247" t="s">
        <v>91</v>
      </c>
      <c r="AC247">
        <v>31175</v>
      </c>
      <c r="AD247">
        <v>10</v>
      </c>
      <c r="AE247" t="s">
        <v>126</v>
      </c>
      <c r="AG247">
        <v>3000</v>
      </c>
      <c r="AH247" t="str">
        <f>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
      </c>
      <c r="AL247">
        <v>1</v>
      </c>
      <c r="AM247" t="str">
        <f ca="1">IF(ROW()=2,AN247,OFFSET(AM247,-1,0)&amp;IF(LEN(AN247)=0,"",","&amp;AN247))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{"dy":25,"sl":5,"tp":"uph","vl":"31175","cn":10,"pt":"GO","pr":3000}</v>
      </c>
    </row>
    <row r="248" spans="1:40">
      <c r="A248">
        <v>25</v>
      </c>
      <c r="B248">
        <v>6</v>
      </c>
      <c r="C248">
        <f>IF(B248&lt;=9,0,
IF(B248=10,1,2))</f>
        <v>0</v>
      </c>
      <c r="D248">
        <f ca="1">RAND()</f>
        <v>0.35668314187553285</v>
      </c>
      <c r="E248">
        <f ca="1">RAND()</f>
        <v>0.34030815941498782</v>
      </c>
      <c r="F248">
        <f ca="1">RAND()</f>
        <v>3.8336354809883177E-2</v>
      </c>
      <c r="G248">
        <f ca="1">RAND()</f>
        <v>2.8912464807360094E-2</v>
      </c>
      <c r="H248">
        <f ca="1">RAND()</f>
        <v>0.46867626239443327</v>
      </c>
      <c r="I248">
        <f ca="1">RAND()</f>
        <v>0.4487222625245334</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Equip4102</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1200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185</v>
      </c>
      <c r="W248">
        <v>1</v>
      </c>
      <c r="X248" t="s">
        <v>126</v>
      </c>
      <c r="Z248">
        <v>3600</v>
      </c>
      <c r="AA248" t="str">
        <f ca="1">IF(ISBLANK(AB248),"",
VLOOKUP(AB248,OFFSET(INDIRECT("$A:$B"),0,MATCH(AB$1&amp;"_Verify",INDIRECT("$1:$1"),0)-1),2,0)
)</f>
        <v>fe</v>
      </c>
      <c r="AB248" t="s">
        <v>82</v>
      </c>
      <c r="AC248" t="s">
        <v>185</v>
      </c>
      <c r="AD248">
        <v>1</v>
      </c>
      <c r="AE248" t="s">
        <v>126</v>
      </c>
      <c r="AG248">
        <v>3600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버블 블래스터</v>
      </c>
      <c r="AL248">
        <v>1</v>
      </c>
      <c r="AM248" t="str">
        <f ca="1">IF(ROW()=2,AN248,OFFSET(AM248,-1,0)&amp;IF(LEN(AN248)=0,"",","&amp;AN248))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{"dy":25,"sl":6,"tp":"fe","vl":"Equip6102","cn":1,"pt":"GO","pr":3600}</v>
      </c>
    </row>
    <row r="249" spans="1:40">
      <c r="A249">
        <v>25</v>
      </c>
      <c r="B249">
        <v>7</v>
      </c>
      <c r="C249">
        <f>IF(B249&lt;=9,0,
IF(B249=10,1,2))</f>
        <v>0</v>
      </c>
      <c r="D249">
        <f ca="1">RAND()</f>
        <v>0.79424002775055014</v>
      </c>
      <c r="E249">
        <f ca="1">RAND()</f>
        <v>0.11132825422384762</v>
      </c>
      <c r="F249">
        <f ca="1">RAND()</f>
        <v>0.53815446801271183</v>
      </c>
      <c r="G249">
        <f ca="1">RAND()</f>
        <v>0.73354666135181945</v>
      </c>
      <c r="H249">
        <f ca="1">RAND()</f>
        <v>0.29607121969596017</v>
      </c>
      <c r="I249">
        <f ca="1">RAND()</f>
        <v>0.58549200299303383</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Equip1101</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1300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297</v>
      </c>
      <c r="W249">
        <v>1</v>
      </c>
      <c r="X249" t="s">
        <v>126</v>
      </c>
      <c r="Z249">
        <v>1200</v>
      </c>
      <c r="AA249" t="str">
        <f ca="1">IF(ISBLANK(AB249),"",
VLOOKUP(AB249,OFFSET(INDIRECT("$A:$B"),0,MATCH(AB$1&amp;"_Verify",INDIRECT("$1:$1"),0)-1),2,0)
)</f>
        <v>fe</v>
      </c>
      <c r="AB249" t="s">
        <v>82</v>
      </c>
      <c r="AC249" t="s">
        <v>297</v>
      </c>
      <c r="AD249">
        <v>1</v>
      </c>
      <c r="AE249" t="s">
        <v>126</v>
      </c>
      <c r="AG249">
        <v>1200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결사대의 활</v>
      </c>
      <c r="AL249">
        <v>1</v>
      </c>
      <c r="AM249" t="str">
        <f ca="1">IF(ROW()=2,AN249,OFFSET(AM249,-1,0)&amp;IF(LEN(AN249)=0,"",","&amp;AN249))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{"dy":25,"sl":7,"tp":"fe","vl":"Equip2101","cn":1,"pt":"GO","pr":1200}</v>
      </c>
    </row>
    <row r="250" spans="1:40">
      <c r="A250">
        <v>25</v>
      </c>
      <c r="B250">
        <v>8</v>
      </c>
      <c r="C250">
        <f>IF(B250&lt;=9,0,
IF(B250=10,1,2))</f>
        <v>0</v>
      </c>
      <c r="D250">
        <f ca="1">RAND()</f>
        <v>0.75951821597744751</v>
      </c>
      <c r="E250">
        <f ca="1">RAND()</f>
        <v>0.24989089256711006</v>
      </c>
      <c r="F250">
        <f ca="1">RAND()</f>
        <v>0.39293552931964915</v>
      </c>
      <c r="G250">
        <f ca="1">RAND()</f>
        <v>0.90847843828997465</v>
      </c>
      <c r="H250">
        <f ca="1">RAND()</f>
        <v>0.64087021759393614</v>
      </c>
      <c r="I250">
        <f ca="1">RAND()</f>
        <v>8.5301732062947888E-2</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ca="1">IF(ROW()=2,AN250,OFFSET(AM250,-1,0)&amp;IF(LEN(AN250)=0,"",","&amp;AN250))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40">
      <c r="A251">
        <v>25</v>
      </c>
      <c r="B251">
        <v>9</v>
      </c>
      <c r="C251">
        <f>IF(B251&lt;=9,0,
IF(B251=10,1,2))</f>
        <v>0</v>
      </c>
      <c r="D251">
        <f ca="1">RAND()</f>
        <v>4.852092945801334E-2</v>
      </c>
      <c r="E251">
        <f ca="1">RAND()</f>
        <v>0.97083234306557076</v>
      </c>
      <c r="F251">
        <f ca="1">RAND()</f>
        <v>0.62413373934679062</v>
      </c>
      <c r="G251">
        <f ca="1">RAND()</f>
        <v>0.15120855427341151</v>
      </c>
      <c r="H251">
        <f ca="1">RAND()</f>
        <v>5.5961175764125626E-2</v>
      </c>
      <c r="I251">
        <f ca="1">RAND()</f>
        <v>3.5293237162647983E-4</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0.23232886985000323</v>
      </c>
      <c r="E252">
        <f ca="1">RAND()</f>
        <v>0.18603937643388524</v>
      </c>
      <c r="F252">
        <f ca="1">RAND()</f>
        <v>7.7955537776108419E-2</v>
      </c>
      <c r="G252">
        <f ca="1">RAND()</f>
        <v>0.61649718648616214</v>
      </c>
      <c r="H252">
        <f ca="1">RAND()</f>
        <v>0.13421210758503199</v>
      </c>
      <c r="I252">
        <f ca="1">RAND()</f>
        <v>3.4751801267512872E-2</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Equip1202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2500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194</v>
      </c>
      <c r="W252">
        <v>1</v>
      </c>
      <c r="X252" t="s">
        <v>126</v>
      </c>
      <c r="Z252">
        <v>1900</v>
      </c>
      <c r="AA252" t="str">
        <f ca="1">IF(ISBLANK(AB252),"",
VLOOKUP(AB252,OFFSET(INDIRECT("$A:$B"),0,MATCH(AB$1&amp;"_Verify",INDIRECT("$1:$1"),0)-1),2,0)
)</f>
        <v>fe</v>
      </c>
      <c r="AB252" t="s">
        <v>82</v>
      </c>
      <c r="AC252" t="s">
        <v>194</v>
      </c>
      <c r="AD252">
        <v>1</v>
      </c>
      <c r="AE252" t="s">
        <v>126</v>
      </c>
      <c r="AG252">
        <v>1900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까마귀 리볼버</v>
      </c>
      <c r="AL252">
        <v>1</v>
      </c>
      <c r="AM252" t="str">
        <f ca="1">IF(ROW()=2,AN252,OFFSET(AM252,-1,0)&amp;IF(LEN(AN252)=0,"",","&amp;AN252))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{"dy":26,"sl":0,"tp":"fe","vl":"Equip6001","cn":1,"pt":"GO","pr":1900}</v>
      </c>
    </row>
    <row r="253" spans="1:40">
      <c r="A253">
        <v>26</v>
      </c>
      <c r="B253">
        <v>1</v>
      </c>
      <c r="C253">
        <f>IF(B253&lt;=9,0,
IF(B253=10,1,2))</f>
        <v>0</v>
      </c>
      <c r="D253">
        <f ca="1">RAND()</f>
        <v>4.623809554675784E-4</v>
      </c>
      <c r="E253">
        <f ca="1">RAND()</f>
        <v>0.46773427604217865</v>
      </c>
      <c r="F253">
        <f ca="1">RAND()</f>
        <v>0.6592727359909738</v>
      </c>
      <c r="G253">
        <f ca="1">RAND()</f>
        <v>0.50302098459559996</v>
      </c>
      <c r="H253">
        <f ca="1">RAND()</f>
        <v>3.4025086390901627E-2</v>
      </c>
      <c r="I253">
        <f ca="1">RAND()</f>
        <v>0.30089660959446307</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Equip4002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700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185</v>
      </c>
      <c r="W253">
        <v>1</v>
      </c>
      <c r="X253" t="s">
        <v>126</v>
      </c>
      <c r="Z253">
        <v>3800</v>
      </c>
      <c r="AA253" t="str">
        <f ca="1">IF(ISBLANK(AB253),"",
VLOOKUP(AB253,OFFSET(INDIRECT("$A:$B"),0,MATCH(AB$1&amp;"_Verify",INDIRECT("$1:$1"),0)-1),2,0)
)</f>
        <v>fe</v>
      </c>
      <c r="AB253" t="s">
        <v>82</v>
      </c>
      <c r="AC253" t="s">
        <v>185</v>
      </c>
      <c r="AD253">
        <v>1</v>
      </c>
      <c r="AE253" t="s">
        <v>126</v>
      </c>
      <c r="AG253">
        <v>3800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버블 블래스터</v>
      </c>
      <c r="AL253">
        <v>1</v>
      </c>
      <c r="AM253" t="str">
        <f ca="1">IF(ROW()=2,AN253,OFFSET(AM253,-1,0)&amp;IF(LEN(AN253)=0,"",","&amp;AN253))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{"dy":26,"sl":1,"tp":"fe","vl":"Equip6102","cn":1,"pt":"GO","pr":3800}</v>
      </c>
    </row>
    <row r="254" spans="1:40">
      <c r="A254">
        <v>26</v>
      </c>
      <c r="B254">
        <v>2</v>
      </c>
      <c r="C254">
        <f>IF(B254&lt;=9,0,
IF(B254=10,1,2))</f>
        <v>0</v>
      </c>
      <c r="D254">
        <f ca="1">RAND()</f>
        <v>0.46383787115835207</v>
      </c>
      <c r="E254">
        <f ca="1">RAND()</f>
        <v>0.50054441694284524</v>
      </c>
      <c r="F254">
        <f ca="1">RAND()</f>
        <v>7.1410621230747262E-2</v>
      </c>
      <c r="G254">
        <f ca="1">RAND()</f>
        <v>0.78868143087342868</v>
      </c>
      <c r="H254">
        <f ca="1">RAND()</f>
        <v>0.38908604783619627</v>
      </c>
      <c r="I254">
        <f ca="1">RAND()</f>
        <v>0.42655650879035212</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50054</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9</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2700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126</v>
      </c>
      <c r="Z254">
        <v>1200</v>
      </c>
      <c r="AA254" t="str">
        <f ca="1">IF(ISBLANK(AB254),"",
VLOOKUP(AB254,OFFSET(INDIRECT("$A:$B"),0,MATCH(AB$1&amp;"_Verify",INDIRECT("$1:$1"),0)-1),2,0)
)</f>
        <v>uph</v>
      </c>
      <c r="AB254" t="s">
        <v>91</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{"dy":26,"sl":2,"tp":"uph","vl":"56908","cn":12,"pt":"GO","pr":3600}</v>
      </c>
    </row>
    <row r="255" spans="1:40">
      <c r="A255">
        <v>26</v>
      </c>
      <c r="B255">
        <v>3</v>
      </c>
      <c r="C255">
        <f>IF(B255&lt;=9,0,
IF(B255=10,1,2))</f>
        <v>0</v>
      </c>
      <c r="D255">
        <f ca="1">RAND()</f>
        <v>0.73335621071910895</v>
      </c>
      <c r="E255">
        <f ca="1">RAND()</f>
        <v>0.93532025424557697</v>
      </c>
      <c r="F255">
        <f ca="1">RAND()</f>
        <v>0.13263557342191579</v>
      </c>
      <c r="G255">
        <f ca="1">RAND()</f>
        <v>0.11043504688214356</v>
      </c>
      <c r="H255">
        <f ca="1">RAND()</f>
        <v>0.60878814956804739</v>
      </c>
      <c r="I255">
        <f ca="1">RAND()</f>
        <v>0.67713907879425916</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93532</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4200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126</v>
      </c>
      <c r="Z255">
        <v>900</v>
      </c>
      <c r="AA255" t="str">
        <f ca="1">IF(ISBLANK(AB255),"",
VLOOKUP(AB255,OFFSET(INDIRECT("$A:$B"),0,MATCH(AB$1&amp;"_Verify",INDIRECT("$1:$1"),0)-1),2,0)
)</f>
        <v>upn</v>
      </c>
      <c r="AB255" t="s">
        <v>92</v>
      </c>
      <c r="AC255">
        <v>5727</v>
      </c>
      <c r="AD255">
        <v>9</v>
      </c>
      <c r="AE255" t="s">
        <v>126</v>
      </c>
      <c r="AG255">
        <v>2700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ca="1">IF(ROW()=2,AN255,OFFSET(AM255,-1,0)&amp;IF(LEN(AN255)=0,"",","&amp;AN255))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{"dy":26,"sl":3,"tp":"upn","vl":"5727","cn":9,"pt":"GO","pr":2700}</v>
      </c>
    </row>
    <row r="256" spans="1:40">
      <c r="A256">
        <v>26</v>
      </c>
      <c r="B256">
        <v>4</v>
      </c>
      <c r="C256">
        <f>IF(B256&lt;=9,0,
IF(B256=10,1,2))</f>
        <v>0</v>
      </c>
      <c r="D256">
        <f ca="1">RAND()</f>
        <v>0.33683143653185865</v>
      </c>
      <c r="E256">
        <f ca="1">RAND()</f>
        <v>0.78855716110827001</v>
      </c>
      <c r="F256">
        <f ca="1">RAND()</f>
        <v>0.66050609332613519</v>
      </c>
      <c r="G256">
        <f ca="1">RAND()</f>
        <v>0.6258068452626887</v>
      </c>
      <c r="H256">
        <f ca="1">RAND()</f>
        <v>0.24472827281705412</v>
      </c>
      <c r="I256">
        <f ca="1">RAND()</f>
        <v>0.44470753073108427</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78855</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12</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3600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126</v>
      </c>
      <c r="Z256">
        <v>900</v>
      </c>
      <c r="AA256" t="str">
        <f ca="1">IF(ISBLANK(AB256),"",
VLOOKUP(AB256,OFFSET(INDIRECT("$A:$B"),0,MATCH(AB$1&amp;"_Verify",INDIRECT("$1:$1"),0)-1),2,0)
)</f>
        <v>upn</v>
      </c>
      <c r="AB256" t="s">
        <v>92</v>
      </c>
      <c r="AC256">
        <v>4971</v>
      </c>
      <c r="AD256">
        <v>9</v>
      </c>
      <c r="AE256" t="s">
        <v>126</v>
      </c>
      <c r="AG256">
        <v>2700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ca="1">IF(ROW()=2,AN256,OFFSET(AM256,-1,0)&amp;IF(LEN(AN256)=0,"",","&amp;AN256))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{"dy":26,"sl":4,"tp":"upn","vl":"4971","cn":9,"pt":"GO","pr":2700}</v>
      </c>
    </row>
    <row r="257" spans="1:40">
      <c r="A257">
        <v>26</v>
      </c>
      <c r="B257">
        <v>5</v>
      </c>
      <c r="C257">
        <f>IF(B257&lt;=9,0,
IF(B257=10,1,2))</f>
        <v>0</v>
      </c>
      <c r="D257">
        <f ca="1">RAND()</f>
        <v>0.1563184322662613</v>
      </c>
      <c r="E257">
        <f ca="1">RAND()</f>
        <v>0.8836906786911467</v>
      </c>
      <c r="F257">
        <f ca="1">RAND()</f>
        <v>0.23674691685659299</v>
      </c>
      <c r="G257">
        <f ca="1">RAND()</f>
        <v>0.94439256825449369</v>
      </c>
      <c r="H257">
        <f ca="1">RAND()</f>
        <v>0.45141424971218447</v>
      </c>
      <c r="I257">
        <f ca="1">RAND()</f>
        <v>6.3375630451914189E-2</v>
      </c>
      <c r="M257" t="str">
        <f ca="1">IF(LEN(J257)&lt;&gt;0,J257,VLOOKUP(D257+$B257,$BJ:$BK,MATCH($BK$1,$BJ$1:$BK$1,0),1))</f>
        <v>지정 장비</v>
      </c>
      <c r="N257" t="str">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Equip7302</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22000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126</v>
      </c>
      <c r="Z257">
        <v>1300</v>
      </c>
      <c r="AA257" t="str">
        <f ca="1">IF(ISBLANK(AB257),"",
VLOOKUP(AB257,OFFSET(INDIRECT("$A:$B"),0,MATCH(AB$1&amp;"_Verify",INDIRECT("$1:$1"),0)-1),2,0)
)</f>
        <v>upn</v>
      </c>
      <c r="AB257" t="s">
        <v>92</v>
      </c>
      <c r="AC257">
        <v>79985</v>
      </c>
      <c r="AD257">
        <v>13</v>
      </c>
      <c r="AE257" t="s">
        <v>126</v>
      </c>
      <c r="AG257">
        <v>3900</v>
      </c>
      <c r="AH257" t="str">
        <f>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
      </c>
      <c r="AL257">
        <v>1</v>
      </c>
      <c r="AM257" t="str">
        <f ca="1">IF(ROW()=2,AN257,OFFSET(AM257,-1,0)&amp;IF(LEN(AN257)=0,"",","&amp;AN257))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{"dy":26,"sl":5,"tp":"upn","vl":"79985","cn":13,"pt":"GO","pr":3900}</v>
      </c>
    </row>
    <row r="258" spans="1:40">
      <c r="A258">
        <v>26</v>
      </c>
      <c r="B258">
        <v>6</v>
      </c>
      <c r="C258">
        <f>IF(B258&lt;=9,0,
IF(B258=10,1,2))</f>
        <v>0</v>
      </c>
      <c r="D258">
        <f ca="1">RAND()</f>
        <v>0.68845795003154708</v>
      </c>
      <c r="E258">
        <f ca="1">RAND()</f>
        <v>0.34153894879751256</v>
      </c>
      <c r="F258">
        <f ca="1">RAND()</f>
        <v>0.86072550389830382</v>
      </c>
      <c r="G258">
        <f ca="1">RAND()</f>
        <v>0.85579131843625167</v>
      </c>
      <c r="H258">
        <f ca="1">RAND()</f>
        <v>0.37239523932433483</v>
      </c>
      <c r="I258">
        <f ca="1">RAND()</f>
        <v>0.92984868254524455</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Equip4102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1500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260</v>
      </c>
      <c r="W258">
        <v>1</v>
      </c>
      <c r="X258" t="s">
        <v>126</v>
      </c>
      <c r="Z258">
        <v>3100</v>
      </c>
      <c r="AA258" t="str">
        <f ca="1">IF(ISBLANK(AB258),"",
VLOOKUP(AB258,OFFSET(INDIRECT("$A:$B"),0,MATCH(AB$1&amp;"_Verify",INDIRECT("$1:$1"),0)-1),2,0)
)</f>
        <v>fe</v>
      </c>
      <c r="AB258" t="s">
        <v>82</v>
      </c>
      <c r="AC258" t="s">
        <v>260</v>
      </c>
      <c r="AD258">
        <v>1</v>
      </c>
      <c r="AE258" t="s">
        <v>126</v>
      </c>
      <c r="AG258">
        <v>3100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사파이어 대거</v>
      </c>
      <c r="AL258">
        <v>1</v>
      </c>
      <c r="AM258" t="str">
        <f ca="1">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{"dy":26,"sl":6,"tp":"fe","vl":"Equip1201","cn":1,"pt":"GO","pr":3100}</v>
      </c>
    </row>
    <row r="259" spans="1:40">
      <c r="A259">
        <v>26</v>
      </c>
      <c r="B259">
        <v>7</v>
      </c>
      <c r="C259">
        <f>IF(B259&lt;=9,0,
IF(B259=10,1,2))</f>
        <v>0</v>
      </c>
      <c r="D259">
        <f ca="1">RAND()</f>
        <v>0.60893682955002093</v>
      </c>
      <c r="E259">
        <f ca="1">RAND()</f>
        <v>0.26791589893971257</v>
      </c>
      <c r="F259">
        <f ca="1">RAND()</f>
        <v>0.94877752538748994</v>
      </c>
      <c r="G259">
        <f ca="1">RAND()</f>
        <v>0.23129021476128242</v>
      </c>
      <c r="H259">
        <f ca="1">RAND()</f>
        <v>0.82623188011792148</v>
      </c>
      <c r="I259">
        <f ca="1">RAND()</f>
        <v>0.25135928110398187</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Equip3002</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700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243</v>
      </c>
      <c r="W259">
        <v>1</v>
      </c>
      <c r="X259" t="s">
        <v>126</v>
      </c>
      <c r="Z259">
        <v>1500</v>
      </c>
      <c r="AA259" t="str">
        <f ca="1">IF(ISBLANK(AB259),"",
VLOOKUP(AB259,OFFSET(INDIRECT("$A:$B"),0,MATCH(AB$1&amp;"_Verify",INDIRECT("$1:$1"),0)-1),2,0)
)</f>
        <v>fe</v>
      </c>
      <c r="AB259" t="s">
        <v>82</v>
      </c>
      <c r="AC259" t="s">
        <v>243</v>
      </c>
      <c r="AD259">
        <v>1</v>
      </c>
      <c r="AE259" t="s">
        <v>126</v>
      </c>
      <c r="AG259">
        <v>1500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원시 부족 지팡이</v>
      </c>
      <c r="AL259">
        <v>1</v>
      </c>
      <c r="AM259" t="str">
        <f ca="1">IF(ROW()=2,AN259,OFFSET(AM259,-1,0)&amp;IF(LEN(AN259)=0,"",","&amp;AN259))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{"dy":26,"sl":7,"tp":"fe","vl":"Equip3101","cn":1,"pt":"GO","pr":1500}</v>
      </c>
    </row>
    <row r="260" spans="1:40">
      <c r="A260">
        <v>26</v>
      </c>
      <c r="B260">
        <v>8</v>
      </c>
      <c r="C260">
        <f>IF(B260&lt;=9,0,
IF(B260=10,1,2))</f>
        <v>0</v>
      </c>
      <c r="D260">
        <f ca="1">RAND()</f>
        <v>0.47620999319231305</v>
      </c>
      <c r="E260">
        <f ca="1">RAND()</f>
        <v>0.73108772708398717</v>
      </c>
      <c r="F260">
        <f ca="1">RAND()</f>
        <v>0.61846043920616789</v>
      </c>
      <c r="G260">
        <f ca="1">RAND()</f>
        <v>0.18749802368521185</v>
      </c>
      <c r="H260">
        <f ca="1">RAND()</f>
        <v>0.45303543008288349</v>
      </c>
      <c r="I260">
        <f ca="1">RAND()</f>
        <v>0.56120396362864755</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ca="1">IF(ROW()=2,AN260,OFFSET(AM260,-1,0)&amp;IF(LEN(AN260)=0,"",","&amp;AN260))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40">
      <c r="A261">
        <v>26</v>
      </c>
      <c r="B261">
        <v>9</v>
      </c>
      <c r="C261">
        <f>IF(B261&lt;=9,0,
IF(B261=10,1,2))</f>
        <v>0</v>
      </c>
      <c r="D261">
        <f ca="1">RAND()</f>
        <v>0.90351093024155693</v>
      </c>
      <c r="E261">
        <f ca="1">RAND()</f>
        <v>0.20208307218546706</v>
      </c>
      <c r="F261">
        <f ca="1">RAND()</f>
        <v>0.14931533762122706</v>
      </c>
      <c r="G261">
        <f ca="1">RAND()</f>
        <v>0.34954709130843065</v>
      </c>
      <c r="H261">
        <f ca="1">RAND()</f>
        <v>0.93628267691080014</v>
      </c>
      <c r="I261">
        <f ca="1">RAND()</f>
        <v>0.73223353297167748</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8.9524157686324823E-2</v>
      </c>
      <c r="E262">
        <f ca="1">RAND()</f>
        <v>0.49478558645545834</v>
      </c>
      <c r="F262">
        <f ca="1">RAND()</f>
        <v>0.21924407291959302</v>
      </c>
      <c r="G262">
        <f ca="1">RAND()</f>
        <v>0.52219341220121929</v>
      </c>
      <c r="H262">
        <f ca="1">RAND()</f>
        <v>0.99617712902332356</v>
      </c>
      <c r="I262">
        <f ca="1">RAND()</f>
        <v>0.54623008299770415</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Equip4102</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1300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179</v>
      </c>
      <c r="W262">
        <v>1</v>
      </c>
      <c r="X262" t="s">
        <v>126</v>
      </c>
      <c r="Z262">
        <v>1000</v>
      </c>
      <c r="AA262" t="str">
        <f ca="1">IF(ISBLANK(AB262),"",
VLOOKUP(AB262,OFFSET(INDIRECT("$A:$B"),0,MATCH(AB$1&amp;"_Verify",INDIRECT("$1:$1"),0)-1),2,0)
)</f>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ca="1">IF(ROW()=2,AN262,OFFSET(AM262,-1,0)&amp;IF(LEN(AN262)=0,"",","&amp;AN262))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{"dy":27,"sl":0,"tp":"fe","vl":"Equip4101","cn":1,"pt":"GO","pr":1400}</v>
      </c>
    </row>
    <row r="263" spans="1:40">
      <c r="A263">
        <v>27</v>
      </c>
      <c r="B263">
        <v>1</v>
      </c>
      <c r="C263">
        <f>IF(B263&lt;=9,0,
IF(B263=10,1,2))</f>
        <v>0</v>
      </c>
      <c r="D263">
        <f ca="1">RAND()</f>
        <v>0.18172275416061345</v>
      </c>
      <c r="E263">
        <f ca="1">RAND()</f>
        <v>0.66744872396434407</v>
      </c>
      <c r="F263">
        <f ca="1">RAND()</f>
        <v>0.82902829293273728</v>
      </c>
      <c r="G263">
        <f ca="1">RAND()</f>
        <v>0.96475643206024231</v>
      </c>
      <c r="H263">
        <f ca="1">RAND()</f>
        <v>0.54487276855302369</v>
      </c>
      <c r="I263">
        <f ca="1">RAND()</f>
        <v>0.71253059837391075</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Equip6001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2100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279</v>
      </c>
      <c r="W263">
        <v>1</v>
      </c>
      <c r="X263" t="s">
        <v>126</v>
      </c>
      <c r="Z263">
        <v>1400</v>
      </c>
      <c r="AA263" t="str">
        <f ca="1">IF(ISBLANK(AB263),"",
VLOOKUP(AB263,OFFSET(INDIRECT("$A:$B"),0,MATCH(AB$1&amp;"_Verify",INDIRECT("$1:$1"),0)-1),2,0)
)</f>
        <v>fe</v>
      </c>
      <c r="AB263" t="s">
        <v>82</v>
      </c>
      <c r="AC263" t="s">
        <v>193</v>
      </c>
      <c r="AD263">
        <v>1</v>
      </c>
      <c r="AE263" t="s">
        <v>126</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ca="1">IF(ROW()=2,AN263,OFFSET(AM263,-1,0)&amp;IF(LEN(AN263)=0,"",","&amp;AN263))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{"dy":27,"sl":1,"tp":"fe","vl":"Equip2102","cn":1,"pt":"GO","pr":1400}</v>
      </c>
    </row>
    <row r="264" spans="1:40">
      <c r="A264">
        <v>27</v>
      </c>
      <c r="B264">
        <v>2</v>
      </c>
      <c r="C264">
        <f>IF(B264&lt;=9,0,
IF(B264=10,1,2))</f>
        <v>0</v>
      </c>
      <c r="D264">
        <f ca="1">RAND()</f>
        <v>0.35800134945354756</v>
      </c>
      <c r="E264">
        <f ca="1">RAND()</f>
        <v>0.2278042336145949</v>
      </c>
      <c r="F264">
        <f ca="1">RAND()</f>
        <v>0.25292669605340767</v>
      </c>
      <c r="G264">
        <f ca="1">RAND()</f>
        <v>0.896877529394844</v>
      </c>
      <c r="H264">
        <f ca="1">RAND()</f>
        <v>0.3964374401369456</v>
      </c>
      <c r="I264">
        <f ca="1">RAND()</f>
        <v>0.11984936325078877</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22780</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5</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1500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126</v>
      </c>
      <c r="Z264">
        <v>900</v>
      </c>
      <c r="AA264" t="str">
        <f ca="1">IF(ISBLANK(AB264),"",
VLOOKUP(AB264,OFFSET(INDIRECT("$A:$B"),0,MATCH(AB$1&amp;"_Verify",INDIRECT("$1:$1"),0)-1),2,0)
)</f>
        <v>uph</v>
      </c>
      <c r="AB264" t="s">
        <v>91</v>
      </c>
      <c r="AC264">
        <v>34952</v>
      </c>
      <c r="AD264">
        <v>11</v>
      </c>
      <c r="AE264" t="s">
        <v>126</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ca="1">IF(ROW()=2,AN264,OFFSET(AM264,-1,0)&amp;IF(LEN(AN264)=0,"",","&amp;AN264))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{"dy":27,"sl":2,"tp":"uph","vl":"34952","cn":11,"pt":"GO","pr":1100}</v>
      </c>
    </row>
    <row r="265" spans="1:40">
      <c r="A265">
        <v>27</v>
      </c>
      <c r="B265">
        <v>3</v>
      </c>
      <c r="C265">
        <f>IF(B265&lt;=9,0,
IF(B265=10,1,2))</f>
        <v>0</v>
      </c>
      <c r="D265">
        <f ca="1">RAND()</f>
        <v>0.89183412593196043</v>
      </c>
      <c r="E265">
        <f ca="1">RAND()</f>
        <v>8.6343467100890692E-2</v>
      </c>
      <c r="F265">
        <f ca="1">RAND()</f>
        <v>0.81793090534987589</v>
      </c>
      <c r="G265">
        <f ca="1">RAND()</f>
        <v>0.97612892838904808</v>
      </c>
      <c r="H265">
        <f ca="1">RAND()</f>
        <v>0.97948882625888323</v>
      </c>
      <c r="I265">
        <f ca="1">RAND()</f>
        <v>0.64865314339771196</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8634</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1200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126</v>
      </c>
      <c r="Z265">
        <v>1100</v>
      </c>
      <c r="AA265" t="str">
        <f ca="1">IF(ISBLANK(AB265),"",
VLOOKUP(AB265,OFFSET(INDIRECT("$A:$B"),0,MATCH(AB$1&amp;"_Verify",INDIRECT("$1:$1"),0)-1),2,0)
)</f>
        <v>upn</v>
      </c>
      <c r="AB265" t="s">
        <v>92</v>
      </c>
      <c r="AC265">
        <v>46336</v>
      </c>
      <c r="AD265">
        <v>11</v>
      </c>
      <c r="AE265" t="s">
        <v>126</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ca="1">IF(ROW()=2,AN265,OFFSET(AM265,-1,0)&amp;IF(LEN(AN265)=0,"",","&amp;AN265))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{"dy":27,"sl":3,"tp":"upn","vl":"46336","cn":11,"pt":"GO","pr":1100}</v>
      </c>
    </row>
    <row r="266" spans="1:40">
      <c r="A266">
        <v>27</v>
      </c>
      <c r="B266">
        <v>4</v>
      </c>
      <c r="C266">
        <f>IF(B266&lt;=9,0,
IF(B266=10,1,2))</f>
        <v>0</v>
      </c>
      <c r="D266">
        <f ca="1">RAND()</f>
        <v>8.0022323213919333E-2</v>
      </c>
      <c r="E266">
        <f ca="1">RAND()</f>
        <v>6.6705488571272897E-2</v>
      </c>
      <c r="F266">
        <f ca="1">RAND()</f>
        <v>0.92586391934159473</v>
      </c>
      <c r="G266">
        <f ca="1">RAND()</f>
        <v>0.89082639565790411</v>
      </c>
      <c r="H266">
        <f ca="1">RAND()</f>
        <v>0.58181651614184815</v>
      </c>
      <c r="I266">
        <f ca="1">RAND()</f>
        <v>0.86085110231053485</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6670</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3</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900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126</v>
      </c>
      <c r="Z266">
        <v>1000</v>
      </c>
      <c r="AA266" t="str">
        <f ca="1">IF(ISBLANK(AB266),"",
VLOOKUP(AB266,OFFSET(INDIRECT("$A:$B"),0,MATCH(AB$1&amp;"_Verify",INDIRECT("$1:$1"),0)-1),2,0)
)</f>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{"dy":27,"sl":4,"tp":"upn","vl":"58093","cn":12,"pt":"GO","pr":1200}</v>
      </c>
    </row>
    <row r="267" spans="1:40">
      <c r="A267">
        <v>27</v>
      </c>
      <c r="B267">
        <v>5</v>
      </c>
      <c r="C267">
        <f>IF(B267&lt;=9,0,
IF(B267=10,1,2))</f>
        <v>0</v>
      </c>
      <c r="D267">
        <f ca="1">RAND()</f>
        <v>0.96023918338632219</v>
      </c>
      <c r="E267">
        <f ca="1">RAND()</f>
        <v>0.12300422956051238</v>
      </c>
      <c r="F267">
        <f ca="1">RAND()</f>
        <v>0.20635583693821491</v>
      </c>
      <c r="G267">
        <f ca="1">RAND()</f>
        <v>0.89629289869899031</v>
      </c>
      <c r="H267">
        <f ca="1">RAND()</f>
        <v>0.72702618088422977</v>
      </c>
      <c r="I267">
        <f ca="1">RAND()</f>
        <v>0.87475833978088513</v>
      </c>
      <c r="M267" t="str">
        <f ca="1">IF(LEN(J267)&lt;&gt;0,J267,VLOOKUP(D267+$B267,$BJ:$BK,MATCH($BK$1,$BJ$1:$BK$1,0),1))</f>
        <v>안 지정 캐릭터 PP 일반등급</v>
      </c>
      <c r="N267">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12300</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4</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1200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126</v>
      </c>
      <c r="Z267">
        <v>1300</v>
      </c>
      <c r="AA267" t="str">
        <f ca="1">IF(ISBLANK(AB267),"",
VLOOKUP(AB267,OFFSET(INDIRECT("$A:$B"),0,MATCH(AB$1&amp;"_Verify",INDIRECT("$1:$1"),0)-1),2,0)
)</f>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ca="1">IF(ROW()=2,AN267,OFFSET(AM267,-1,0)&amp;IF(LEN(AN267)=0,"",","&amp;AN267))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40">
      <c r="A268">
        <v>27</v>
      </c>
      <c r="B268">
        <v>6</v>
      </c>
      <c r="C268">
        <f>IF(B268&lt;=9,0,
IF(B268=10,1,2))</f>
        <v>0</v>
      </c>
      <c r="D268">
        <f ca="1">RAND()</f>
        <v>0.13783269527230613</v>
      </c>
      <c r="E268">
        <f ca="1">RAND()</f>
        <v>0.6971887781249444</v>
      </c>
      <c r="F268">
        <f ca="1">RAND()</f>
        <v>0.91368168350937806</v>
      </c>
      <c r="G268">
        <f ca="1">RAND()</f>
        <v>0.48036006925140906</v>
      </c>
      <c r="H268">
        <f ca="1">RAND()</f>
        <v>0.60541649803224484</v>
      </c>
      <c r="I268">
        <f ca="1">RAND()</f>
        <v>0.64840038773078057</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Equip7001</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2100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246</v>
      </c>
      <c r="W268">
        <v>1</v>
      </c>
      <c r="X268" t="s">
        <v>126</v>
      </c>
      <c r="Z268">
        <v>600</v>
      </c>
      <c r="AA268" t="str">
        <f ca="1">IF(ISBLANK(AB268),"",
VLOOKUP(AB268,OFFSET(INDIRECT("$A:$B"),0,MATCH(AB$1&amp;"_Verify",INDIRECT("$1:$1"),0)-1),2,0)
)</f>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ca="1">IF(ROW()=2,AN268,OFFSET(AM268,-1,0)&amp;IF(LEN(AN268)=0,"",","&amp;AN268))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{"dy":27,"sl":6,"tp":"fe","vl":"Equip8202","cn":1,"pt":"GO","pr":29100}</v>
      </c>
    </row>
    <row r="269" spans="1:40">
      <c r="A269">
        <v>27</v>
      </c>
      <c r="B269">
        <v>7</v>
      </c>
      <c r="C269">
        <f>IF(B269&lt;=9,0,
IF(B269=10,1,2))</f>
        <v>0</v>
      </c>
      <c r="D269">
        <f ca="1">RAND()</f>
        <v>0.27545408790596049</v>
      </c>
      <c r="E269">
        <f ca="1">RAND()</f>
        <v>7.5696946625023465E-2</v>
      </c>
      <c r="F269">
        <f ca="1">RAND()</f>
        <v>5.2699623775590787E-2</v>
      </c>
      <c r="G269">
        <f ca="1">RAND()</f>
        <v>0.21247696512917891</v>
      </c>
      <c r="H269">
        <f ca="1">RAND()</f>
        <v>0.26675108654889801</v>
      </c>
      <c r="I269">
        <f ca="1">RAND()</f>
        <v>4.4831641817863144E-2</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Equip0302</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10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201</v>
      </c>
      <c r="W269">
        <v>1</v>
      </c>
      <c r="X269" t="s">
        <v>126</v>
      </c>
      <c r="Z269">
        <v>74600</v>
      </c>
      <c r="AA269" t="str">
        <f ca="1">IF(ISBLANK(AB269),"",
VLOOKUP(AB269,OFFSET(INDIRECT("$A:$B"),0,MATCH(AB$1&amp;"_Verify",INDIRECT("$1:$1"),0)-1),2,0)
)</f>
        <v>fe</v>
      </c>
      <c r="AB269" t="s">
        <v>82</v>
      </c>
      <c r="AC269" t="s">
        <v>296</v>
      </c>
      <c r="AD269">
        <v>1</v>
      </c>
      <c r="AE269" t="s">
        <v>126</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ca="1">IF(ROW()=2,AN269,OFFSET(AM269,-1,0)&amp;IF(LEN(AN269)=0,"",","&amp;AN269))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{"dy":27,"sl":7,"tp":"fe","vl":"Equip6101","cn":1,"pt":"GO","pr":3200}</v>
      </c>
    </row>
    <row r="270" spans="1:40">
      <c r="A270">
        <v>27</v>
      </c>
      <c r="B270">
        <v>8</v>
      </c>
      <c r="C270">
        <f>IF(B270&lt;=9,0,
IF(B270=10,1,2))</f>
        <v>0</v>
      </c>
      <c r="D270">
        <f ca="1">RAND()</f>
        <v>0.95546964662517975</v>
      </c>
      <c r="E270">
        <f ca="1">RAND()</f>
        <v>0.38378474869634205</v>
      </c>
      <c r="F270">
        <f ca="1">RAND()</f>
        <v>0.14635261083751383</v>
      </c>
      <c r="G270">
        <f ca="1">RAND()</f>
        <v>0.20619608832196457</v>
      </c>
      <c r="H270">
        <f ca="1">RAND()</f>
        <v>0.32986308240513318</v>
      </c>
      <c r="I270">
        <f ca="1">RAND()</f>
        <v>0.84961860392330102</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0.42465854748712017</v>
      </c>
      <c r="E271">
        <f ca="1">RAND()</f>
        <v>0.92325713827981815</v>
      </c>
      <c r="F271">
        <f ca="1">RAND()</f>
        <v>0.95390054369414734</v>
      </c>
      <c r="G271">
        <f ca="1">RAND()</f>
        <v>0.1734998205413335</v>
      </c>
      <c r="H271">
        <f ca="1">RAND()</f>
        <v>0.5011605532121296</v>
      </c>
      <c r="I271">
        <f ca="1">RAND()</f>
        <v>8.3020903863062934E-2</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0.60198471703050616</v>
      </c>
      <c r="E272">
        <f ca="1">RAND()</f>
        <v>1.5831925514348533E-2</v>
      </c>
      <c r="F272">
        <f ca="1">RAND()</f>
        <v>0.63404749006125583</v>
      </c>
      <c r="G272">
        <f ca="1">RAND()</f>
        <v>6.9651880856296811E-2</v>
      </c>
      <c r="H272">
        <f ca="1">RAND()</f>
        <v>0.93396373257542431</v>
      </c>
      <c r="I272">
        <f ca="1">RAND()</f>
        <v>0.50114782364769017</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Equip0002</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800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207</v>
      </c>
      <c r="W272">
        <v>1</v>
      </c>
      <c r="X272" t="s">
        <v>126</v>
      </c>
      <c r="Z272">
        <v>3200</v>
      </c>
      <c r="AA272" t="str">
        <f ca="1">IF(ISBLANK(AB272),"",
VLOOKUP(AB272,OFFSET(INDIRECT("$A:$B"),0,MATCH(AB$1&amp;"_Verify",INDIRECT("$1:$1"),0)-1),2,0)
)</f>
        <v>fe</v>
      </c>
      <c r="AB272" t="s">
        <v>82</v>
      </c>
      <c r="AC272" t="s">
        <v>299</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0.92238780862402858</v>
      </c>
      <c r="E273">
        <f ca="1">RAND()</f>
        <v>0.12628183363114409</v>
      </c>
      <c r="F273">
        <f ca="1">RAND()</f>
        <v>0.2077376730440379</v>
      </c>
      <c r="G273">
        <f ca="1">RAND()</f>
        <v>5.09346805946016E-2</v>
      </c>
      <c r="H273">
        <f ca="1">RAND()</f>
        <v>0.75218142970491786</v>
      </c>
      <c r="I273">
        <f ca="1">RAND()</f>
        <v>0.26559154735119128</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Equip1002</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700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248</v>
      </c>
      <c r="W273">
        <v>1</v>
      </c>
      <c r="X273" t="s">
        <v>126</v>
      </c>
      <c r="Z273">
        <v>900</v>
      </c>
      <c r="AA273" t="str">
        <f ca="1">IF(ISBLANK(AB273),"",
VLOOKUP(AB273,OFFSET(INDIRECT("$A:$B"),0,MATCH(AB$1&amp;"_Verify",INDIRECT("$1:$1"),0)-1),2,0)
)</f>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ca="1">IF(ROW()=2,AN273,OFFSET(AM273,-1,0)&amp;IF(LEN(AN273)=0,"",","&amp;AN273))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{"dy":28,"sl":1,"tp":"fe","vl":"Equip3201","cn":1,"pt":"DI","pr":4}</v>
      </c>
    </row>
    <row r="274" spans="1:40">
      <c r="A274">
        <v>28</v>
      </c>
      <c r="B274">
        <v>2</v>
      </c>
      <c r="C274">
        <f>IF(B274&lt;=9,0,
IF(B274=10,1,2))</f>
        <v>0</v>
      </c>
      <c r="D274">
        <f ca="1">RAND()</f>
        <v>0.93472952850630409</v>
      </c>
      <c r="E274">
        <f ca="1">RAND()</f>
        <v>0.444628544568898</v>
      </c>
      <c r="F274">
        <f ca="1">RAND()</f>
        <v>0.64036326637744634</v>
      </c>
      <c r="G274">
        <f ca="1">RAND()</f>
        <v>0.81451263359590986</v>
      </c>
      <c r="H274">
        <f ca="1">RAND()</f>
        <v>0.19627911333690462</v>
      </c>
      <c r="I274">
        <f ca="1">RAND()</f>
        <v>0.30219698176383303</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44462</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8</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2400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126</v>
      </c>
      <c r="Z274">
        <v>1000</v>
      </c>
      <c r="AA274" t="str">
        <f ca="1">IF(ISBLANK(AB274),"",
VLOOKUP(AB274,OFFSET(INDIRECT("$A:$B"),0,MATCH(AB$1&amp;"_Verify",INDIRECT("$1:$1"),0)-1),2,0)
)</f>
        <v>uph</v>
      </c>
      <c r="AB274" t="s">
        <v>91</v>
      </c>
      <c r="AC274">
        <v>35730</v>
      </c>
      <c r="AD274">
        <v>11</v>
      </c>
      <c r="AE274" t="s">
        <v>126</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ca="1">IF(ROW()=2,AN274,OFFSET(AM274,-1,0)&amp;IF(LEN(AN274)=0,"",","&amp;AN274))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{"dy":28,"sl":2,"tp":"uph","vl":"35730","cn":11,"pt":"GO","pr":1100}</v>
      </c>
    </row>
    <row r="275" spans="1:40">
      <c r="A275">
        <v>28</v>
      </c>
      <c r="B275">
        <v>3</v>
      </c>
      <c r="C275">
        <f>IF(B275&lt;=9,0,
IF(B275=10,1,2))</f>
        <v>0</v>
      </c>
      <c r="D275">
        <f ca="1">RAND()</f>
        <v>0.95842120299839229</v>
      </c>
      <c r="E275">
        <f ca="1">RAND()</f>
        <v>0.69805843360171127</v>
      </c>
      <c r="F275">
        <f ca="1">RAND()</f>
        <v>9.922709382138617E-2</v>
      </c>
      <c r="G275">
        <f ca="1">RAND()</f>
        <v>0.86608270754091998</v>
      </c>
      <c r="H275">
        <f ca="1">RAND()</f>
        <v>0.81023588785706513</v>
      </c>
      <c r="I275">
        <f ca="1">RAND()</f>
        <v>0.89079388864084719</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69805</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11</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3300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126</v>
      </c>
      <c r="Z275">
        <v>1100</v>
      </c>
      <c r="AA275" t="str">
        <f ca="1">IF(ISBLANK(AB275),"",
VLOOKUP(AB275,OFFSET(INDIRECT("$A:$B"),0,MATCH(AB$1&amp;"_Verify",INDIRECT("$1:$1"),0)-1),2,0)
)</f>
        <v>upn</v>
      </c>
      <c r="AB275" t="s">
        <v>92</v>
      </c>
      <c r="AC275">
        <v>13144</v>
      </c>
      <c r="AD275">
        <v>9</v>
      </c>
      <c r="AE275" t="s">
        <v>126</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ca="1">IF(ROW()=2,AN275,OFFSET(AM275,-1,0)&amp;IF(LEN(AN275)=0,"",","&amp;AN275))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{"dy":28,"sl":3,"tp":"upn","vl":"13144","cn":9,"pt":"GO","pr":900}</v>
      </c>
    </row>
    <row r="276" spans="1:40">
      <c r="A276">
        <v>28</v>
      </c>
      <c r="B276">
        <v>4</v>
      </c>
      <c r="C276">
        <f>IF(B276&lt;=9,0,
IF(B276=10,1,2))</f>
        <v>0</v>
      </c>
      <c r="D276">
        <f ca="1">RAND()</f>
        <v>0.84260046280756751</v>
      </c>
      <c r="E276">
        <f ca="1">RAND()</f>
        <v>0.13021130277838422</v>
      </c>
      <c r="F276">
        <f ca="1">RAND()</f>
        <v>0.90520259963878846</v>
      </c>
      <c r="G276">
        <f ca="1">RAND()</f>
        <v>5.7889333081101002E-2</v>
      </c>
      <c r="H276">
        <f ca="1">RAND()</f>
        <v>0.65915274960676729</v>
      </c>
      <c r="I276">
        <f ca="1">RAND()</f>
        <v>0.84270005739746223</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13021</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4</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1200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126</v>
      </c>
      <c r="Z276">
        <v>1300</v>
      </c>
      <c r="AA276" t="str">
        <f ca="1">IF(ISBLANK(AB276),"",
VLOOKUP(AB276,OFFSET(INDIRECT("$A:$B"),0,MATCH(AB$1&amp;"_Verify",INDIRECT("$1:$1"),0)-1),2,0)
)</f>
        <v>upn</v>
      </c>
      <c r="AB276" t="s">
        <v>92</v>
      </c>
      <c r="AC276">
        <v>41165</v>
      </c>
      <c r="AD276">
        <v>11</v>
      </c>
      <c r="AE276" t="s">
        <v>126</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ca="1">IF(ROW()=2,AN276,OFFSET(AM276,-1,0)&amp;IF(LEN(AN276)=0,"",","&amp;AN276))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{"dy":28,"sl":4,"tp":"upn","vl":"41165","cn":11,"pt":"GO","pr":1100}</v>
      </c>
    </row>
    <row r="277" spans="1:40">
      <c r="A277">
        <v>28</v>
      </c>
      <c r="B277">
        <v>5</v>
      </c>
      <c r="C277">
        <f>IF(B277&lt;=9,0,
IF(B277=10,1,2))</f>
        <v>0</v>
      </c>
      <c r="D277">
        <f ca="1">RAND()</f>
        <v>0.3259375909868174</v>
      </c>
      <c r="E277">
        <f ca="1">RAND()</f>
        <v>0.56035168789444489</v>
      </c>
      <c r="F277">
        <f ca="1">RAND()</f>
        <v>0.16470167022374693</v>
      </c>
      <c r="G277">
        <f ca="1">RAND()</f>
        <v>0.23095198789245441</v>
      </c>
      <c r="H277">
        <f ca="1">RAND()</f>
        <v>0.10823295451683168</v>
      </c>
      <c r="I277">
        <f ca="1">RAND()</f>
        <v>0.63515710511275381</v>
      </c>
      <c r="M277" t="str">
        <f ca="1">IF(LEN(J277)&lt;&gt;0,J277,VLOOKUP(D277+$B277,$BJ:$BK,MATCH($BK$1,$BJ$1:$BK$1,0),1))</f>
        <v>지정 장비</v>
      </c>
      <c r="N277" t="str">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Equip5001</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800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126</v>
      </c>
      <c r="Z277">
        <v>900</v>
      </c>
      <c r="AA277" t="str">
        <f ca="1">IF(ISBLANK(AB277),"",
VLOOKUP(AB277,OFFSET(INDIRECT("$A:$B"),0,MATCH(AB$1&amp;"_Verify",INDIRECT("$1:$1"),0)-1),2,0)
)</f>
        <v>fe</v>
      </c>
      <c r="AB277" t="s">
        <v>82</v>
      </c>
      <c r="AC277" t="s">
        <v>249</v>
      </c>
      <c r="AD277">
        <v>1</v>
      </c>
      <c r="AE277" t="s">
        <v>126</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ca="1">IF(ROW()=2,AN277,OFFSET(AM277,-1,0)&amp;IF(LEN(AN277)=0,"",","&amp;AN277))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{"dy":28,"sl":5,"tp":"fe","vl":"Equip7202","cn":1,"pt":"GO","pr":9600}</v>
      </c>
    </row>
    <row r="278" spans="1:40">
      <c r="A278">
        <v>28</v>
      </c>
      <c r="B278">
        <v>6</v>
      </c>
      <c r="C278">
        <f>IF(B278&lt;=9,0,
IF(B278=10,1,2))</f>
        <v>0</v>
      </c>
      <c r="D278">
        <f ca="1">RAND()</f>
        <v>6.5605649406195732E-2</v>
      </c>
      <c r="E278">
        <f ca="1">RAND()</f>
        <v>1.7577684122950576E-2</v>
      </c>
      <c r="F278">
        <f ca="1">RAND()</f>
        <v>0.69062876823003683</v>
      </c>
      <c r="G278">
        <f ca="1">RAND()</f>
        <v>0.35625310014616862</v>
      </c>
      <c r="H278">
        <f ca="1">RAND()</f>
        <v>0.65302828132844848</v>
      </c>
      <c r="I278">
        <f ca="1">RAND()</f>
        <v>0.56311610306245363</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Equip0002</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800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262</v>
      </c>
      <c r="W278">
        <v>1</v>
      </c>
      <c r="X278" t="s">
        <v>126</v>
      </c>
      <c r="Z278">
        <v>8000</v>
      </c>
      <c r="AA278" t="str">
        <f ca="1">IF(ISBLANK(AB278),"",
VLOOKUP(AB278,OFFSET(INDIRECT("$A:$B"),0,MATCH(AB$1&amp;"_Verify",INDIRECT("$1:$1"),0)-1),2,0)
)</f>
        <v>fe</v>
      </c>
      <c r="AB278" t="s">
        <v>82</v>
      </c>
      <c r="AC278" t="s">
        <v>114</v>
      </c>
      <c r="AD278">
        <v>1</v>
      </c>
      <c r="AE278" t="s">
        <v>126</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ca="1">IF(ROW()=2,AN278,OFFSET(AM278,-1,0)&amp;IF(LEN(AN278)=0,"",","&amp;AN278))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{"dy":28,"sl":6,"tp":"fe","vl":"Equip0102","cn":1,"pt":"GO","pr":1200}</v>
      </c>
    </row>
    <row r="279" spans="1:40">
      <c r="A279">
        <v>28</v>
      </c>
      <c r="B279">
        <v>7</v>
      </c>
      <c r="C279">
        <f>IF(B279&lt;=9,0,
IF(B279=10,1,2))</f>
        <v>0</v>
      </c>
      <c r="D279">
        <f ca="1">RAND()</f>
        <v>0.18472199350201113</v>
      </c>
      <c r="E279">
        <f ca="1">RAND()</f>
        <v>0.63155145381381506</v>
      </c>
      <c r="F279">
        <f ca="1">RAND()</f>
        <v>0.70209319676055992</v>
      </c>
      <c r="G279">
        <f ca="1">RAND()</f>
        <v>0.24493967969408192</v>
      </c>
      <c r="H279">
        <f ca="1">RAND()</f>
        <v>0.13073034797330685</v>
      </c>
      <c r="I279">
        <f ca="1">RAND()</f>
        <v>0.8577939412126051</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Equip7201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DI</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16</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258</v>
      </c>
      <c r="W279">
        <v>1</v>
      </c>
      <c r="X279" t="s">
        <v>126</v>
      </c>
      <c r="Z279">
        <v>2000</v>
      </c>
      <c r="AA279" t="str">
        <f ca="1">IF(ISBLANK(AB279),"",
VLOOKUP(AB279,OFFSET(INDIRECT("$A:$B"),0,MATCH(AB$1&amp;"_Verify",INDIRECT("$1:$1"),0)-1),2,0)
)</f>
        <v>fe</v>
      </c>
      <c r="AB279" t="s">
        <v>82</v>
      </c>
      <c r="AC279" t="s">
        <v>300</v>
      </c>
      <c r="AD279">
        <v>1</v>
      </c>
      <c r="AE279" t="s">
        <v>126</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홍연의 해머</v>
      </c>
      <c r="AL279">
        <v>1</v>
      </c>
      <c r="AM279" t="str">
        <f ca="1">IF(ROW()=2,AN279,OFFSET(AM279,-1,0)&amp;IF(LEN(AN279)=0,"",","&amp;AN279))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{"dy":28,"sl":7,"tp":"fe","vl":"Equip4301","cn":1,"pt":"GO","pr":7400}</v>
      </c>
    </row>
    <row r="280" spans="1:40">
      <c r="A280">
        <v>28</v>
      </c>
      <c r="B280">
        <v>8</v>
      </c>
      <c r="C280">
        <f>IF(B280&lt;=9,0,
IF(B280=10,1,2))</f>
        <v>0</v>
      </c>
      <c r="D280">
        <f ca="1">RAND()</f>
        <v>0.53266386433420765</v>
      </c>
      <c r="E280">
        <f ca="1">RAND()</f>
        <v>0.1132129316918834</v>
      </c>
      <c r="F280">
        <f ca="1">RAND()</f>
        <v>0.73282960095247407</v>
      </c>
      <c r="G280">
        <f ca="1">RAND()</f>
        <v>0.34112788904257574</v>
      </c>
      <c r="H280">
        <f ca="1">RAND()</f>
        <v>0.58057800096409395</v>
      </c>
      <c r="I280">
        <f ca="1">RAND()</f>
        <v>0.88094685662686223</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0.10527426469113843</v>
      </c>
      <c r="E281">
        <f ca="1">RAND()</f>
        <v>0.76992557715896204</v>
      </c>
      <c r="F281">
        <f ca="1">RAND()</f>
        <v>0.1236933163523215</v>
      </c>
      <c r="G281">
        <f ca="1">RAND()</f>
        <v>0.80997907865060004</v>
      </c>
      <c r="H281">
        <f ca="1">RAND()</f>
        <v>0.1263809458990065</v>
      </c>
      <c r="I281">
        <f ca="1">RAND()</f>
        <v>0.80311249302487775</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0.55864804052563699</v>
      </c>
      <c r="E282">
        <f ca="1">RAND()</f>
        <v>0.70254193169041046</v>
      </c>
      <c r="F282">
        <f ca="1">RAND()</f>
        <v>0.18379068138359056</v>
      </c>
      <c r="G282">
        <f ca="1">RAND()</f>
        <v>0.68098279961901409</v>
      </c>
      <c r="H282">
        <f ca="1">RAND()</f>
        <v>0.18745027525058167</v>
      </c>
      <c r="I282">
        <f ca="1">RAND()</f>
        <v>0.34417288238146326</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Equip6101</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3400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130</v>
      </c>
      <c r="Z282">
        <v>29</v>
      </c>
      <c r="AA282" t="str">
        <f ca="1">IF(ISBLANK(AB282),"",
VLOOKUP(AB282,OFFSET(INDIRECT("$A:$B"),0,MATCH(AB$1&amp;"_Verify",INDIRECT("$1:$1"),0)-1),2,0)
)</f>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{"dy":29,"sl":0,"tp":"bh","cn":1,"pt":"DI","pr":149}</v>
      </c>
    </row>
    <row r="283" spans="1:40">
      <c r="A283">
        <v>29</v>
      </c>
      <c r="B283">
        <v>1</v>
      </c>
      <c r="C283">
        <f>IF(B283&lt;=9,0,
IF(B283=10,1,2))</f>
        <v>0</v>
      </c>
      <c r="D283">
        <f ca="1">RAND()</f>
        <v>0.73525404186632204</v>
      </c>
      <c r="E283">
        <f ca="1">RAND()</f>
        <v>0.30865787845062109</v>
      </c>
      <c r="F283">
        <f ca="1">RAND()</f>
        <v>0.92263750677341017</v>
      </c>
      <c r="G283">
        <f ca="1">RAND()</f>
        <v>0.4453919270994543</v>
      </c>
      <c r="H283">
        <f ca="1">RAND()</f>
        <v>0.79461363690727682</v>
      </c>
      <c r="I283">
        <f ca="1">RAND()</f>
        <v>0.52378643674651681</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Equip2301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DI</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11</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202</v>
      </c>
      <c r="W283">
        <v>1</v>
      </c>
      <c r="X283" t="s">
        <v>126</v>
      </c>
      <c r="Z283">
        <v>3200</v>
      </c>
      <c r="AA283" t="str">
        <f ca="1">IF(ISBLANK(AB283),"",
VLOOKUP(AB283,OFFSET(INDIRECT("$A:$B"),0,MATCH(AB$1&amp;"_Verify",INDIRECT("$1:$1"),0)-1),2,0)
)</f>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ca="1">IF(ROW()=2,AN283,OFFSET(AM283,-1,0)&amp;IF(LEN(AN283)=0,"",","&amp;AN283))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{"dy":29,"sl":1,"tp":"fe","vl":"Equip0302","cn":1,"pt":"GO","pr":7400}</v>
      </c>
    </row>
    <row r="284" spans="1:40">
      <c r="A284">
        <v>29</v>
      </c>
      <c r="B284">
        <v>2</v>
      </c>
      <c r="C284">
        <f>IF(B284&lt;=9,0,
IF(B284=10,1,2))</f>
        <v>0</v>
      </c>
      <c r="D284">
        <f ca="1">RAND()</f>
        <v>0.68923763881193323</v>
      </c>
      <c r="E284">
        <f ca="1">RAND()</f>
        <v>0.29540564369291689</v>
      </c>
      <c r="F284">
        <f ca="1">RAND()</f>
        <v>0.79394869861933648</v>
      </c>
      <c r="G284">
        <f ca="1">RAND()</f>
        <v>0.16646413919627889</v>
      </c>
      <c r="H284">
        <f ca="1">RAND()</f>
        <v>0.45231690239999933</v>
      </c>
      <c r="I284">
        <f ca="1">RAND()</f>
        <v>0.77273107462830282</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29540</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6</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1800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126</v>
      </c>
      <c r="Z284">
        <v>1200</v>
      </c>
      <c r="AA284" t="str">
        <f ca="1">IF(ISBLANK(AB284),"",
VLOOKUP(AB284,OFFSET(INDIRECT("$A:$B"),0,MATCH(AB$1&amp;"_Verify",INDIRECT("$1:$1"),0)-1),2,0)
)</f>
        <v>fe</v>
      </c>
      <c r="AB284" t="s">
        <v>82</v>
      </c>
      <c r="AC284" t="s">
        <v>245</v>
      </c>
      <c r="AD284">
        <v>1</v>
      </c>
      <c r="AE284" t="s">
        <v>130</v>
      </c>
      <c r="AG284">
        <v>12</v>
      </c>
      <c r="AH284" t="str">
        <f ca="1">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 ca="1">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ca="1">IF(ROW()=2,AN284,OFFSET(AM284,-1,0)&amp;IF(LEN(AN284)=0,"",","&amp;AN284))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{"dy":29,"sl":2,"tp":"fe","vl":"Equip5301","cn":1,"pt":"DI","pr":12}</v>
      </c>
    </row>
    <row r="285" spans="1:40">
      <c r="A285">
        <v>29</v>
      </c>
      <c r="B285">
        <v>3</v>
      </c>
      <c r="C285">
        <f>IF(B285&lt;=9,0,
IF(B285=10,1,2))</f>
        <v>0</v>
      </c>
      <c r="D285">
        <f ca="1">RAND()</f>
        <v>0.599062886755514</v>
      </c>
      <c r="E285">
        <f ca="1">RAND()</f>
        <v>0.21278854040985151</v>
      </c>
      <c r="F285">
        <f ca="1">RAND()</f>
        <v>0.66711991963359918</v>
      </c>
      <c r="G285">
        <f ca="1">RAND()</f>
        <v>0.9013487662851003</v>
      </c>
      <c r="H285">
        <f ca="1">RAND()</f>
        <v>3.357556694482855E-2</v>
      </c>
      <c r="I285">
        <f ca="1">RAND()</f>
        <v>0.52481446530046771</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21278</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5</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1500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126</v>
      </c>
      <c r="Z285">
        <v>1100</v>
      </c>
      <c r="AA285" t="str">
        <f ca="1">IF(ISBLANK(AB285),"",
VLOOKUP(AB285,OFFSET(INDIRECT("$A:$B"),0,MATCH(AB$1&amp;"_Verify",INDIRECT("$1:$1"),0)-1),2,0)
)</f>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ca="1">IF(ROW()=2,AN285,OFFSET(AM285,-1,0)&amp;IF(LEN(AN285)=0,"",","&amp;AN285))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{"dy":29,"sl":3,"tp":"uph","vl":"10094","cn":11,"pt":"GO","pr":1100}</v>
      </c>
    </row>
    <row r="286" spans="1:40">
      <c r="A286">
        <v>29</v>
      </c>
      <c r="B286">
        <v>4</v>
      </c>
      <c r="C286">
        <f>IF(B286&lt;=9,0,
IF(B286=10,1,2))</f>
        <v>0</v>
      </c>
      <c r="D286">
        <f ca="1">RAND()</f>
        <v>0.60057449209132996</v>
      </c>
      <c r="E286">
        <f ca="1">RAND()</f>
        <v>0.56635320746790674</v>
      </c>
      <c r="F286">
        <f ca="1">RAND()</f>
        <v>0.78051128369729095</v>
      </c>
      <c r="G286">
        <f ca="1">RAND()</f>
        <v>0.43271492123011368</v>
      </c>
      <c r="H286">
        <f ca="1">RAND()</f>
        <v>0.25019904514702107</v>
      </c>
      <c r="I286">
        <f ca="1">RAND()</f>
        <v>0.27043347625044933</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56635</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9</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2700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126</v>
      </c>
      <c r="Z286">
        <v>1400</v>
      </c>
      <c r="AA286" t="str">
        <f ca="1">IF(ISBLANK(AB286),"",
VLOOKUP(AB286,OFFSET(INDIRECT("$A:$B"),0,MATCH(AB$1&amp;"_Verify",INDIRECT("$1:$1"),0)-1),2,0)
)</f>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{"dy":29,"sl":4,"tp":"upn","vl":"71291","cn":9,"pt":"GO","pr":900}</v>
      </c>
    </row>
    <row r="287" spans="1:40">
      <c r="A287">
        <v>29</v>
      </c>
      <c r="B287">
        <v>5</v>
      </c>
      <c r="C287">
        <f>IF(B287&lt;=9,0,
IF(B287=10,1,2))</f>
        <v>0</v>
      </c>
      <c r="D287">
        <f ca="1">RAND()</f>
        <v>0.33424720527868024</v>
      </c>
      <c r="E287">
        <f ca="1">RAND()</f>
        <v>0.74835223359009195</v>
      </c>
      <c r="F287">
        <f ca="1">RAND()</f>
        <v>0.94468601947932129</v>
      </c>
      <c r="G287">
        <f ca="1">RAND()</f>
        <v>0.13236398466204857</v>
      </c>
      <c r="H287">
        <f ca="1">RAND()</f>
        <v>0.9451401928613864</v>
      </c>
      <c r="I287">
        <f ca="1">RAND()</f>
        <v>0.51838677005114686</v>
      </c>
      <c r="M287" t="str">
        <f ca="1">IF(LEN(J287)&lt;&gt;0,J287,VLOOKUP(D287+$B287,$BJ:$BK,MATCH($BK$1,$BJ$1:$BK$1,0),1))</f>
        <v>지정 장비</v>
      </c>
      <c r="N287" t="str">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Equip6301</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DI</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35</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244</v>
      </c>
      <c r="W287">
        <v>1</v>
      </c>
      <c r="X287" t="s">
        <v>130</v>
      </c>
      <c r="Z287">
        <v>10</v>
      </c>
      <c r="AA287" t="str">
        <f ca="1">IF(ISBLANK(AB287),"",
VLOOKUP(AB287,OFFSET(INDIRECT("$A:$B"),0,MATCH(AB$1&amp;"_Verify",INDIRECT("$1:$1"),0)-1),2,0)
)</f>
        <v>fe</v>
      </c>
      <c r="AB287" t="s">
        <v>82</v>
      </c>
      <c r="AC287" t="s">
        <v>301</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ca="1">IF(ROW()=2,AN287,OFFSET(AM287,-1,0)&amp;IF(LEN(AN287)=0,"",","&amp;AN287))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{"dy":29,"sl":5,"tp":"fe","vl":"Equip4102","cn":1,"pt":"GO","pr":1400}</v>
      </c>
    </row>
    <row r="288" spans="1:40">
      <c r="A288">
        <v>29</v>
      </c>
      <c r="B288">
        <v>6</v>
      </c>
      <c r="C288">
        <f>IF(B288&lt;=9,0,
IF(B288=10,1,2))</f>
        <v>0</v>
      </c>
      <c r="D288">
        <f ca="1">RAND()</f>
        <v>9.1694626118893452E-2</v>
      </c>
      <c r="E288">
        <f ca="1">RAND()</f>
        <v>0.32349199333516521</v>
      </c>
      <c r="F288">
        <f ca="1">RAND()</f>
        <v>0.40235193043781348</v>
      </c>
      <c r="G288">
        <f ca="1">RAND()</f>
        <v>3.5917005242981248E-2</v>
      </c>
      <c r="H288">
        <f ca="1">RAND()</f>
        <v>0.25710990705855785</v>
      </c>
      <c r="I288">
        <f ca="1">RAND()</f>
        <v>0.9275866626565904</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Equip4002</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900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114</v>
      </c>
      <c r="W288">
        <v>1</v>
      </c>
      <c r="X288" t="s">
        <v>126</v>
      </c>
      <c r="Z288">
        <v>1500</v>
      </c>
      <c r="AA288" t="str">
        <f ca="1">IF(ISBLANK(AB288),"",
VLOOKUP(AB288,OFFSET(INDIRECT("$A:$B"),0,MATCH(AB$1&amp;"_Verify",INDIRECT("$1:$1"),0)-1),2,0)
)</f>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ca="1">IF(ROW()=2,AN288,OFFSET(AM288,-1,0)&amp;IF(LEN(AN288)=0,"",","&amp;AN288))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{"dy":29,"sl":6,"tp":"fe","vl":"Equip6102","cn":1,"pt":"GO","pr":3400}</v>
      </c>
    </row>
    <row r="289" spans="1:40">
      <c r="A289">
        <v>29</v>
      </c>
      <c r="B289">
        <v>7</v>
      </c>
      <c r="C289">
        <f>IF(B289&lt;=9,0,
IF(B289=10,1,2))</f>
        <v>0</v>
      </c>
      <c r="D289">
        <f ca="1">RAND()</f>
        <v>0.2674723315375388</v>
      </c>
      <c r="E289">
        <f ca="1">RAND()</f>
        <v>0.80937512305553949</v>
      </c>
      <c r="F289">
        <f ca="1">RAND()</f>
        <v>0.51364072169680919</v>
      </c>
      <c r="G289">
        <f ca="1">RAND()</f>
        <v>0.64610464543363644</v>
      </c>
      <c r="H289">
        <f ca="1">RAND()</f>
        <v>0.86384326599820982</v>
      </c>
      <c r="I289">
        <f ca="1">RAND()</f>
        <v>0.94684126797639223</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Equip8102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8500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184</v>
      </c>
      <c r="W289">
        <v>1</v>
      </c>
      <c r="X289" t="s">
        <v>126</v>
      </c>
      <c r="Z289">
        <v>2900</v>
      </c>
      <c r="AA289" t="str">
        <f ca="1">IF(ISBLANK(AB289),"",
VLOOKUP(AB289,OFFSET(INDIRECT("$A:$B"),0,MATCH(AB$1&amp;"_Verify",INDIRECT("$1:$1"),0)-1),2,0)
)</f>
        <v>fe</v>
      </c>
      <c r="AB289" t="s">
        <v>82</v>
      </c>
      <c r="AC289" t="s">
        <v>298</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ca="1">IF(ROW()=2,AN289,OFFSET(AM289,-1,0)&amp;IF(LEN(AN289)=0,"",","&amp;AN289))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{"dy":29,"sl":7,"tp":"fe","vl":"Equip2101","cn":1,"pt":"GO","pr":1100}</v>
      </c>
    </row>
    <row r="290" spans="1:40">
      <c r="A290">
        <v>29</v>
      </c>
      <c r="B290">
        <v>8</v>
      </c>
      <c r="C290">
        <f>IF(B290&lt;=9,0,
IF(B290=10,1,2))</f>
        <v>0</v>
      </c>
      <c r="D290">
        <f ca="1">RAND()</f>
        <v>1.2356667525671439E-3</v>
      </c>
      <c r="E290">
        <f ca="1">RAND()</f>
        <v>0.81529160025606662</v>
      </c>
      <c r="F290">
        <f ca="1">RAND()</f>
        <v>0.58313066850831152</v>
      </c>
      <c r="G290">
        <f ca="1">RAND()</f>
        <v>0.72851501955633802</v>
      </c>
      <c r="H290">
        <f ca="1">RAND()</f>
        <v>0.36431157691556715</v>
      </c>
      <c r="I290">
        <f ca="1">RAND()</f>
        <v>0.82525650538079309</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0.39293581354717921</v>
      </c>
      <c r="E291">
        <f ca="1">RAND()</f>
        <v>9.8173209592903543E-2</v>
      </c>
      <c r="F291">
        <f ca="1">RAND()</f>
        <v>0.3473105826529389</v>
      </c>
      <c r="G291">
        <f ca="1">RAND()</f>
        <v>0.40981093903752941</v>
      </c>
      <c r="H291">
        <f ca="1">RAND()</f>
        <v>8.7763573986459176E-2</v>
      </c>
      <c r="I291">
        <f ca="1">RAND()</f>
        <v>0.77296361524239143</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0.16016414023014047</v>
      </c>
      <c r="E292">
        <f ca="1">RAND()</f>
        <v>2.0913030379463571E-2</v>
      </c>
      <c r="F292">
        <f ca="1">RAND()</f>
        <v>0.94398985149992209</v>
      </c>
      <c r="G292">
        <f ca="1">RAND()</f>
        <v>0.12518791568886345</v>
      </c>
      <c r="H292">
        <f ca="1">RAND()</f>
        <v>0.79949217034708353</v>
      </c>
      <c r="I292">
        <f ca="1">RAND()</f>
        <v>0.9103555300824725</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Equip0002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900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248</v>
      </c>
      <c r="W292">
        <v>1</v>
      </c>
      <c r="X292" t="s">
        <v>126</v>
      </c>
      <c r="Z292">
        <v>600</v>
      </c>
      <c r="AA292" t="str">
        <f ca="1">IF(ISBLANK(AB292),"",
VLOOKUP(AB292,OFFSET(INDIRECT("$A:$B"),0,MATCH(AB$1&amp;"_Verify",INDIRECT("$1:$1"),0)-1),2,0)
)</f>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ca="1">IF(ROW()=2,AN292,OFFSET(AM292,-1,0)&amp;IF(LEN(AN292)=0,"",","&amp;AN292))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{"dy":30,"sl":0,"tp":"fe","vl":"Equip1002","cn":1,"pt":"GO","pr":600}</v>
      </c>
    </row>
    <row r="293" spans="1:40">
      <c r="A293">
        <v>30</v>
      </c>
      <c r="B293">
        <v>1</v>
      </c>
      <c r="C293">
        <f>IF(B293&lt;=9,0,
IF(B293=10,1,2))</f>
        <v>0</v>
      </c>
      <c r="D293">
        <f ca="1">RAND()</f>
        <v>0.62003684862405695</v>
      </c>
      <c r="E293">
        <f ca="1">RAND()</f>
        <v>2.1613899535679826E-2</v>
      </c>
      <c r="F293">
        <f ca="1">RAND()</f>
        <v>0.12568040115410706</v>
      </c>
      <c r="G293">
        <f ca="1">RAND()</f>
        <v>0.30604426480122682</v>
      </c>
      <c r="H293">
        <f ca="1">RAND()</f>
        <v>9.2196778663409029E-2</v>
      </c>
      <c r="I293">
        <f ca="1">RAND()</f>
        <v>0.12433408066842877</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Equip0002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600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243</v>
      </c>
      <c r="W293">
        <v>1</v>
      </c>
      <c r="X293" t="s">
        <v>126</v>
      </c>
      <c r="Z293">
        <v>1300</v>
      </c>
      <c r="AA293" t="str">
        <f ca="1">IF(ISBLANK(AB293),"",
VLOOKUP(AB293,OFFSET(INDIRECT("$A:$B"),0,MATCH(AB$1&amp;"_Verify",INDIRECT("$1:$1"),0)-1),2,0)
)</f>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ca="1">IF(ROW()=2,AN293,OFFSET(AM293,-1,0)&amp;IF(LEN(AN293)=0,"",","&amp;AN293))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{"dy":30,"sl":1,"tp":"fe","vl":"Equip3101","cn":1,"pt":"GO","pr":1300}</v>
      </c>
    </row>
    <row r="294" spans="1:40">
      <c r="A294">
        <v>30</v>
      </c>
      <c r="B294">
        <v>2</v>
      </c>
      <c r="C294">
        <f>IF(B294&lt;=9,0,
IF(B294=10,1,2))</f>
        <v>0</v>
      </c>
      <c r="D294">
        <f ca="1">RAND()</f>
        <v>0.42818001920178328</v>
      </c>
      <c r="E294">
        <f ca="1">RAND()</f>
        <v>0.55864817575314163</v>
      </c>
      <c r="F294">
        <f ca="1">RAND()</f>
        <v>0.70667046913980414</v>
      </c>
      <c r="G294">
        <f ca="1">RAND()</f>
        <v>0.34023774812259711</v>
      </c>
      <c r="H294">
        <f ca="1">RAND()</f>
        <v>0.55219145363721589</v>
      </c>
      <c r="I294">
        <f ca="1">RAND()</f>
        <v>0.87689608479293712</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55864</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9</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2700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126</v>
      </c>
      <c r="Z294">
        <v>1200</v>
      </c>
      <c r="AA294" t="str">
        <f ca="1">IF(ISBLANK(AB294),"",
VLOOKUP(AB294,OFFSET(INDIRECT("$A:$B"),0,MATCH(AB$1&amp;"_Verify",INDIRECT("$1:$1"),0)-1),2,0)
)</f>
        <v>fe</v>
      </c>
      <c r="AB294" t="s">
        <v>82</v>
      </c>
      <c r="AC294" t="s">
        <v>184</v>
      </c>
      <c r="AD294">
        <v>1</v>
      </c>
      <c r="AE294" t="s">
        <v>126</v>
      </c>
      <c r="AG294">
        <v>2900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ca="1">IF(ROW()=2,AN294,OFFSET(AM294,-1,0)&amp;IF(LEN(AN294)=0,"",","&amp;AN294))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{"dy":30,"sl":2,"tp":"fe","vl":"Equip2201","cn":1,"pt":"GO","pr":2900}</v>
      </c>
    </row>
    <row r="295" spans="1:40">
      <c r="A295">
        <v>30</v>
      </c>
      <c r="B295">
        <v>3</v>
      </c>
      <c r="C295">
        <f>IF(B295&lt;=9,0,
IF(B295=10,1,2))</f>
        <v>0</v>
      </c>
      <c r="D295">
        <f ca="1">RAND()</f>
        <v>0.19843332931984914</v>
      </c>
      <c r="E295">
        <f ca="1">RAND()</f>
        <v>0.92971561493314436</v>
      </c>
      <c r="F295">
        <f ca="1">RAND()</f>
        <v>9.6545077476184571E-2</v>
      </c>
      <c r="G295">
        <f ca="1">RAND()</f>
        <v>3.6214904232269807E-2</v>
      </c>
      <c r="H295">
        <f ca="1">RAND()</f>
        <v>0.15072983594812772</v>
      </c>
      <c r="I295">
        <f ca="1">RAND()</f>
        <v>0.11124858159998441</v>
      </c>
      <c r="M295" t="str">
        <f ca="1">IF(LEN(J295)&lt;&gt;0,J295,VLOOKUP(D295+$B295,$BJ:$BK,MATCH($BK$1,$BJ$1:$BK$1,0),1))</f>
        <v>안 지정 캐릭터 PP 영웅등급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92971</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14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4200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126</v>
      </c>
      <c r="Z295">
        <v>1400</v>
      </c>
      <c r="AA295" t="str">
        <f ca="1">IF(ISBLANK(AB295),"",
VLOOKUP(AB295,OFFSET(INDIRECT("$A:$B"),0,MATCH(AB$1&amp;"_Verify",INDIRECT("$1:$1"),0)-1),2,0)
)</f>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{"dy":30,"sl":3,"tp":"upn","vl":"98140","cn":10,"pt":"GO","pr":1000}</v>
      </c>
    </row>
    <row r="296" spans="1:40">
      <c r="A296">
        <v>30</v>
      </c>
      <c r="B296">
        <v>4</v>
      </c>
      <c r="C296">
        <f>IF(B296&lt;=9,0,
IF(B296=10,1,2))</f>
        <v>0</v>
      </c>
      <c r="D296">
        <f ca="1">RAND()</f>
        <v>0.93030482635083112</v>
      </c>
      <c r="E296">
        <f ca="1">RAND()</f>
        <v>0.83525758048447007</v>
      </c>
      <c r="F296">
        <f ca="1">RAND()</f>
        <v>1.1644801829411189E-2</v>
      </c>
      <c r="G296">
        <f ca="1">RAND()</f>
        <v>0.13232356412733004</v>
      </c>
      <c r="H296">
        <f ca="1">RAND()</f>
        <v>0.45333557345765985</v>
      </c>
      <c r="I296">
        <f ca="1">RAND()</f>
        <v>0.51813153940392342</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83525</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13</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3900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126</v>
      </c>
      <c r="Z296">
        <v>1400</v>
      </c>
      <c r="AA296" t="str">
        <f ca="1">IF(ISBLANK(AB296),"",
VLOOKUP(AB296,OFFSET(INDIRECT("$A:$B"),0,MATCH(AB$1&amp;"_Verify",INDIRECT("$1:$1"),0)-1),2,0)
)</f>
        <v>fe</v>
      </c>
      <c r="AB296" t="s">
        <v>82</v>
      </c>
      <c r="AC296" t="s">
        <v>306</v>
      </c>
      <c r="AD296">
        <v>1</v>
      </c>
      <c r="AE296" t="s">
        <v>126</v>
      </c>
      <c r="AG296">
        <v>1200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ca="1">IF(ROW()=2,AN296,OFFSET(AM296,-1,0)&amp;IF(LEN(AN296)=0,"",","&amp;AN296))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{"dy":30,"sl":4,"tp":"fe","vl":"Equip4101","cn":1,"pt":"GO","pr":1200}</v>
      </c>
    </row>
    <row r="297" spans="1:40">
      <c r="A297">
        <v>30</v>
      </c>
      <c r="B297">
        <v>5</v>
      </c>
      <c r="C297">
        <f>IF(B297&lt;=9,0,
IF(B297=10,1,2))</f>
        <v>0</v>
      </c>
      <c r="D297">
        <f ca="1">RAND()</f>
        <v>0.49338132747927255</v>
      </c>
      <c r="E297">
        <f ca="1">RAND()</f>
        <v>0.88545254818728103</v>
      </c>
      <c r="F297">
        <f ca="1">RAND()</f>
        <v>0.67436762129966554</v>
      </c>
      <c r="G297">
        <f ca="1">RAND()</f>
        <v>0.4404649530211644</v>
      </c>
      <c r="H297">
        <f ca="1">RAND()</f>
        <v>8.9428783151482394E-2</v>
      </c>
      <c r="I297">
        <f ca="1">RAND()</f>
        <v>0.47604858328703625</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Equip7302</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22500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126</v>
      </c>
      <c r="Z297">
        <v>1100</v>
      </c>
      <c r="AA297" t="str">
        <f ca="1">IF(ISBLANK(AB297),"",
VLOOKUP(AB297,OFFSET(INDIRECT("$A:$B"),0,MATCH(AB$1&amp;"_Verify",INDIRECT("$1:$1"),0)-1),2,0)
)</f>
        <v>fe</v>
      </c>
      <c r="AB297" t="s">
        <v>82</v>
      </c>
      <c r="AC297" t="s">
        <v>303</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ca="1">IF(ROW()=2,AN297,OFFSET(AM297,-1,0)&amp;IF(LEN(AN297)=0,"",","&amp;AN297))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{"dy":30,"sl":5,"tp":"fe","vl":"Equip5201","cn":1,"pt":"GO","pr":3000}</v>
      </c>
    </row>
    <row r="298" spans="1:40">
      <c r="A298">
        <v>30</v>
      </c>
      <c r="B298">
        <v>6</v>
      </c>
      <c r="C298">
        <f>IF(B298&lt;=9,0,
IF(B298=10,1,2))</f>
        <v>0</v>
      </c>
      <c r="D298">
        <f ca="1">RAND()</f>
        <v>0.20615685568205222</v>
      </c>
      <c r="E298">
        <f ca="1">RAND()</f>
        <v>0.48251965414882203</v>
      </c>
      <c r="F298">
        <f ca="1">RAND()</f>
        <v>0.83760769690622383</v>
      </c>
      <c r="G298">
        <f ca="1">RAND()</f>
        <v>0.16663804567489793</v>
      </c>
      <c r="H298">
        <f ca="1">RAND()</f>
        <v>0.79087179521057749</v>
      </c>
      <c r="I298">
        <f ca="1">RAND()</f>
        <v>3.1058511229417052E-3</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Equip6001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1700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112</v>
      </c>
      <c r="W298">
        <v>1</v>
      </c>
      <c r="X298" t="s">
        <v>126</v>
      </c>
      <c r="Z298">
        <v>700</v>
      </c>
      <c r="AA298" t="str">
        <f ca="1">IF(ISBLANK(AB298),"",
VLOOKUP(AB298,OFFSET(INDIRECT("$A:$B"),0,MATCH(AB$1&amp;"_Verify",INDIRECT("$1:$1"),0)-1),2,0)
)</f>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ca="1">IF(ROW()=2,AN298,OFFSET(AM298,-1,0)&amp;IF(LEN(AN298)=0,"",","&amp;AN298))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{"dy":30,"sl":6,"tp":"fe","vl":"Equip7001","cn":1,"pt":"GO","pr":2200}</v>
      </c>
    </row>
    <row r="299" spans="1:40">
      <c r="A299">
        <v>30</v>
      </c>
      <c r="B299">
        <v>7</v>
      </c>
      <c r="C299">
        <f>IF(B299&lt;=9,0,
IF(B299=10,1,2))</f>
        <v>0</v>
      </c>
      <c r="D299">
        <f ca="1">RAND()</f>
        <v>0.41286307132104416</v>
      </c>
      <c r="E299">
        <f ca="1">RAND()</f>
        <v>0.57920769647801595</v>
      </c>
      <c r="F299">
        <f ca="1">RAND()</f>
        <v>0.56337667546156245</v>
      </c>
      <c r="G299">
        <f ca="1">RAND()</f>
        <v>0.92897007543569599</v>
      </c>
      <c r="H299">
        <f ca="1">RAND()</f>
        <v>0.27918088505532679</v>
      </c>
      <c r="I299">
        <f ca="1">RAND()</f>
        <v>2.2985593983549824E-2</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Equip6302</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22000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280</v>
      </c>
      <c r="W299">
        <v>1</v>
      </c>
      <c r="X299" t="s">
        <v>126</v>
      </c>
      <c r="Z299">
        <v>3300</v>
      </c>
      <c r="AA299" t="str">
        <f ca="1">IF(ISBLANK(AB299),"",
VLOOKUP(AB299,OFFSET(INDIRECT("$A:$B"),0,MATCH(AB$1&amp;"_Verify",INDIRECT("$1:$1"),0)-1),2,0)
)</f>
        <v>fe</v>
      </c>
      <c r="AB299" t="s">
        <v>82</v>
      </c>
      <c r="AC299" t="s">
        <v>304</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ca="1">IF(ROW()=2,AN299,OFFSET(AM299,-1,0)&amp;IF(LEN(AN299)=0,"",","&amp;AN299))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{"dy":30,"sl":7,"tp":"fe","vl":"Equip3202","cn":1,"pt":"GO","pr":3300}</v>
      </c>
    </row>
    <row r="300" spans="1:40">
      <c r="A300">
        <v>30</v>
      </c>
      <c r="B300">
        <v>8</v>
      </c>
      <c r="C300">
        <f>IF(B300&lt;=9,0,
IF(B300=10,1,2))</f>
        <v>0</v>
      </c>
      <c r="D300">
        <f ca="1">RAND()</f>
        <v>0.16573726094680252</v>
      </c>
      <c r="E300">
        <f ca="1">RAND()</f>
        <v>0.17019007144777687</v>
      </c>
      <c r="F300">
        <f ca="1">RAND()</f>
        <v>1.5971547275483999E-3</v>
      </c>
      <c r="G300">
        <f ca="1">RAND()</f>
        <v>0.38173747775026379</v>
      </c>
      <c r="H300">
        <f ca="1">RAND()</f>
        <v>0.85567920362096772</v>
      </c>
      <c r="I300">
        <f ca="1">RAND()</f>
        <v>0.85037042914402916</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0.92884756699130755</v>
      </c>
      <c r="E301">
        <f ca="1">RAND()</f>
        <v>0.73177198306459901</v>
      </c>
      <c r="F301">
        <f ca="1">RAND()</f>
        <v>0.63913463718959052</v>
      </c>
      <c r="G301">
        <f ca="1">RAND()</f>
        <v>0.28226297316448812</v>
      </c>
      <c r="H301">
        <f ca="1">RAND()</f>
        <v>0.20169172775029287</v>
      </c>
      <c r="I301">
        <f ca="1">RAND()</f>
        <v>0.20548688849788221</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6.2909799780806464E-2</v>
      </c>
      <c r="E302">
        <f ca="1">RAND()</f>
        <v>0.57797154360969272</v>
      </c>
      <c r="F302">
        <f ca="1">RAND()</f>
        <v>0.15641741507447138</v>
      </c>
      <c r="G302">
        <f ca="1">RAND()</f>
        <v>0.24396087398142607</v>
      </c>
      <c r="H302">
        <f ca="1">RAND()</f>
        <v>0.36935367463874291</v>
      </c>
      <c r="I302">
        <f ca="1">RAND()</f>
        <v>0.67810638352249353</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Equip5002</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800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248</v>
      </c>
      <c r="W302">
        <v>1</v>
      </c>
      <c r="X302" t="s">
        <v>126</v>
      </c>
      <c r="Z302">
        <v>900</v>
      </c>
      <c r="AA302" t="str">
        <f ca="1">IF(ISBLANK(AB302),"",
VLOOKUP(AB302,OFFSET(INDIRECT("$A:$B"),0,MATCH(AB$1&amp;"_Verify",INDIRECT("$1:$1"),0)-1),2,0)
)</f>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ca="1">IF(ROW()=2,AN302,OFFSET(AM302,-1,0)&amp;IF(LEN(AN302)=0,"",","&amp;AN302))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{"dy":31,"sl":0,"tp":"bn","cn":1,"pt":"DI","pr":29}</v>
      </c>
    </row>
    <row r="303" spans="1:40">
      <c r="A303">
        <v>31</v>
      </c>
      <c r="B303">
        <v>1</v>
      </c>
      <c r="C303">
        <f>IF(B303&lt;=9,0,
IF(B303=10,1,2))</f>
        <v>0</v>
      </c>
      <c r="D303">
        <f ca="1">RAND()</f>
        <v>0.46242598867847218</v>
      </c>
      <c r="E303">
        <f ca="1">RAND()</f>
        <v>2.0913621443432673E-2</v>
      </c>
      <c r="F303">
        <f ca="1">RAND()</f>
        <v>0.40697586120941043</v>
      </c>
      <c r="G303">
        <f ca="1">RAND()</f>
        <v>0.84887969063078339</v>
      </c>
      <c r="H303">
        <f ca="1">RAND()</f>
        <v>0.86652620881695552</v>
      </c>
      <c r="I303">
        <f ca="1">RAND()</f>
        <v>0.27291485514812086</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Equip0002</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700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256</v>
      </c>
      <c r="W303">
        <v>1</v>
      </c>
      <c r="X303" t="s">
        <v>126</v>
      </c>
      <c r="Z303">
        <v>3800</v>
      </c>
      <c r="AA303" t="str">
        <f ca="1">IF(ISBLANK(AB303),"",
VLOOKUP(AB303,OFFSET(INDIRECT("$A:$B"),0,MATCH(AB$1&amp;"_Verify",INDIRECT("$1:$1"),0)-1),2,0)
)</f>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ca="1">IF(ROW()=2,AN303,OFFSET(AM303,-1,0)&amp;IF(LEN(AN303)=0,"",","&amp;AN303))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{"dy":31,"sl":1,"tp":"fe","vl":"Equip2102","cn":1,"pt":"GO","pr":1000}</v>
      </c>
    </row>
    <row r="304" spans="1:40">
      <c r="A304">
        <v>31</v>
      </c>
      <c r="B304">
        <v>2</v>
      </c>
      <c r="C304">
        <f>IF(B304&lt;=9,0,
IF(B304=10,1,2))</f>
        <v>0</v>
      </c>
      <c r="D304">
        <f ca="1">RAND()</f>
        <v>0.58364584930891961</v>
      </c>
      <c r="E304">
        <f ca="1">RAND()</f>
        <v>0.6020560598090422</v>
      </c>
      <c r="F304">
        <f ca="1">RAND()</f>
        <v>0.70194849560675088</v>
      </c>
      <c r="G304">
        <f ca="1">RAND()</f>
        <v>0.26548736241216508</v>
      </c>
      <c r="H304">
        <f ca="1">RAND()</f>
        <v>0.15642512274234444</v>
      </c>
      <c r="I304">
        <f ca="1">RAND()</f>
        <v>0.39544785861869836</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60205</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10</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3000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126</v>
      </c>
      <c r="Z304">
        <v>1100</v>
      </c>
      <c r="AA304" t="str">
        <f ca="1">IF(ISBLANK(AB304),"",
VLOOKUP(AB304,OFFSET(INDIRECT("$A:$B"),0,MATCH(AB$1&amp;"_Verify",INDIRECT("$1:$1"),0)-1),2,0)
)</f>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ca="1">IF(ROW()=2,AN304,OFFSET(AM304,-1,0)&amp;IF(LEN(AN304)=0,"",","&amp;AN304))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{"dy":31,"sl":2,"tp":"uph","vl":"42475","cn":11,"pt":"GO","pr":1100}</v>
      </c>
    </row>
    <row r="305" spans="1:40">
      <c r="A305">
        <v>31</v>
      </c>
      <c r="B305">
        <v>3</v>
      </c>
      <c r="C305">
        <f>IF(B305&lt;=9,0,
IF(B305=10,1,2))</f>
        <v>0</v>
      </c>
      <c r="D305">
        <f ca="1">RAND()</f>
        <v>0.33560520691054252</v>
      </c>
      <c r="E305">
        <f ca="1">RAND()</f>
        <v>0.89528471790331832</v>
      </c>
      <c r="F305">
        <f ca="1">RAND()</f>
        <v>0.7752078209929214</v>
      </c>
      <c r="G305">
        <f ca="1">RAND()</f>
        <v>6.4084332947967004E-2</v>
      </c>
      <c r="H305">
        <f ca="1">RAND()</f>
        <v>0.38266036197300812</v>
      </c>
      <c r="I305">
        <f ca="1">RAND()</f>
        <v>0.81905890392987679</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89528</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3900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126</v>
      </c>
      <c r="Z305">
        <v>1200</v>
      </c>
      <c r="AA305" t="str">
        <f ca="1">IF(ISBLANK(AB305),"",
VLOOKUP(AB305,OFFSET(INDIRECT("$A:$B"),0,MATCH(AB$1&amp;"_Verify",INDIRECT("$1:$1"),0)-1),2,0)
)</f>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ca="1">IF(ROW()=2,AN305,OFFSET(AM305,-1,0)&amp;IF(LEN(AN305)=0,"",","&amp;AN305))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{"dy":31,"sl":3,"tp":"upn","vl":"9817","cn":9,"pt":"GO","pr":900}</v>
      </c>
    </row>
    <row r="306" spans="1:40">
      <c r="A306">
        <v>31</v>
      </c>
      <c r="B306">
        <v>4</v>
      </c>
      <c r="C306">
        <f>IF(B306&lt;=9,0,
IF(B306=10,1,2))</f>
        <v>0</v>
      </c>
      <c r="D306">
        <f ca="1">RAND()</f>
        <v>0.3883302076788212</v>
      </c>
      <c r="E306">
        <f ca="1">RAND()</f>
        <v>0.86006651483737806</v>
      </c>
      <c r="F306">
        <f ca="1">RAND()</f>
        <v>0.49584686911704901</v>
      </c>
      <c r="G306">
        <f ca="1">RAND()</f>
        <v>0.79284030686588958</v>
      </c>
      <c r="H306">
        <f ca="1">RAND()</f>
        <v>0.48068797135210728</v>
      </c>
      <c r="I306">
        <f ca="1">RAND()</f>
        <v>0.21190375376815218</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86006</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13</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3900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126</v>
      </c>
      <c r="Z306">
        <v>1000</v>
      </c>
      <c r="AA306" t="str">
        <f ca="1">IF(ISBLANK(AB306),"",
VLOOKUP(AB306,OFFSET(INDIRECT("$A:$B"),0,MATCH(AB$1&amp;"_Verify",INDIRECT("$1:$1"),0)-1),2,0)
)</f>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ca="1">IF(ROW()=2,AN306,OFFSET(AM306,-1,0)&amp;IF(LEN(AN306)=0,"",","&amp;AN306))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{"dy":31,"sl":4,"tp":"upn","vl":"28048","cn":10,"pt":"GO","pr":1000}</v>
      </c>
    </row>
    <row r="307" spans="1:40">
      <c r="A307">
        <v>31</v>
      </c>
      <c r="B307">
        <v>5</v>
      </c>
      <c r="C307">
        <f>IF(B307&lt;=9,0,
IF(B307=10,1,2))</f>
        <v>0</v>
      </c>
      <c r="D307">
        <f ca="1">RAND()</f>
        <v>0.1722366674282606</v>
      </c>
      <c r="E307">
        <f ca="1">RAND()</f>
        <v>0.59197047005675252</v>
      </c>
      <c r="F307">
        <f ca="1">RAND()</f>
        <v>9.5007367481516947E-2</v>
      </c>
      <c r="G307">
        <f ca="1">RAND()</f>
        <v>0.89919376173016685</v>
      </c>
      <c r="H307">
        <f ca="1">RAND()</f>
        <v>0.64629657628392623</v>
      </c>
      <c r="I307">
        <f ca="1">RAND()</f>
        <v>0.73098527849753403</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Equip5101</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1400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259</v>
      </c>
      <c r="W307">
        <v>1</v>
      </c>
      <c r="X307" t="s">
        <v>126</v>
      </c>
      <c r="Z307">
        <v>1000</v>
      </c>
      <c r="AA307" t="str">
        <f ca="1">IF(ISBLANK(AB307),"",
VLOOKUP(AB307,OFFSET(INDIRECT("$A:$B"),0,MATCH(AB$1&amp;"_Verify",INDIRECT("$1:$1"),0)-1),2,0)
)</f>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{"dy":31,"sl":5,"tp":"uph","vl":"30799","cn":10,"pt":"GO","pr":1000}</v>
      </c>
    </row>
    <row r="308" spans="1:40">
      <c r="A308">
        <v>31</v>
      </c>
      <c r="B308">
        <v>6</v>
      </c>
      <c r="C308">
        <f>IF(B308&lt;=9,0,
IF(B308=10,1,2))</f>
        <v>0</v>
      </c>
      <c r="D308">
        <f ca="1">RAND()</f>
        <v>0.62501923217951694</v>
      </c>
      <c r="E308">
        <f ca="1">RAND()</f>
        <v>0.91300872373888975</v>
      </c>
      <c r="F308">
        <f ca="1">RAND()</f>
        <v>0.34620369202085566</v>
      </c>
      <c r="G308">
        <f ca="1">RAND()</f>
        <v>6.6874161980974622E-2</v>
      </c>
      <c r="H308">
        <f ca="1">RAND()</f>
        <v>0.90503870808064546</v>
      </c>
      <c r="I308">
        <f ca="1">RAND()</f>
        <v>8.7103938256777869E-2</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Equip7302</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DI</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33</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257</v>
      </c>
      <c r="W308">
        <v>1</v>
      </c>
      <c r="X308" t="s">
        <v>126</v>
      </c>
      <c r="Z308">
        <v>3300</v>
      </c>
      <c r="AA308" t="str">
        <f ca="1">IF(ISBLANK(AB308),"",
VLOOKUP(AB308,OFFSET(INDIRECT("$A:$B"),0,MATCH(AB$1&amp;"_Verify",INDIRECT("$1:$1"),0)-1),2,0)
)</f>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{"dy":31,"sl":6,"tp":"fe","vl":"Equip7202","cn":1,"pt":"DI","pr":14}</v>
      </c>
    </row>
    <row r="309" spans="1:40">
      <c r="A309">
        <v>31</v>
      </c>
      <c r="B309">
        <v>7</v>
      </c>
      <c r="C309">
        <f>IF(B309&lt;=9,0,
IF(B309=10,1,2))</f>
        <v>0</v>
      </c>
      <c r="D309">
        <f ca="1">RAND()</f>
        <v>0.37115668769655707</v>
      </c>
      <c r="E309">
        <f ca="1">RAND()</f>
        <v>0.2466114140879665</v>
      </c>
      <c r="F309">
        <f ca="1">RAND()</f>
        <v>0.10931635239376103</v>
      </c>
      <c r="G309">
        <f ca="1">RAND()</f>
        <v>0.42924011480898516</v>
      </c>
      <c r="H309">
        <f ca="1">RAND()</f>
        <v>0.95588210913901794</v>
      </c>
      <c r="I309">
        <f ca="1">RAND()</f>
        <v>0.35290690861819174</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Equip2302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7300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251</v>
      </c>
      <c r="W309">
        <v>1</v>
      </c>
      <c r="X309" t="s">
        <v>126</v>
      </c>
      <c r="Z309">
        <v>3200</v>
      </c>
      <c r="AA309" t="str">
        <f ca="1">IF(ISBLANK(AB309),"",
VLOOKUP(AB309,OFFSET(INDIRECT("$A:$B"),0,MATCH(AB$1&amp;"_Verify",INDIRECT("$1:$1"),0)-1),2,0)
)</f>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ca="1">IF(ROW()=2,AN309,OFFSET(AM309,-1,0)&amp;IF(LEN(AN309)=0,"",","&amp;AN309))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{"dy":31,"sl":7,"tp":"fe","vl":"Equip1302","cn":1,"pt":"GO","pr":7100}</v>
      </c>
    </row>
    <row r="310" spans="1:40">
      <c r="A310">
        <v>31</v>
      </c>
      <c r="B310">
        <v>8</v>
      </c>
      <c r="C310">
        <f>IF(B310&lt;=9,0,
IF(B310=10,1,2))</f>
        <v>0</v>
      </c>
      <c r="D310">
        <f ca="1">RAND()</f>
        <v>0.26395233024337306</v>
      </c>
      <c r="E310">
        <f ca="1">RAND()</f>
        <v>0.99478429393755319</v>
      </c>
      <c r="F310">
        <f ca="1">RAND()</f>
        <v>0.15674272294821801</v>
      </c>
      <c r="G310">
        <f ca="1">RAND()</f>
        <v>0.13655103041527994</v>
      </c>
      <c r="H310">
        <f ca="1">RAND()</f>
        <v>0.48547106603474233</v>
      </c>
      <c r="I310">
        <f ca="1">RAND()</f>
        <v>5.5602314068449621E-2</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0.92585741531963806</v>
      </c>
      <c r="E311">
        <f ca="1">RAND()</f>
        <v>0.17773433170749608</v>
      </c>
      <c r="F311">
        <f ca="1">RAND()</f>
        <v>4.8017886390599229E-2</v>
      </c>
      <c r="G311">
        <f ca="1">RAND()</f>
        <v>0.35087664182199596</v>
      </c>
      <c r="H311">
        <f ca="1">RAND()</f>
        <v>0.40323077601364776</v>
      </c>
      <c r="I311">
        <f ca="1">RAND()</f>
        <v>6.8449296671768578E-2</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0.76573980630708727</v>
      </c>
      <c r="E312">
        <f ca="1">RAND()</f>
        <v>0.63988909616098799</v>
      </c>
      <c r="F312">
        <f ca="1">RAND()</f>
        <v>0.48368785687738713</v>
      </c>
      <c r="G312">
        <f ca="1">RAND()</f>
        <v>0.30949438000721552</v>
      </c>
      <c r="H312">
        <f ca="1">RAND()</f>
        <v>0.15193340955662205</v>
      </c>
      <c r="I312">
        <f ca="1">RAND()</f>
        <v>1.4280578477035455E-2</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0.43651149520413768</v>
      </c>
      <c r="E313">
        <f ca="1">RAND()</f>
        <v>0.51834567793577979</v>
      </c>
      <c r="F313">
        <f ca="1">RAND()</f>
        <v>2.7566883961203215E-2</v>
      </c>
      <c r="G313">
        <f ca="1">RAND()</f>
        <v>0.4452141276657009</v>
      </c>
      <c r="H313">
        <f ca="1">RAND()</f>
        <v>7.7554392361372182E-2</v>
      </c>
      <c r="I313">
        <f ca="1">RAND()</f>
        <v>0.36824686072117796</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0.15779844005226651</v>
      </c>
      <c r="E314">
        <f ca="1">RAND()</f>
        <v>0.89588787258045854</v>
      </c>
      <c r="F314">
        <f ca="1">RAND()</f>
        <v>8.7020845479224618E-2</v>
      </c>
      <c r="G314">
        <f ca="1">RAND()</f>
        <v>0.94056449545518939</v>
      </c>
      <c r="H314">
        <f ca="1">RAND()</f>
        <v>0.60217522124964962</v>
      </c>
      <c r="I314">
        <f ca="1">RAND()</f>
        <v>0.73364773291473839</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3.9019392077560222E-2</v>
      </c>
      <c r="E315">
        <f ca="1">RAND()</f>
        <v>0.76212651854039559</v>
      </c>
      <c r="F315">
        <f ca="1">RAND()</f>
        <v>0.47119237513008994</v>
      </c>
      <c r="G315">
        <f ca="1">RAND()</f>
        <v>0.77138840123156538</v>
      </c>
      <c r="H315">
        <f ca="1">RAND()</f>
        <v>0.86396561364407676</v>
      </c>
      <c r="I315">
        <f ca="1">RAND()</f>
        <v>0.49149630116275711</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7.1782995558760998E-2</v>
      </c>
      <c r="E316">
        <f ca="1">RAND()</f>
        <v>0.39253640091775466</v>
      </c>
      <c r="F316">
        <f ca="1">RAND()</f>
        <v>0.99366721378682776</v>
      </c>
      <c r="G316">
        <f ca="1">RAND()</f>
        <v>0.95163909942022895</v>
      </c>
      <c r="H316">
        <f ca="1">RAND()</f>
        <v>0.67355761544927062</v>
      </c>
      <c r="I316">
        <f ca="1">RAND()</f>
        <v>0.13845059417298744</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0.24481136943340565</v>
      </c>
      <c r="E317">
        <f ca="1">RAND()</f>
        <v>0.105077107590825</v>
      </c>
      <c r="F317">
        <f ca="1">RAND()</f>
        <v>0.3499665203711716</v>
      </c>
      <c r="G317">
        <f ca="1">RAND()</f>
        <v>0.61584898694402601</v>
      </c>
      <c r="H317">
        <f ca="1">RAND()</f>
        <v>0.11209355271184096</v>
      </c>
      <c r="I317">
        <f ca="1">RAND()</f>
        <v>0.15976668119475501</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0.61260672905508762</v>
      </c>
      <c r="E318">
        <f ca="1">RAND()</f>
        <v>0.23777673987415904</v>
      </c>
      <c r="F318">
        <f ca="1">RAND()</f>
        <v>0.42125013657125998</v>
      </c>
      <c r="G318">
        <f ca="1">RAND()</f>
        <v>0.27030676763025419</v>
      </c>
      <c r="H318">
        <f ca="1">RAND()</f>
        <v>0.2735822678141262</v>
      </c>
      <c r="I318">
        <f ca="1">RAND()</f>
        <v>0.63381443944409988</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0.32161895972426335</v>
      </c>
      <c r="E319">
        <f ca="1">RAND()</f>
        <v>0.68232665044858454</v>
      </c>
      <c r="F319">
        <f ca="1">RAND()</f>
        <v>0.32576271116659605</v>
      </c>
      <c r="G319">
        <f ca="1">RAND()</f>
        <v>0.5942125245471882</v>
      </c>
      <c r="H319">
        <f ca="1">RAND()</f>
        <v>0.10474566489527248</v>
      </c>
      <c r="I319">
        <f ca="1">RAND()</f>
        <v>0.17908418067258569</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0.81438874855030907</v>
      </c>
      <c r="E320">
        <f ca="1">RAND()</f>
        <v>0.67230200896487713</v>
      </c>
      <c r="F320">
        <f ca="1">RAND()</f>
        <v>0.26477898240613096</v>
      </c>
      <c r="G320">
        <f ca="1">RAND()</f>
        <v>0.12954653305671104</v>
      </c>
      <c r="H320">
        <f ca="1">RAND()</f>
        <v>0.51231180348697714</v>
      </c>
      <c r="I320">
        <f ca="1">RAND()</f>
        <v>0.92062327372502417</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0.36763073951005076</v>
      </c>
      <c r="E321">
        <f ca="1">RAND()</f>
        <v>0.48826112518809028</v>
      </c>
      <c r="F321">
        <f ca="1">RAND()</f>
        <v>0.8776019813922129</v>
      </c>
      <c r="G321">
        <f ca="1">RAND()</f>
        <v>0.32681490146561076</v>
      </c>
      <c r="H321">
        <f ca="1">RAND()</f>
        <v>0.12469998953001338</v>
      </c>
      <c r="I321">
        <f ca="1">RAND()</f>
        <v>0.44975856449884266</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2.5030176424759798E-2</v>
      </c>
      <c r="E322">
        <f ca="1">RAND()</f>
        <v>0.39430786842993304</v>
      </c>
      <c r="F322">
        <f ca="1">RAND()</f>
        <v>0.4305073963078675</v>
      </c>
      <c r="G322">
        <f ca="1">RAND()</f>
        <v>0.88531046767835375</v>
      </c>
      <c r="H322">
        <f ca="1">RAND()</f>
        <v>0.19266467156006184</v>
      </c>
      <c r="I322">
        <f ca="1">RAND()</f>
        <v>0.6635249003606194</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0.47598042197161572</v>
      </c>
      <c r="E323">
        <f ca="1">RAND()</f>
        <v>0.61366043379552071</v>
      </c>
      <c r="F323">
        <f ca="1">RAND()</f>
        <v>0.43558593506003229</v>
      </c>
      <c r="G323">
        <f ca="1">RAND()</f>
        <v>0.98341103488066106</v>
      </c>
      <c r="H323">
        <f ca="1">RAND()</f>
        <v>0.71963901817590048</v>
      </c>
      <c r="I323">
        <f ca="1">RAND()</f>
        <v>0.62414262619526806</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fc</v>
      </c>
      <c r="AB323" t="s">
        <v>85</v>
      </c>
      <c r="AC323" t="s">
        <v>387</v>
      </c>
      <c r="AD323">
        <v>1</v>
      </c>
      <c r="AE323" t="s">
        <v>130</v>
      </c>
      <c r="AF323">
        <v>219</v>
      </c>
      <c r="AG323">
        <v>159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프리스</v>
      </c>
      <c r="AL323">
        <v>1</v>
      </c>
      <c r="AM323" t="str">
        <f ca="1">IF(ROW()=2,AN323,OFFSET(AM323,-1,0)&amp;IF(LEN(AN323)=0,"",","&amp;AN323))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{"dy":12,"sl":10,"tp":"fc","vl":"Actor0125","cn":1,"pt":"DI","pp":219,"pr":159}</v>
      </c>
    </row>
    <row r="324" spans="1:40">
      <c r="A324">
        <v>13</v>
      </c>
      <c r="B324">
        <v>10</v>
      </c>
      <c r="C324">
        <f>IF(B324&lt;=9,0,
IF(B324=10,1,2))</f>
        <v>1</v>
      </c>
      <c r="D324">
        <f ca="1">RAND()</f>
        <v>0.61642871419131817</v>
      </c>
      <c r="E324">
        <f ca="1">RAND()</f>
        <v>0.86636840458007736</v>
      </c>
      <c r="F324">
        <f ca="1">RAND()</f>
        <v>0.21625258286681037</v>
      </c>
      <c r="G324">
        <f ca="1">RAND()</f>
        <v>0.50120213345710518</v>
      </c>
      <c r="H324">
        <f ca="1">RAND()</f>
        <v>0.54071110394839017</v>
      </c>
      <c r="I324">
        <f ca="1">RAND()</f>
        <v>1.7262446849746427E-2</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fc</v>
      </c>
      <c r="AB324" t="s">
        <v>85</v>
      </c>
      <c r="AC324" t="s">
        <v>387</v>
      </c>
      <c r="AD324">
        <v>1</v>
      </c>
      <c r="AE324" t="s">
        <v>130</v>
      </c>
      <c r="AF324">
        <v>219</v>
      </c>
      <c r="AG324">
        <v>159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프리스</v>
      </c>
      <c r="AL324">
        <v>1</v>
      </c>
      <c r="AM324" t="str">
        <f ca="1">IF(ROW()=2,AN324,OFFSET(AM324,-1,0)&amp;IF(LEN(AN324)=0,"",","&amp;AN324))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{"dy":13,"sl":10,"tp":"fc","vl":"Actor0125","cn":1,"pt":"DI","pp":219,"pr":159}</v>
      </c>
    </row>
    <row r="325" spans="1:40">
      <c r="A325">
        <v>14</v>
      </c>
      <c r="B325">
        <v>10</v>
      </c>
      <c r="C325">
        <f>IF(B325&lt;=9,0,
IF(B325=10,1,2))</f>
        <v>1</v>
      </c>
      <c r="D325">
        <f ca="1">RAND()</f>
        <v>0.71932924333284554</v>
      </c>
      <c r="E325">
        <f ca="1">RAND()</f>
        <v>0.28044201952614733</v>
      </c>
      <c r="F325">
        <f ca="1">RAND()</f>
        <v>0.68562283951227665</v>
      </c>
      <c r="G325">
        <f ca="1">RAND()</f>
        <v>0.5859795531925559</v>
      </c>
      <c r="H325">
        <f ca="1">RAND()</f>
        <v>0.510226422037942</v>
      </c>
      <c r="I325">
        <f ca="1">RAND()</f>
        <v>0.70513596312951998</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0.26292016078108416</v>
      </c>
      <c r="E326">
        <f ca="1">RAND()</f>
        <v>0.40172961451762712</v>
      </c>
      <c r="F326">
        <f ca="1">RAND()</f>
        <v>0.15039424164724746</v>
      </c>
      <c r="G326">
        <f ca="1">RAND()</f>
        <v>0.41083922845979792</v>
      </c>
      <c r="H326">
        <f ca="1">RAND()</f>
        <v>0.28343661317611657</v>
      </c>
      <c r="I326">
        <f ca="1">RAND()</f>
        <v>0.97208517074576928</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fc</v>
      </c>
      <c r="AB326" t="s">
        <v>85</v>
      </c>
      <c r="AC326" t="s">
        <v>388</v>
      </c>
      <c r="AD326">
        <v>1</v>
      </c>
      <c r="AE326" t="s">
        <v>130</v>
      </c>
      <c r="AF326">
        <v>219</v>
      </c>
      <c r="AG326">
        <v>169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카츄진</v>
      </c>
      <c r="AL326">
        <v>1</v>
      </c>
      <c r="AM326" t="str">
        <f ca="1">IF(ROW()=2,AN326,OFFSET(AM326,-1,0)&amp;IF(LEN(AN326)=0,"",","&amp;AN326))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{"dy":15,"sl":10,"tp":"fc","vl":"Actor3117","cn":1,"pt":"DI","pp":219,"pr":169}</v>
      </c>
    </row>
    <row r="327" spans="1:40">
      <c r="A327">
        <v>16</v>
      </c>
      <c r="B327">
        <v>10</v>
      </c>
      <c r="C327">
        <f>IF(B327&lt;=9,0,
IF(B327=10,1,2))</f>
        <v>1</v>
      </c>
      <c r="D327">
        <f ca="1">RAND()</f>
        <v>0.98047194752892686</v>
      </c>
      <c r="E327">
        <f ca="1">RAND()</f>
        <v>0.92400273934175903</v>
      </c>
      <c r="F327">
        <f ca="1">RAND()</f>
        <v>0.31953081468587541</v>
      </c>
      <c r="G327">
        <f ca="1">RAND()</f>
        <v>0.85691422312278898</v>
      </c>
      <c r="H327">
        <f ca="1">RAND()</f>
        <v>8.0852533270988292E-2</v>
      </c>
      <c r="I327">
        <f ca="1">RAND()</f>
        <v>0.70644075236923842</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fc</v>
      </c>
      <c r="AB327" t="s">
        <v>85</v>
      </c>
      <c r="AC327" t="s">
        <v>388</v>
      </c>
      <c r="AD327">
        <v>1</v>
      </c>
      <c r="AE327" t="s">
        <v>130</v>
      </c>
      <c r="AF327">
        <v>219</v>
      </c>
      <c r="AG327">
        <v>169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카츄진</v>
      </c>
      <c r="AL327">
        <v>1</v>
      </c>
      <c r="AM327" t="str">
        <f ca="1">IF(ROW()=2,AN327,OFFSET(AM327,-1,0)&amp;IF(LEN(AN327)=0,"",","&amp;AN327))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{"dy":16,"sl":10,"tp":"fc","vl":"Actor3117","cn":1,"pt":"DI","pp":219,"pr":169}</v>
      </c>
    </row>
    <row r="328" spans="1:40">
      <c r="A328">
        <v>17</v>
      </c>
      <c r="B328">
        <v>10</v>
      </c>
      <c r="C328">
        <f>IF(B328&lt;=9,0,
IF(B328=10,1,2))</f>
        <v>1</v>
      </c>
      <c r="D328">
        <f ca="1">RAND()</f>
        <v>0.83045057563091107</v>
      </c>
      <c r="E328">
        <f ca="1">RAND()</f>
        <v>0.1626059953869915</v>
      </c>
      <c r="F328">
        <f ca="1">RAND()</f>
        <v>0.24970759620917393</v>
      </c>
      <c r="G328">
        <f ca="1">RAND()</f>
        <v>0.30341620143681669</v>
      </c>
      <c r="H328">
        <f ca="1">RAND()</f>
        <v>0.33212995308826809</v>
      </c>
      <c r="I328">
        <f ca="1">RAND()</f>
        <v>0.81189774398779335</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9.8888622471182464E-2</v>
      </c>
      <c r="E329">
        <f ca="1">RAND()</f>
        <v>0.82583398335933689</v>
      </c>
      <c r="F329">
        <f ca="1">RAND()</f>
        <v>0.5257769419411602</v>
      </c>
      <c r="G329">
        <f ca="1">RAND()</f>
        <v>0.1927557204229341</v>
      </c>
      <c r="H329">
        <f ca="1">RAND()</f>
        <v>0.76804268573090617</v>
      </c>
      <c r="I329">
        <f ca="1">RAND()</f>
        <v>0.92262472332130974</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0.36673434276713035</v>
      </c>
      <c r="E330">
        <f ca="1">RAND()</f>
        <v>0.87511599475121427</v>
      </c>
      <c r="F330">
        <f ca="1">RAND()</f>
        <v>0.12809415414206693</v>
      </c>
      <c r="G330">
        <f ca="1">RAND()</f>
        <v>0.39848795388596259</v>
      </c>
      <c r="H330">
        <f ca="1">RAND()</f>
        <v>0.76434707040778194</v>
      </c>
      <c r="I330">
        <f ca="1">RAND()</f>
        <v>0.16784704114858784</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8.9016288859883552E-2</v>
      </c>
      <c r="E331">
        <f ca="1">RAND()</f>
        <v>0.84330987779199895</v>
      </c>
      <c r="F331">
        <f ca="1">RAND()</f>
        <v>0.44648549014209427</v>
      </c>
      <c r="G331">
        <f ca="1">RAND()</f>
        <v>0.82548824374721896</v>
      </c>
      <c r="H331">
        <f ca="1">RAND()</f>
        <v>0.58790630383825948</v>
      </c>
      <c r="I331">
        <f ca="1">RAND()</f>
        <v>0.64814814599213511</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0.8153580697508781</v>
      </c>
      <c r="E332">
        <f ca="1">RAND()</f>
        <v>0.58096913523271188</v>
      </c>
      <c r="F332">
        <f ca="1">RAND()</f>
        <v>0.31065373547926889</v>
      </c>
      <c r="G332">
        <f ca="1">RAND()</f>
        <v>0.25491353335219002</v>
      </c>
      <c r="H332">
        <f ca="1">RAND()</f>
        <v>0.6746818842818435</v>
      </c>
      <c r="I332">
        <f ca="1">RAND()</f>
        <v>0.98703757763632249</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0.24157923819205551</v>
      </c>
      <c r="E333">
        <f ca="1">RAND()</f>
        <v>0.27150501736639521</v>
      </c>
      <c r="F333">
        <f ca="1">RAND()</f>
        <v>0.66492693579407214</v>
      </c>
      <c r="G333">
        <f ca="1">RAND()</f>
        <v>0.3078918385179068</v>
      </c>
      <c r="H333">
        <f ca="1">RAND()</f>
        <v>0.13730483696449824</v>
      </c>
      <c r="I333">
        <f ca="1">RAND()</f>
        <v>0.89040370193397855</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0.68356921286550765</v>
      </c>
      <c r="E334">
        <f ca="1">RAND()</f>
        <v>0.14982040620922354</v>
      </c>
      <c r="F334">
        <f ca="1">RAND()</f>
        <v>0.21764258465274056</v>
      </c>
      <c r="G334">
        <f ca="1">RAND()</f>
        <v>0.53497518501720653</v>
      </c>
      <c r="H334">
        <f ca="1">RAND()</f>
        <v>0.73997619411800564</v>
      </c>
      <c r="I334">
        <f ca="1">RAND()</f>
        <v>0.44273696923983863</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0.40670648738835513</v>
      </c>
      <c r="E335">
        <f ca="1">RAND()</f>
        <v>0.48913452016983028</v>
      </c>
      <c r="F335">
        <f ca="1">RAND()</f>
        <v>0.30718726572313548</v>
      </c>
      <c r="G335">
        <f ca="1">RAND()</f>
        <v>8.2067159863515204E-2</v>
      </c>
      <c r="H335">
        <f ca="1">RAND()</f>
        <v>0.43447466654390476</v>
      </c>
      <c r="I335">
        <f ca="1">RAND()</f>
        <v>0.90153947828290959</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0.70820941618726829</v>
      </c>
      <c r="E336">
        <f ca="1">RAND()</f>
        <v>0.42468924897709992</v>
      </c>
      <c r="F336">
        <f ca="1">RAND()</f>
        <v>7.5369972955850129E-2</v>
      </c>
      <c r="G336">
        <f ca="1">RAND()</f>
        <v>0.90293029337986386</v>
      </c>
      <c r="H336">
        <f ca="1">RAND()</f>
        <v>0.26856331143552403</v>
      </c>
      <c r="I336">
        <f ca="1">RAND()</f>
        <v>0.79327379175279555</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0.81445750903675418</v>
      </c>
      <c r="E337">
        <f ca="1">RAND()</f>
        <v>1.9495091062556313E-2</v>
      </c>
      <c r="F337">
        <f ca="1">RAND()</f>
        <v>0.81613158502939431</v>
      </c>
      <c r="G337">
        <f ca="1">RAND()</f>
        <v>0.75903623449121271</v>
      </c>
      <c r="H337">
        <f ca="1">RAND()</f>
        <v>0.70526153862624019</v>
      </c>
      <c r="I337">
        <f ca="1">RAND()</f>
        <v>0.71331223944053745</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0.37666962054336273</v>
      </c>
      <c r="E338">
        <f ca="1">RAND()</f>
        <v>0.62467544856534829</v>
      </c>
      <c r="F338">
        <f ca="1">RAND()</f>
        <v>0.66026442706700073</v>
      </c>
      <c r="G338">
        <f ca="1">RAND()</f>
        <v>0.2322927592425027</v>
      </c>
      <c r="H338">
        <f ca="1">RAND()</f>
        <v>0.11549087568119965</v>
      </c>
      <c r="I338">
        <f ca="1">RAND()</f>
        <v>0.87035594481773615</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0.48013674217080915</v>
      </c>
      <c r="E339">
        <f ca="1">RAND()</f>
        <v>0.81060003854969187</v>
      </c>
      <c r="F339">
        <f ca="1">RAND()</f>
        <v>0.30563165888220412</v>
      </c>
      <c r="G339">
        <f ca="1">RAND()</f>
        <v>0.42746001486842589</v>
      </c>
      <c r="H339">
        <f ca="1">RAND()</f>
        <v>3.0478605293441707E-2</v>
      </c>
      <c r="I339">
        <f ca="1">RAND()</f>
        <v>0.1112488883767232</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0.14006520719130511</v>
      </c>
      <c r="E340">
        <f ca="1">RAND()</f>
        <v>0.71238204058131671</v>
      </c>
      <c r="F340">
        <f ca="1">RAND()</f>
        <v>0.13480648635409465</v>
      </c>
      <c r="G340">
        <f ca="1">RAND()</f>
        <v>0.74002984305024577</v>
      </c>
      <c r="H340">
        <f ca="1">RAND()</f>
        <v>0.22059068957463845</v>
      </c>
      <c r="I340">
        <f ca="1">RAND()</f>
        <v>0.79004998138436633</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0.57549285339562273</v>
      </c>
      <c r="E341">
        <f ca="1">RAND()</f>
        <v>0.88430339646165235</v>
      </c>
      <c r="F341">
        <f ca="1">RAND()</f>
        <v>0.11185620794034312</v>
      </c>
      <c r="G341">
        <f ca="1">RAND()</f>
        <v>0.31322295443710069</v>
      </c>
      <c r="H341">
        <f ca="1">RAND()</f>
        <v>0.25267374951946575</v>
      </c>
      <c r="I341">
        <f ca="1">RAND()</f>
        <v>0.95834256390106887</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ca="1">IF(ROW()=2,AN341,OFFSET(AM341,-1,0)&amp;IF(LEN(AN341)=0,"",","&amp;AN341))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40">
      <c r="A342">
        <v>31</v>
      </c>
      <c r="B342">
        <v>10</v>
      </c>
      <c r="C342">
        <f>IF(B342&lt;=9,0,
IF(B342=10,1,2))</f>
        <v>1</v>
      </c>
      <c r="D342">
        <f ca="1">RAND()</f>
        <v>0.6543833636780545</v>
      </c>
      <c r="E342">
        <f ca="1">RAND()</f>
        <v>0.51423733396111759</v>
      </c>
      <c r="F342">
        <f ca="1">RAND()</f>
        <v>0.47803169130805123</v>
      </c>
      <c r="G342">
        <f ca="1">RAND()</f>
        <v>0.51694798360595184</v>
      </c>
      <c r="H342">
        <f ca="1">RAND()</f>
        <v>0.89502223606437159</v>
      </c>
      <c r="I342">
        <f ca="1">RAND()</f>
        <v>0.75546811589648288</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ca="1">IF(ROW()=2,AN342,OFFSET(AM342,-1,0)&amp;IF(LEN(AN342)=0,"",","&amp;AN342))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40">
      <c r="A343">
        <v>1</v>
      </c>
      <c r="B343">
        <v>11</v>
      </c>
      <c r="C343">
        <f>IF(B343&lt;=9,0,
IF(B343=10,1,2))</f>
        <v>2</v>
      </c>
      <c r="D343">
        <f ca="1">RAND()</f>
        <v>0.59508694498934878</v>
      </c>
      <c r="E343">
        <f ca="1">RAND()</f>
        <v>0.84611722043573312</v>
      </c>
      <c r="F343">
        <f ca="1">RAND()</f>
        <v>0.38327578739594814</v>
      </c>
      <c r="G343">
        <f ca="1">RAND()</f>
        <v>0.81156846059596277</v>
      </c>
      <c r="H343">
        <f ca="1">RAND()</f>
        <v>0.28619160670955368</v>
      </c>
      <c r="I343">
        <f ca="1">RAND()</f>
        <v>0.83423436345343327</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0.33055348778610727</v>
      </c>
      <c r="E344">
        <f ca="1">RAND()</f>
        <v>0.8954067620102778</v>
      </c>
      <c r="F344">
        <f ca="1">RAND()</f>
        <v>0.10400329672619457</v>
      </c>
      <c r="G344">
        <f ca="1">RAND()</f>
        <v>7.4814344210557993E-2</v>
      </c>
      <c r="H344">
        <f ca="1">RAND()</f>
        <v>0.21811116454261148</v>
      </c>
      <c r="I344">
        <f ca="1">RAND()</f>
        <v>0.34128100229347325</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0.56724031620220094</v>
      </c>
      <c r="E345">
        <f ca="1">RAND()</f>
        <v>0.44145329278197087</v>
      </c>
      <c r="F345">
        <f ca="1">RAND()</f>
        <v>0.90430995486887678</v>
      </c>
      <c r="G345">
        <f ca="1">RAND()</f>
        <v>0.21477436915231185</v>
      </c>
      <c r="H345">
        <f ca="1">RAND()</f>
        <v>0.30175848472273448</v>
      </c>
      <c r="I345">
        <f ca="1">RAND()</f>
        <v>0.83988233846642646</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0.19143191317265407</v>
      </c>
      <c r="E346">
        <f ca="1">RAND()</f>
        <v>0.70605456936841593</v>
      </c>
      <c r="F346">
        <f ca="1">RAND()</f>
        <v>0.66719857978931008</v>
      </c>
      <c r="G346">
        <f ca="1">RAND()</f>
        <v>0.6542834754747886</v>
      </c>
      <c r="H346">
        <f ca="1">RAND()</f>
        <v>0.40075241038085108</v>
      </c>
      <c r="I346">
        <f ca="1">RAND()</f>
        <v>0.86282947797442078</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0.99813120636450847</v>
      </c>
      <c r="E347">
        <f ca="1">RAND()</f>
        <v>0.96147330543403275</v>
      </c>
      <c r="F347">
        <f ca="1">RAND()</f>
        <v>0.27650812990418594</v>
      </c>
      <c r="G347">
        <f ca="1">RAND()</f>
        <v>0.89160855148765639</v>
      </c>
      <c r="H347">
        <f ca="1">RAND()</f>
        <v>0.18022231376209097</v>
      </c>
      <c r="I347">
        <f ca="1">RAND()</f>
        <v>0.15430845443388053</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0.14295065756702885</v>
      </c>
      <c r="E348">
        <f ca="1">RAND()</f>
        <v>0.5435000361800244</v>
      </c>
      <c r="F348">
        <f ca="1">RAND()</f>
        <v>6.550450190811552E-2</v>
      </c>
      <c r="G348">
        <f ca="1">RAND()</f>
        <v>0.43660579829338819</v>
      </c>
      <c r="H348">
        <f ca="1">RAND()</f>
        <v>0.9729521412845541</v>
      </c>
      <c r="I348">
        <f ca="1">RAND()</f>
        <v>0.50964350316980389</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5.2771444722282901E-2</v>
      </c>
      <c r="E349">
        <f ca="1">RAND()</f>
        <v>0.46057471040048392</v>
      </c>
      <c r="F349">
        <f ca="1">RAND()</f>
        <v>0.23963036421444028</v>
      </c>
      <c r="G349">
        <f ca="1">RAND()</f>
        <v>0.99830384311006815</v>
      </c>
      <c r="H349">
        <f ca="1">RAND()</f>
        <v>0.82018997692989648</v>
      </c>
      <c r="I349">
        <f ca="1">RAND()</f>
        <v>0.37592916697256118</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2.8051249922986243E-2</v>
      </c>
      <c r="E350">
        <f ca="1">RAND()</f>
        <v>0.45003937691329354</v>
      </c>
      <c r="F350">
        <f ca="1">RAND()</f>
        <v>0.30687307969910338</v>
      </c>
      <c r="G350">
        <f ca="1">RAND()</f>
        <v>0.38664554460808542</v>
      </c>
      <c r="H350">
        <f ca="1">RAND()</f>
        <v>0.79616120581127914</v>
      </c>
      <c r="I350">
        <f ca="1">RAND()</f>
        <v>0.7257987719173713</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0.87421620423288116</v>
      </c>
      <c r="E351">
        <f ca="1">RAND()</f>
        <v>9.104062061901208E-2</v>
      </c>
      <c r="F351">
        <f ca="1">RAND()</f>
        <v>0.65959397629672956</v>
      </c>
      <c r="G351">
        <f ca="1">RAND()</f>
        <v>5.957663202620711E-2</v>
      </c>
      <c r="H351">
        <f ca="1">RAND()</f>
        <v>0.68569052638839934</v>
      </c>
      <c r="I351">
        <f ca="1">RAND()</f>
        <v>0.96822878709544968</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0.2036742271036448</v>
      </c>
      <c r="E352">
        <f ca="1">RAND()</f>
        <v>4.4672042727884276E-2</v>
      </c>
      <c r="F352">
        <f ca="1">RAND()</f>
        <v>0.45024170462999236</v>
      </c>
      <c r="G352">
        <f ca="1">RAND()</f>
        <v>0.82674493702430707</v>
      </c>
      <c r="H352">
        <f ca="1">RAND()</f>
        <v>0.21918744314876337</v>
      </c>
      <c r="I352">
        <f ca="1">RAND()</f>
        <v>0.34604970908561727</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0.53594573066341167</v>
      </c>
      <c r="E353">
        <f ca="1">RAND()</f>
        <v>0.42340896364641678</v>
      </c>
      <c r="F353">
        <f ca="1">RAND()</f>
        <v>0.60758933869634524</v>
      </c>
      <c r="G353">
        <f ca="1">RAND()</f>
        <v>0.55322062687878726</v>
      </c>
      <c r="H353">
        <f ca="1">RAND()</f>
        <v>0.80210422829628436</v>
      </c>
      <c r="I353">
        <f ca="1">RAND()</f>
        <v>0.38839132680851052</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0.36228884854260446</v>
      </c>
      <c r="E354">
        <f ca="1">RAND()</f>
        <v>0.62701983102942371</v>
      </c>
      <c r="F354">
        <f ca="1">RAND()</f>
        <v>0.55207604881664096</v>
      </c>
      <c r="G354">
        <f ca="1">RAND()</f>
        <v>0.2148530792002814</v>
      </c>
      <c r="H354">
        <f ca="1">RAND()</f>
        <v>0.38608224822356807</v>
      </c>
      <c r="I354">
        <f ca="1">RAND()</f>
        <v>0.52664475433069058</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fp</v>
      </c>
      <c r="AB354" t="s">
        <v>86</v>
      </c>
      <c r="AC354" t="s">
        <v>387</v>
      </c>
      <c r="AD354">
        <v>100</v>
      </c>
      <c r="AE354" t="s">
        <v>130</v>
      </c>
      <c r="AF354">
        <v>252</v>
      </c>
      <c r="AG354">
        <v>89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프리스</v>
      </c>
      <c r="AL354">
        <v>1</v>
      </c>
      <c r="AM354" t="str">
        <f ca="1">IF(ROW()=2,AN354,OFFSET(AM354,-1,0)&amp;IF(LEN(AN354)=0,"",","&amp;AN354))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{"dy":12,"sl":11,"tp":"fp","vl":"Actor0125","cn":100,"pt":"DI","pp":252,"pr":89}</v>
      </c>
    </row>
    <row r="355" spans="1:40">
      <c r="A355">
        <v>13</v>
      </c>
      <c r="B355">
        <v>11</v>
      </c>
      <c r="C355">
        <f>IF(B355&lt;=9,0,
IF(B355=10,1,2))</f>
        <v>2</v>
      </c>
      <c r="D355">
        <f ca="1">RAND()</f>
        <v>0.10489404794136481</v>
      </c>
      <c r="E355">
        <f ca="1">RAND()</f>
        <v>0.13174972052184741</v>
      </c>
      <c r="F355">
        <f ca="1">RAND()</f>
        <v>0.84968538369055735</v>
      </c>
      <c r="G355">
        <f ca="1">RAND()</f>
        <v>0.82192451471610672</v>
      </c>
      <c r="H355">
        <f ca="1">RAND()</f>
        <v>0.70928680610345607</v>
      </c>
      <c r="I355">
        <f ca="1">RAND()</f>
        <v>0.59189149283735609</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fp</v>
      </c>
      <c r="AB355" t="s">
        <v>86</v>
      </c>
      <c r="AC355" t="s">
        <v>387</v>
      </c>
      <c r="AD355">
        <v>100</v>
      </c>
      <c r="AE355" t="s">
        <v>130</v>
      </c>
      <c r="AF355">
        <v>252</v>
      </c>
      <c r="AG355">
        <v>89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프리스</v>
      </c>
      <c r="AL355">
        <v>1</v>
      </c>
      <c r="AM355" t="str">
        <f ca="1">IF(ROW()=2,AN355,OFFSET(AM355,-1,0)&amp;IF(LEN(AN355)=0,"",","&amp;AN355))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{"dy":13,"sl":11,"tp":"fp","vl":"Actor0125","cn":100,"pt":"DI","pp":252,"pr":89}</v>
      </c>
    </row>
    <row r="356" spans="1:40">
      <c r="A356">
        <v>14</v>
      </c>
      <c r="B356">
        <v>11</v>
      </c>
      <c r="C356">
        <f>IF(B356&lt;=9,0,
IF(B356=10,1,2))</f>
        <v>2</v>
      </c>
      <c r="D356">
        <f ca="1">RAND()</f>
        <v>0.48123063030507396</v>
      </c>
      <c r="E356">
        <f ca="1">RAND()</f>
        <v>0.44080464695455046</v>
      </c>
      <c r="F356">
        <f ca="1">RAND()</f>
        <v>0.51370073933324079</v>
      </c>
      <c r="G356">
        <f ca="1">RAND()</f>
        <v>0.33737561556063345</v>
      </c>
      <c r="H356">
        <f ca="1">RAND()</f>
        <v>0.93247287510161403</v>
      </c>
      <c r="I356">
        <f ca="1">RAND()</f>
        <v>0.98793542509458465</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0.7891390583247927</v>
      </c>
      <c r="E357">
        <f ca="1">RAND()</f>
        <v>0.83111725845597118</v>
      </c>
      <c r="F357">
        <f ca="1">RAND()</f>
        <v>0.61661093062961381</v>
      </c>
      <c r="G357">
        <f ca="1">RAND()</f>
        <v>0.93645858681973182</v>
      </c>
      <c r="H357">
        <f ca="1">RAND()</f>
        <v>0.93479192898232288</v>
      </c>
      <c r="I357">
        <f ca="1">RAND()</f>
        <v>0.50728334708585687</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fp</v>
      </c>
      <c r="AB357" t="s">
        <v>86</v>
      </c>
      <c r="AC357" t="s">
        <v>388</v>
      </c>
      <c r="AD357">
        <v>80</v>
      </c>
      <c r="AE357" t="s">
        <v>130</v>
      </c>
      <c r="AF357">
        <v>188</v>
      </c>
      <c r="AG357">
        <v>79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카츄진</v>
      </c>
      <c r="AL357">
        <v>1</v>
      </c>
      <c r="AM357" t="str">
        <f ca="1">IF(ROW()=2,AN357,OFFSET(AM357,-1,0)&amp;IF(LEN(AN357)=0,"",","&amp;AN357))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{"dy":15,"sl":11,"tp":"fp","vl":"Actor3117","cn":80,"pt":"DI","pp":188,"pr":79}</v>
      </c>
    </row>
    <row r="358" spans="1:40">
      <c r="A358">
        <v>16</v>
      </c>
      <c r="B358">
        <v>11</v>
      </c>
      <c r="C358">
        <f>IF(B358&lt;=9,0,
IF(B358=10,1,2))</f>
        <v>2</v>
      </c>
      <c r="D358">
        <f ca="1">RAND()</f>
        <v>0.5440057151147597</v>
      </c>
      <c r="E358">
        <f ca="1">RAND()</f>
        <v>0.66965831315754121</v>
      </c>
      <c r="F358">
        <f ca="1">RAND()</f>
        <v>0.44139999254246842</v>
      </c>
      <c r="G358">
        <f ca="1">RAND()</f>
        <v>0.8956994066228352</v>
      </c>
      <c r="H358">
        <f ca="1">RAND()</f>
        <v>2.1844738522864837E-2</v>
      </c>
      <c r="I358">
        <f ca="1">RAND()</f>
        <v>4.126907603293184E-2</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fp</v>
      </c>
      <c r="AB358" t="s">
        <v>86</v>
      </c>
      <c r="AC358" t="s">
        <v>388</v>
      </c>
      <c r="AD358">
        <v>80</v>
      </c>
      <c r="AE358" t="s">
        <v>130</v>
      </c>
      <c r="AF358">
        <v>188</v>
      </c>
      <c r="AG358">
        <v>79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카츄진</v>
      </c>
      <c r="AL358">
        <v>1</v>
      </c>
      <c r="AM358" t="str">
        <f ca="1">IF(ROW()=2,AN358,OFFSET(AM358,-1,0)&amp;IF(LEN(AN358)=0,"",","&amp;AN358))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{"dy":16,"sl":11,"tp":"fp","vl":"Actor3117","cn":80,"pt":"DI","pp":188,"pr":79}</v>
      </c>
    </row>
    <row r="359" spans="1:40">
      <c r="A359">
        <v>17</v>
      </c>
      <c r="B359">
        <v>11</v>
      </c>
      <c r="C359">
        <f>IF(B359&lt;=9,0,
IF(B359=10,1,2))</f>
        <v>2</v>
      </c>
      <c r="D359">
        <f ca="1">RAND()</f>
        <v>0.37668529748927537</v>
      </c>
      <c r="E359">
        <f ca="1">RAND()</f>
        <v>8.0711041770827996E-2</v>
      </c>
      <c r="F359">
        <f ca="1">RAND()</f>
        <v>0.54070571243355681</v>
      </c>
      <c r="G359">
        <f ca="1">RAND()</f>
        <v>0.33181029993372846</v>
      </c>
      <c r="H359">
        <f ca="1">RAND()</f>
        <v>0.8080360344993861</v>
      </c>
      <c r="I359">
        <f ca="1">RAND()</f>
        <v>0.72469405152513033</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9.2977129072281062E-2</v>
      </c>
      <c r="E360">
        <f ca="1">RAND()</f>
        <v>0.57569788642920794</v>
      </c>
      <c r="F360">
        <f ca="1">RAND()</f>
        <v>0.72976038493829787</v>
      </c>
      <c r="G360">
        <f ca="1">RAND()</f>
        <v>0.56682146216654428</v>
      </c>
      <c r="H360">
        <f ca="1">RAND()</f>
        <v>0.11843622602270865</v>
      </c>
      <c r="I360">
        <f ca="1">RAND()</f>
        <v>0.48319230674674463</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0.50566112435455324</v>
      </c>
      <c r="E361">
        <f ca="1">RAND()</f>
        <v>0.35854164507241149</v>
      </c>
      <c r="F361">
        <f ca="1">RAND()</f>
        <v>0.66599364840719977</v>
      </c>
      <c r="G361">
        <f ca="1">RAND()</f>
        <v>0.88719147358883943</v>
      </c>
      <c r="H361">
        <f ca="1">RAND()</f>
        <v>2.4379345234904704E-2</v>
      </c>
      <c r="I361">
        <f ca="1">RAND()</f>
        <v>6.4062117022840481E-2</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0.12714539592936114</v>
      </c>
      <c r="E362">
        <f ca="1">RAND()</f>
        <v>0.6491416171384945</v>
      </c>
      <c r="F362">
        <f ca="1">RAND()</f>
        <v>0.68241351138170192</v>
      </c>
      <c r="G362">
        <f ca="1">RAND()</f>
        <v>0.54462984284010363</v>
      </c>
      <c r="H362">
        <f ca="1">RAND()</f>
        <v>0.55446144580872425</v>
      </c>
      <c r="I362">
        <f ca="1">RAND()</f>
        <v>0.4285526316982472</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0.35302922295521955</v>
      </c>
      <c r="E363">
        <f ca="1">RAND()</f>
        <v>0.14215026694581501</v>
      </c>
      <c r="F363">
        <f ca="1">RAND()</f>
        <v>0.75123595687441069</v>
      </c>
      <c r="G363">
        <f ca="1">RAND()</f>
        <v>0.88323358376178518</v>
      </c>
      <c r="H363">
        <f ca="1">RAND()</f>
        <v>0.48694939306734297</v>
      </c>
      <c r="I363">
        <f ca="1">RAND()</f>
        <v>7.5651824349646235E-3</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0.2664369342102948</v>
      </c>
      <c r="E364">
        <f ca="1">RAND()</f>
        <v>0.16125329073078787</v>
      </c>
      <c r="F364">
        <f ca="1">RAND()</f>
        <v>0.63941717371867857</v>
      </c>
      <c r="G364">
        <f ca="1">RAND()</f>
        <v>6.7318066379637997E-3</v>
      </c>
      <c r="H364">
        <f ca="1">RAND()</f>
        <v>0.84013932582298589</v>
      </c>
      <c r="I364">
        <f ca="1">RAND()</f>
        <v>0.18349506794520842</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0.4006864591204703</v>
      </c>
      <c r="E365">
        <f ca="1">RAND()</f>
        <v>0.1319044568007447</v>
      </c>
      <c r="F365">
        <f ca="1">RAND()</f>
        <v>0.64318151592188955</v>
      </c>
      <c r="G365">
        <f ca="1">RAND()</f>
        <v>0.37252658359271951</v>
      </c>
      <c r="H365">
        <f ca="1">RAND()</f>
        <v>0.54976713147890766</v>
      </c>
      <c r="I365">
        <f ca="1">RAND()</f>
        <v>0.19013908807201541</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6.1663308566770936E-2</v>
      </c>
      <c r="E366">
        <f ca="1">RAND()</f>
        <v>0.88113641441105472</v>
      </c>
      <c r="F366">
        <f ca="1">RAND()</f>
        <v>0.74015108139351449</v>
      </c>
      <c r="G366">
        <f ca="1">RAND()</f>
        <v>7.0722656881476831E-2</v>
      </c>
      <c r="H366">
        <f ca="1">RAND()</f>
        <v>4.5848017971646393E-2</v>
      </c>
      <c r="I366">
        <f ca="1">RAND()</f>
        <v>0.15551940189174884</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6.6662476759887013E-2</v>
      </c>
      <c r="E367">
        <f ca="1">RAND()</f>
        <v>0.32059729469446085</v>
      </c>
      <c r="F367">
        <f ca="1">RAND()</f>
        <v>0.73076431740188907</v>
      </c>
      <c r="G367">
        <f ca="1">RAND()</f>
        <v>0.92368421051578997</v>
      </c>
      <c r="H367">
        <f ca="1">RAND()</f>
        <v>0.86209966341237476</v>
      </c>
      <c r="I367">
        <f ca="1">RAND()</f>
        <v>0.68014215917376775</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0.17228018241314391</v>
      </c>
      <c r="E368">
        <f ca="1">RAND()</f>
        <v>0.66780235436893098</v>
      </c>
      <c r="F368">
        <f ca="1">RAND()</f>
        <v>0.31085002396169692</v>
      </c>
      <c r="G368">
        <f ca="1">RAND()</f>
        <v>0.75276888231384653</v>
      </c>
      <c r="H368">
        <f ca="1">RAND()</f>
        <v>0.80505984320599877</v>
      </c>
      <c r="I368">
        <f ca="1">RAND()</f>
        <v>8.2677551437854935E-2</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0.13162873440065426</v>
      </c>
      <c r="E369">
        <f ca="1">RAND()</f>
        <v>0.73691672085023641</v>
      </c>
      <c r="F369">
        <f ca="1">RAND()</f>
        <v>0.77877905656267143</v>
      </c>
      <c r="G369">
        <f ca="1">RAND()</f>
        <v>0.85674105526231881</v>
      </c>
      <c r="H369">
        <f ca="1">RAND()</f>
        <v>0.22064838314900903</v>
      </c>
      <c r="I369">
        <f ca="1">RAND()</f>
        <v>0.46705960886971842</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0.19844791810382967</v>
      </c>
      <c r="E370">
        <f ca="1">RAND()</f>
        <v>0.97325522306157775</v>
      </c>
      <c r="F370">
        <f ca="1">RAND()</f>
        <v>0.88296693650697555</v>
      </c>
      <c r="G370">
        <f ca="1">RAND()</f>
        <v>0.48795185208230574</v>
      </c>
      <c r="H370">
        <f ca="1">RAND()</f>
        <v>0.4620117778844075</v>
      </c>
      <c r="I370">
        <f ca="1">RAND()</f>
        <v>0.7108455943994989</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0.12318476310978455</v>
      </c>
      <c r="E371">
        <f ca="1">RAND()</f>
        <v>0.76280233474474657</v>
      </c>
      <c r="F371">
        <f ca="1">RAND()</f>
        <v>0.11717186997092666</v>
      </c>
      <c r="G371">
        <f ca="1">RAND()</f>
        <v>0.64761754569030994</v>
      </c>
      <c r="H371">
        <f ca="1">RAND()</f>
        <v>0.24179865073371942</v>
      </c>
      <c r="I371">
        <f ca="1">RAND()</f>
        <v>0.82736379969255336</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0.73573563531449315</v>
      </c>
      <c r="E372">
        <f ca="1">RAND()</f>
        <v>7.6340789771035533E-2</v>
      </c>
      <c r="F372">
        <f ca="1">RAND()</f>
        <v>0.15209122054524793</v>
      </c>
      <c r="G372">
        <f ca="1">RAND()</f>
        <v>0.14442004301443745</v>
      </c>
      <c r="H372">
        <f ca="1">RAND()</f>
        <v>0.73777899893214016</v>
      </c>
      <c r="I372">
        <f ca="1">RAND()</f>
        <v>0.61317371663732412</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ca="1">IF(ROW()=2,AN372,OFFSET(AM372,-1,0)&amp;IF(LEN(AN372)=0,"",","&amp;AN372))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dy":30,"sl":11}</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40">
      <c r="A373">
        <v>31</v>
      </c>
      <c r="B373">
        <v>11</v>
      </c>
      <c r="C373">
        <f>IF(B373&lt;=9,0,
IF(B373=10,1,2))</f>
        <v>2</v>
      </c>
      <c r="D373">
        <f ca="1">RAND()</f>
        <v>0.71344451292876088</v>
      </c>
      <c r="E373">
        <f ca="1">RAND()</f>
        <v>0.79198018926798175</v>
      </c>
      <c r="F373">
        <f ca="1">RAND()</f>
        <v>0.69350750151591267</v>
      </c>
      <c r="G373">
        <f ca="1">RAND()</f>
        <v>8.9338814083774531E-2</v>
      </c>
      <c r="H373">
        <f ca="1">RAND()</f>
        <v>8.3840027396204775E-3</v>
      </c>
      <c r="I373">
        <f ca="1">RAND()</f>
        <v>0.58820172288781725</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ca="1">IF(ROW()=2,AN373,OFFSET(AM373,-1,0)&amp;IF(LEN(AN373)=0,"",","&amp;AN373))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8101","cn":1,"pt":"GO","pr":8300},{"dy":17,"sl":1,"tp":"fe","vl":"Equip2201","cn":1,"pt":"DI","pr":4},{"dy":17,"sl":2,"tp":"uph","vl":"86575","cn":14,"pt":"GO","pr":4200},{"dy":17,"sl":3,"tp":"upn","vl":"24840","cn":10,"pt":"GO","pr":3000},{"dy":17,"sl":4,"tp":"upn","vl":"10498","cn":9,"pt":"GO","pr":2700},{"dy":17,"sl":5,"tp":"fe","vl":"Equip7102","cn":1,"pt":"GO","pr":3100},{"dy":17,"sl":6,"tp":"fe","vl":"Equip7201","cn":1,"pt":"DI","pr":14},{"dy":17,"sl":7,"tp":"fe","vl":"Equip0102","cn":1,"pt":"GO","pr":1000},{"dy":17,"sl":8},{"dy":17,"sl":9},{"dy":18,"sl":0,"tp":"fe","vl":"Equip1302","cn":1,"pt":"GO","pr":7300},{"dy":18,"sl":1,"tp":"fe","vl":"Equip6002","cn":1,"pt":"GO","pr":2000},{"dy":18,"sl":2,"tp":"uph","vl":"22126","cn":10,"pt":"GO","pr":3000},{"dy":18,"sl":3,"tp":"upn","vl":"3427","cn":9,"pt":"GO","pr":2700},{"dy":18,"sl":4,"tp":"upn","vl":"85725","cn":14,"pt":"GO","pr":4200},{"dy":18,"sl":5,"tp":"fe","vl":"Equip5101","cn":1,"pt":"GO","pr":1500},{"dy":18,"sl":6,"tp":"fe","vl":"Equip6102","cn":1,"pt":"GO","pr":3600},{"dy":18,"sl":7,"tp":"fe","vl":"Equip8001","cn":1,"pt":"GO","pr":4500},{"dy":18,"sl":8},{"dy":18,"sl":9},{"dy":19,"sl":0,"tp":"fe","vl":"Equip2101","cn":1,"pt":"GO","pr":1300},{"dy":19,"sl":1,"tp":"fe","vl":"Equip7202","cn":1,"pt":"DI","pr":15},{"dy":19,"sl":2,"tp":"uph","vl":"57917","cn":12,"pt":"GO","pr":3600},{"dy":19,"sl":3,"tp":"upn","vl":"13618","cn":9,"pt":"GO","pr":2700},{"dy":19,"sl":4,"tp":"upn","vl":"52601","cn":12,"pt":"GO","pr":3600},{"dy":19,"sl":5,"tp":"fe","vl":"Equip1301","cn":1,"pt":"GO","pr":7100},{"dy":19,"sl":6,"tp":"fe","vl":"Equip6101","cn":1,"pt":"GO","pr":3300},{"dy":19,"sl":7,"tp":"fe","vl":"Equip8002","cn":1,"pt":"GO","pr":5200},{"dy":19,"sl":8},{"dy":19,"sl":9},{"dy":20,"sl":0,"tp":"fe","vl":"Equip2102","cn":1,"pt":"GO","pr":1200},{"dy":20,"sl":1,"tp":"fe","vl":"Equip5202","cn":1,"pt":"DI","pr":5},{"dy":20,"sl":2,"tp":"uph","vl":"88102","cn":14,"pt":"GO","pr":4200},{"dy":20,"sl":3,"tp":"upn","vl":"69160","cn":13,"pt":"GO","pr":3900},{"dy":20,"sl":4,"tp":"upn","vl":"81403","cn":13,"pt":"GO","pr":3900},{"dy":20,"sl":5,"tp":"fe","vl":"Equip1001","cn":1,"pt":"GO","pr":800},{"dy":20,"sl":6,"tp":"fe","vl":"Equip7102","cn":1,"pt":"GO","pr":3800},{"dy":20,"sl":7,"tp":"fe","vl":"Equip8001","cn":1,"pt":"GO","pr":4600},{"dy":20,"sl":8},{"dy":20,"sl":9},{"dy":21,"sl":0,"tp":"fe","vl":"Equip4302","cn":1,"pt":"DI","pr":11},{"dy":21,"sl":1,"tp":"fe","vl":"Equip4101","cn":1,"pt":"GO","pr":1200},{"dy":21,"sl":2,"tp":"uph","vl":"6467","cn":9,"pt":"GO","pr":2700},{"dy":21,"sl":3,"tp":"upn","vl":"43155","cn":11,"pt":"GO","pr":3300},{"dy":21,"sl":4,"tp":"upn","vl":"94861","cn":14,"pt":"GO","pr":4200},{"dy":21,"sl":5,"tp":"fe","vl":"Equip4001","cn":1,"pt":"GO","pr":700},{"dy":21,"sl":6,"tp":"fe","vl":"Equip2002","cn":1,"pt":"GO","pr":900},{"dy":21,"sl":7,"tp":"fe","vl":"Equip3301","cn":1,"pt":"GO","pr":7800},{"dy":21,"sl":8},{"dy":21,"sl":9},{"dy":22,"sl":0,"tp":"fe","vl":"Equip3102","cn":1,"pt":"GO","pr":1400},{"dy":22,"sl":1,"tp":"fe","vl":"Equip8001","cn":1,"pt":"GO","pr":5000},{"dy":22,"sl":2,"tp":"uph","vl":"92746","cn":14,"pt":"GO","pr":4200},{"dy":22,"sl":3,"tp":"uph","vl":"38584","cn":11,"pt":"GO","pr":3300},{"dy":22,"sl":4,"tp":"upn","vl":"45187","cn":11,"pt":"GO","pr":3300},{"dy":22,"sl":5,"tp":"fe","vl":"Equip0302","cn":1,"pt":"DI","pr":11},{"dy":22,"sl":6,"tp":"fe","vl":"Equip7101","cn":1,"pt":"GO","pr":3900},{"dy":22,"sl":7,"tp":"fe","vl":"Equip1002","cn":1,"pt":"GO","pr":800},{"dy":22,"sl":8},{"dy":22,"sl":9},{"dy":23,"sl":0,"tp":"fe","vl":"Equip0202","cn":1,"pt":"GO","pr":3400},{"dy":23,"sl":1,"tp":"fe","vl":"Equip5301","cn":1,"pt":"GO","pr":7000},{"dy":23,"sl":2,"tp":"uph","vl":"98118","cn":14,"pt":"GO","pr":4200},{"dy":23,"sl":3,"tp":"upn","vl":"10153","cn":9,"pt":"GO","pr":2700},{"dy":23,"sl":4,"tp":"upn","vl":"98421","cn":14,"pt":"GO","pr":4200},{"dy":23,"sl":5,"tp":"fe","vl":"Equip7001","cn":1,"pt":"GO","pr":1700},{"dy":23,"sl":6,"tp":"fe","vl":"Equip3202","cn":1,"pt":"GO","pr":3500},{"dy":23,"sl":7,"tp":"fe","vl":"Equip8302","cn":1,"pt":"GO","pr":74200},{"dy":23,"sl":8},{"dy":23,"sl":9},{"dy":24,"sl":0,"tp":"bn","cn":1,"pt":"DI","pr":29},{"dy":24,"sl":1,"tp":"fe","vl":"Equip0101","cn":1,"pt":"GO","pr":1000},{"dy":24,"sl":2,"tp":"uph","vl":"52405","cn":12,"pt":"GO","pr":3600},{"dy":24,"sl":3,"tp":"upn","vl":"11471","cn":9,"pt":"GO","pr":2700},{"dy":24,"sl":4,"tp":"upn","vl":"95704","cn":14,"pt":"GO","pr":4200},{"dy":24,"sl":5,"tp":"uph","vl":"15462","cn":9,"pt":"GO","pr":2700},{"dy":24,"sl":6,"tp":"fe","vl":"Equip8301","cn":1,"pt":"GO","pr":74400},{"dy":24,"sl":7,"tp":"fe","vl":"Equip1001","cn":1,"pt":"GO","pr":700},{"dy":24,"sl":8},{"dy":24,"sl":9},{"dy":25,"sl":0,"tp":"fe","vl":"Equip5002","cn":1,"pt":"GO","pr":800},{"dy":25,"sl":1,"tp":"fe","vl":"Equip2101","cn":1,"pt":"GO","pr":1500},{"dy":25,"sl":2,"tp":"uph","vl":"84832","cn":14,"pt":"GO","pr":4200},{"dy":25,"sl":3,"tp":"upn","vl":"94548","cn":14,"pt":"GO","pr":4200},{"dy":25,"sl":4,"tp":"upn","vl":"14628","cn":9,"pt":"GO","pr":2700},{"dy":25,"sl":5,"tp":"uph","vl":"31175","cn":10,"pt":"GO","pr":3000},{"dy":25,"sl":6,"tp":"fe","vl":"Equip6102","cn":1,"pt":"GO","pr":3600},{"dy":25,"sl":7,"tp":"fe","vl":"Equip2101","cn":1,"pt":"GO","pr":1200},{"dy":25,"sl":8},{"dy":25,"sl":9},{"dy":26,"sl":0,"tp":"fe","vl":"Equip6001","cn":1,"pt":"GO","pr":1900},{"dy":26,"sl":1,"tp":"fe","vl":"Equip6102","cn":1,"pt":"GO","pr":3800},{"dy":26,"sl":2,"tp":"uph","vl":"56908","cn":12,"pt":"GO","pr":3600},{"dy":26,"sl":3,"tp":"upn","vl":"5727","cn":9,"pt":"GO","pr":2700},{"dy":26,"sl":4,"tp":"upn","vl":"4971","cn":9,"pt":"GO","pr":2700},{"dy":26,"sl":5,"tp":"upn","vl":"79985","cn":13,"pt":"GO","pr":3900},{"dy":26,"sl":6,"tp":"fe","vl":"Equip1201","cn":1,"pt":"GO","pr":3100},{"dy":26,"sl":7,"tp":"fe","vl":"Equip3101","cn":1,"pt":"GO","pr":1500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1101","cn":1,"pt":"GO","pr":1100},{"dy":28,"sl":1,"tp":"fe","vl":"Equip3201","cn":1,"pt":"DI","pr":4},{"dy":28,"sl":2,"tp":"uph","vl":"35730","cn":11,"pt":"GO","pr":1100},{"dy":28,"sl":3,"tp":"upn","vl":"13144","cn":9,"pt":"GO","pr":900},{"dy":28,"sl":4,"tp":"upn","vl":"41165","cn":11,"pt":"GO","pr":1100},{"dy":28,"sl":5,"tp":"fe","vl":"Equip7202","cn":1,"pt":"GO","pr":9600},{"dy":28,"sl":6,"tp":"fe","vl":"Equip0102","cn":1,"pt":"GO","pr":1200},{"dy":28,"sl":7,"tp":"fe","vl":"Equip4301","cn":1,"pt":"GO","pr":7400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c","vl":"Actor0125","cn":1,"pt":"DI","pp":219,"pr":159},{"dy":13,"sl":10,"tp":"fc","vl":"Actor0125","cn":1,"pt":"DI","pp":219,"pr":159},{"dy":14,"sl":10},{"dy":15,"sl":10,"tp":"fc","vl":"Actor3117","cn":1,"pt":"DI","pp":219,"pr":169},{"dy":16,"sl":10,"tp":"fc","vl":"Actor3117","cn":1,"pt":"DI","pp":219,"pr":169},{"dy":17,"sl":10},{"dy":18,"sl":10},{"dy":19,"sl":10},{"dy":20,"sl":10},{"dy":21,"sl":10},{"dy":22,"sl":10},{"dy":23,"sl":10},{"dy":24,"sl":10},{"dy":25,"sl":10},{"dy":26,"sl":10},{"dy":27,"sl":10},{"dy":28,"sl":10},{"dy":29,"sl":10},{"dy":30,"sl":10},{"dy":31,"sl":10},{"dy":1,"sl":11},{"dy":2,"sl":11},{"dy":3,"sl":11},{"dy":4,"sl":11},{"dy":5,"sl":11},{"dy":6,"sl":11},{"dy":7,"sl":11},{"dy":8,"sl":11},{"dy":9,"sl":11},{"dy":10,"sl":11},{"dy":11,"sl":11},{"dy":12,"sl":11,"tp":"fp","vl":"Actor0125","cn":100,"pt":"DI","pp":252,"pr":89},{"dy":13,"sl":11,"tp":"fp","vl":"Actor0125","cn":100,"pt":"DI","pp":252,"pr":89},{"dy":14,"sl":11},{"dy":15,"sl":11,"tp":"fp","vl":"Actor3117","cn":80,"pt":"DI","pp":188,"pr":79},{"dy":16,"sl":11,"tp":"fp","vl":"Actor3117","cn":80,"pt":"DI","pp":188,"pr":79},{"dy":17,"sl":11},{"dy":18,"sl":11},{"dy":19,"sl":11},{"dy":20,"sl":11},{"dy":21,"sl":11},{"dy":22,"sl":11},{"dy":23,"sl":11},{"dy":24,"sl":11},{"dy":25,"sl":11},{"dy":26,"sl":11},{"dy":27,"sl":11},{"dy":28,"sl":11},{"dy":29,"sl":11},{"dy":30,"sl":11},{"dy":31,"sl":11}</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sheetView workbookViewId="1">
      <pane ySplit="1" topLeftCell="A2" activePane="bottomLeft" state="frozen"/>
      <selection pane="bottomLeft" activeCell="A2" sqref="A2"/>
    </sheetView>
  </sheetViews>
  <sheetFormatPr defaultRowHeight="16.5"/>
  <cols>
    <col min="3" max="4" width="11.75" bestFit="1" customWidth="1"/>
    <col min="5" max="6" width="13.875" customWidth="1"/>
    <col min="27" max="27" width="11.75" bestFit="1" customWidth="1"/>
  </cols>
  <sheetData>
    <row r="1" spans="1:30" ht="27" customHeight="1">
      <c r="A1" t="s">
        <v>63</v>
      </c>
      <c r="B1" t="s">
        <v>66</v>
      </c>
      <c r="C1" t="s">
        <v>375</v>
      </c>
      <c r="D1" t="s">
        <v>327</v>
      </c>
      <c r="E1" t="s">
        <v>340</v>
      </c>
      <c r="F1" t="s">
        <v>381</v>
      </c>
      <c r="G1" t="s">
        <v>332</v>
      </c>
      <c r="H1" t="s">
        <v>333</v>
      </c>
      <c r="I1" t="s">
        <v>328</v>
      </c>
      <c r="J1" t="s">
        <v>329</v>
      </c>
      <c r="K1" t="s">
        <v>330</v>
      </c>
      <c r="L1" t="s">
        <v>331</v>
      </c>
      <c r="M1" t="s">
        <v>334</v>
      </c>
      <c r="N1" t="s">
        <v>335</v>
      </c>
      <c r="O1" t="s">
        <v>336</v>
      </c>
      <c r="P1" t="s">
        <v>337</v>
      </c>
      <c r="Q1" t="s">
        <v>338</v>
      </c>
      <c r="R1" t="s">
        <v>376</v>
      </c>
      <c r="S1" t="s">
        <v>339</v>
      </c>
      <c r="T1" t="s">
        <v>377</v>
      </c>
      <c r="U1" t="s">
        <v>382</v>
      </c>
      <c r="V1" t="s">
        <v>383</v>
      </c>
      <c r="X1" t="s">
        <v>384</v>
      </c>
      <c r="Z1" t="s">
        <v>371</v>
      </c>
      <c r="AA1" t="s">
        <v>372</v>
      </c>
      <c r="AC1" t="s">
        <v>373</v>
      </c>
      <c r="AD1" t="s">
        <v>374</v>
      </c>
    </row>
    <row r="2" spans="1:30">
      <c r="A2">
        <v>1</v>
      </c>
      <c r="B2">
        <v>1</v>
      </c>
      <c r="C2" t="str">
        <f ca="1">VLOOKUP(RANDBETWEEN(1,COUNTA(Z:Z)-1),Z:AA,2,0)</f>
        <v>Actor1109m</v>
      </c>
      <c r="D2" t="s">
        <v>354</v>
      </c>
      <c r="E2" t="str">
        <f>IF(ISBLANK(D2),"",
IFERROR(VLOOKUP(D2,[2]ActorTable!$A:$H,MATCH("이름참고",[2]ActorTable!$1:$1,0),0),"캐릭터없음"))</f>
        <v>프로토27</v>
      </c>
      <c r="F2" t="str">
        <f t="shared" ref="F2:F33" si="0">IF(AND(B2=1,NOT(ISBLANK(D2))),
IF(D2=D3,"같음",""),"")</f>
        <v/>
      </c>
      <c r="G2">
        <v>3</v>
      </c>
      <c r="H2">
        <v>6</v>
      </c>
      <c r="I2">
        <v>0</v>
      </c>
      <c r="J2">
        <v>0</v>
      </c>
      <c r="K2">
        <v>15</v>
      </c>
      <c r="L2">
        <v>0</v>
      </c>
      <c r="M2">
        <v>0</v>
      </c>
      <c r="N2">
        <v>0</v>
      </c>
      <c r="O2">
        <v>0</v>
      </c>
      <c r="P2">
        <v>0</v>
      </c>
      <c r="Q2">
        <v>18</v>
      </c>
      <c r="R2">
        <f ca="1">VLOOKUP(RANDBETWEEN(1,COUNTA(AC:AC)-1),AC:AD,2,0)</f>
        <v>291</v>
      </c>
      <c r="S2">
        <v>193</v>
      </c>
      <c r="T2">
        <f>IFERROR(VLOOKUP(S2,[2]WingLookTable!$A:$A,1,0),"캐릭터없음")</f>
        <v>193</v>
      </c>
      <c r="U2" t="str">
        <f t="shared" ref="U2:U63" ca="1" si="1">IF(ROW()=2,V2,OFFSET(U2,-1,0)&amp;IF(LEN(V2)=0,"",","&amp;V2))</f>
        <v>{"dy":1,"sl":1,"id":"Actor1216m","stats":{"tr":3,"trp":6,"str":0,"dex":0,"int":15,"vit":0,"train":0,"wgGr0":0,"wgGr1":0,"wgGr2":0,"wgGr3":18,"wgLk":193}}</v>
      </c>
      <c r="V2" t="str">
        <f>"{"""&amp;A$1&amp;""":"&amp;A2
&amp;","""&amp;B$1&amp;""":"&amp;B2
&amp;IF(LEN(D2)=0,"",","""&amp;D$1&amp;""":"""&amp;D2&amp;"""")
&amp;IF(LEN(D2)=0,"",",""stats"":{")
&amp;IF(LEN(D2)=0,"",""""&amp;G$1&amp;""":"&amp;G2)
&amp;IF(LEN(D2)=0,"",","""&amp;H$1&amp;""":"&amp;H2)
&amp;IF(LEN(D2)=0,"",","""&amp;I$1&amp;""":"&amp;I2)
&amp;IF(LEN(D2)=0,"",","""&amp;J$1&amp;""":"&amp;J2)
&amp;IF(LEN(D2)=0,"",","""&amp;K$1&amp;""":"&amp;K2)
&amp;IF(LEN(D2)=0,"",","""&amp;L$1&amp;""":"&amp;L2)
&amp;IF(LEN(D2)=0,"",","""&amp;M$1&amp;""":"&amp;M2)
&amp;IF(LEN(D2)=0,"",","""&amp;N$1&amp;""":"&amp;N2)
&amp;IF(LEN(D2)=0,"",","""&amp;O$1&amp;""":"&amp;O2)
&amp;IF(LEN(D2)=0,"",","""&amp;P$1&amp;""":"&amp;P2)
&amp;IF(LEN(D2)=0,"",","""&amp;Q$1&amp;""":"&amp;Q2)
&amp;IF(LEN(D2)=0,"",","""&amp;S$1&amp;""":"&amp;S2)
&amp;IF(LEN(D2)=0,"","}")&amp;"}"</f>
        <v>{"dy":1,"sl":1,"id":"Actor1216m","stats":{"tr":3,"trp":6,"str":0,"dex":0,"int":15,"vit":0,"train":0,"wgGr0":0,"wgGr1":0,"wgGr2":0,"wgGr3":18,"wgLk":193}}</v>
      </c>
      <c r="X2" t="str">
        <f ca="1">"["&amp;
IF(LEFT(OFFSET(U1,COUNTA(U:U)-1,0),1)=",",SUBSTITUTE(OFFSET(U1,COUNTA(U:U)-1,0),",","",1),OFFSET(U1,COUNTA(U:U)-1,0))
&amp;"]"</f>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dy":30,"sl":1,"id":"Actor0030m","stats":{"tr":3,"trp":6,"str":0,"dex":0,"int":15,"vit":0,"train":0,"wgGr0":0,"wgGr1":0,"wgGr2":0,"wgGr3":18,"wgLk":125}},{"dy":30,"sl":2,"id":"Actor0037m","stats":{"tr":3,"trp":6,"str":0,"dex":15,"int":0,"vit":0,"train":0,"wgGr0":0,"wgGr1":0,"wgGr2":0,"wgGr3":18,"wgLk":172}},{"dy":31,"sl":1,"id":"Actor3021m","stats":{"tr":3,"trp":6,"str":0,"dex":0,"int":15,"vit":0,"train":0,"wgGr0":0,"wgGr1":0,"wgGr2":0,"wgGr3":18,"wgLk":166}},{"dy":31,"sl":2,"id":"Actor3022m","stats":{"tr":3,"trp":6,"str":0,"dex":15,"int":0,"vit":0,"train":0,"wgGr0":0,"wgGr1":0,"wgGr2":0,"wgGr3":18,"wgLk":272}}]</v>
      </c>
      <c r="Z2">
        <v>1</v>
      </c>
      <c r="AA2" t="s">
        <v>341</v>
      </c>
      <c r="AC2">
        <v>1</v>
      </c>
      <c r="AD2">
        <v>101</v>
      </c>
    </row>
    <row r="3" spans="1:30">
      <c r="A3">
        <v>1</v>
      </c>
      <c r="B3">
        <v>2</v>
      </c>
      <c r="C3" t="str">
        <f t="shared" ref="C3:C63" ca="1" si="2">VLOOKUP(RANDBETWEEN(1,COUNTA(Z:Z)-1),Z:AA,2,0)</f>
        <v>Actor3231m</v>
      </c>
      <c r="E3" t="str">
        <f>IF(ISBLANK(D3),"",
IFERROR(VLOOKUP(D3,[2]ActorTable!$A:$H,MATCH("이름참고",[2]ActorTable!$1:$1,0),0),"캐릭터없음"))</f>
        <v/>
      </c>
      <c r="F3" t="str">
        <f t="shared" si="0"/>
        <v/>
      </c>
      <c r="G3">
        <v>3</v>
      </c>
      <c r="H3">
        <v>6</v>
      </c>
      <c r="I3">
        <v>0</v>
      </c>
      <c r="J3">
        <v>15</v>
      </c>
      <c r="K3">
        <v>0</v>
      </c>
      <c r="L3">
        <v>0</v>
      </c>
      <c r="M3">
        <v>0</v>
      </c>
      <c r="N3">
        <v>0</v>
      </c>
      <c r="O3">
        <v>0</v>
      </c>
      <c r="P3">
        <v>0</v>
      </c>
      <c r="Q3">
        <v>18</v>
      </c>
      <c r="R3">
        <f t="shared" ref="R3:R63" ca="1" si="3">VLOOKUP(RANDBETWEEN(1,COUNTA(AC:AC)-1),AC:AD,2,0)</f>
        <v>324</v>
      </c>
      <c r="S3">
        <v>223</v>
      </c>
      <c r="T3">
        <f>IFERROR(VLOOKUP(S3,[2]WingLookTable!$A:$A,1,0),"캐릭터없음")</f>
        <v>223</v>
      </c>
      <c r="U3" t="str">
        <f t="shared" ca="1" si="1"/>
        <v>{"dy":1,"sl":1,"id":"Actor1216m","stats":{"tr":3,"trp":6,"str":0,"dex":0,"int":15,"vit":0,"train":0,"wgGr0":0,"wgGr1":0,"wgGr2":0,"wgGr3":18,"wgLk":193}},{"dy":1,"sl":2}</v>
      </c>
      <c r="V3" t="str">
        <f t="shared" ref="V3:V63" si="4">"{"""&amp;A$1&amp;""":"&amp;A3
&amp;","""&amp;B$1&amp;""":"&amp;B3
&amp;IF(LEN(D3)=0,"",","""&amp;D$1&amp;""":"""&amp;D3&amp;"""")
&amp;IF(LEN(D3)=0,"",",""stats"":{")
&amp;IF(LEN(D3)=0,"",""""&amp;G$1&amp;""":"&amp;G3)
&amp;IF(LEN(D3)=0,"",","""&amp;H$1&amp;""":"&amp;H3)
&amp;IF(LEN(D3)=0,"",","""&amp;I$1&amp;""":"&amp;I3)
&amp;IF(LEN(D3)=0,"",","""&amp;J$1&amp;""":"&amp;J3)
&amp;IF(LEN(D3)=0,"",","""&amp;K$1&amp;""":"&amp;K3)
&amp;IF(LEN(D3)=0,"",","""&amp;L$1&amp;""":"&amp;L3)
&amp;IF(LEN(D3)=0,"",","""&amp;M$1&amp;""":"&amp;M3)
&amp;IF(LEN(D3)=0,"",","""&amp;N$1&amp;""":"&amp;N3)
&amp;IF(LEN(D3)=0,"",","""&amp;O$1&amp;""":"&amp;O3)
&amp;IF(LEN(D3)=0,"",","""&amp;P$1&amp;""":"&amp;P3)
&amp;IF(LEN(D3)=0,"",","""&amp;Q$1&amp;""":"&amp;Q3)
&amp;IF(LEN(D3)=0,"",","""&amp;S$1&amp;""":"&amp;S3)
&amp;IF(LEN(D3)=0,"","}")&amp;"}"</f>
        <v>{"dy":1,"sl":2}</v>
      </c>
      <c r="Z3">
        <v>2</v>
      </c>
      <c r="AA3" t="s">
        <v>342</v>
      </c>
      <c r="AC3">
        <v>2</v>
      </c>
      <c r="AD3">
        <v>105</v>
      </c>
    </row>
    <row r="4" spans="1:30">
      <c r="A4">
        <v>2</v>
      </c>
      <c r="B4">
        <v>1</v>
      </c>
      <c r="C4" t="str">
        <f t="shared" ca="1" si="2"/>
        <v>Actor3022m</v>
      </c>
      <c r="D4" t="s">
        <v>385</v>
      </c>
      <c r="E4" t="str">
        <f>IF(ISBLANK(D4),"",
IFERROR(VLOOKUP(D4,[2]ActorTable!$A:$H,MATCH("이름참고",[2]ActorTable!$1:$1,0),0),"캐릭터없음"))</f>
        <v>카츄진</v>
      </c>
      <c r="F4" t="str">
        <f>IF(AND(B4=1,NOT(ISBLANK(D4))),
IF(D4=D5,"같음",""),"")</f>
        <v/>
      </c>
      <c r="G4">
        <v>3</v>
      </c>
      <c r="H4">
        <v>6</v>
      </c>
      <c r="I4">
        <v>0</v>
      </c>
      <c r="J4">
        <v>0</v>
      </c>
      <c r="K4">
        <v>15</v>
      </c>
      <c r="L4">
        <v>0</v>
      </c>
      <c r="M4">
        <v>0</v>
      </c>
      <c r="N4">
        <v>0</v>
      </c>
      <c r="O4">
        <v>0</v>
      </c>
      <c r="P4">
        <v>0</v>
      </c>
      <c r="Q4">
        <v>18</v>
      </c>
      <c r="R4">
        <f t="shared" ca="1" si="3"/>
        <v>172</v>
      </c>
      <c r="S4">
        <v>248</v>
      </c>
      <c r="T4">
        <f>IFERROR(VLOOKUP(S4,[2]WingLookTable!$A:$A,1,0),"캐릭터없음")</f>
        <v>248</v>
      </c>
      <c r="U4" t="str">
        <f t="shared" ca="1" si="1"/>
        <v>{"dy":1,"sl":1,"id":"Actor1216m","stats":{"tr":3,"trp":6,"str":0,"dex":0,"int":15,"vit":0,"train":0,"wgGr0":0,"wgGr1":0,"wgGr2":0,"wgGr3":18,"wgLk":193}},{"dy":1,"sl":2},{"dy":2,"sl":1,"id":"Actor3117m","stats":{"tr":3,"trp":6,"str":0,"dex":0,"int":15,"vit":0,"train":0,"wgGr0":0,"wgGr1":0,"wgGr2":0,"wgGr3":18,"wgLk":248}}</v>
      </c>
      <c r="V4" t="str">
        <f t="shared" si="4"/>
        <v>{"dy":2,"sl":1,"id":"Actor3117m","stats":{"tr":3,"trp":6,"str":0,"dex":0,"int":15,"vit":0,"train":0,"wgGr0":0,"wgGr1":0,"wgGr2":0,"wgGr3":18,"wgLk":248}}</v>
      </c>
      <c r="Z4">
        <v>3</v>
      </c>
      <c r="AA4" t="s">
        <v>343</v>
      </c>
      <c r="AC4">
        <v>3</v>
      </c>
      <c r="AD4">
        <v>109</v>
      </c>
    </row>
    <row r="5" spans="1:30">
      <c r="A5">
        <v>2</v>
      </c>
      <c r="B5">
        <v>2</v>
      </c>
      <c r="C5" t="str">
        <f t="shared" ca="1" si="2"/>
        <v>Actor3022m</v>
      </c>
      <c r="D5" t="s">
        <v>369</v>
      </c>
      <c r="E5" t="str">
        <f>IF(ISBLANK(D5),"",
IFERROR(VLOOKUP(D5,[2]ActorTable!$A:$H,MATCH("이름참고",[2]ActorTable!$1:$1,0),0),"캐릭터없음"))</f>
        <v>클레타</v>
      </c>
      <c r="F5" t="str">
        <f t="shared" ref="F5:F63" si="5">IF(AND(B5=1,NOT(ISBLANK(D5))),
IF(D5=D6,"같음",""),"")</f>
        <v/>
      </c>
      <c r="G5">
        <v>3</v>
      </c>
      <c r="H5">
        <v>6</v>
      </c>
      <c r="I5">
        <v>0</v>
      </c>
      <c r="J5">
        <v>15</v>
      </c>
      <c r="K5">
        <v>0</v>
      </c>
      <c r="L5">
        <v>0</v>
      </c>
      <c r="M5">
        <v>0</v>
      </c>
      <c r="N5">
        <v>0</v>
      </c>
      <c r="O5">
        <v>0</v>
      </c>
      <c r="P5">
        <v>0</v>
      </c>
      <c r="Q5">
        <v>18</v>
      </c>
      <c r="R5">
        <f t="shared" ca="1" si="3"/>
        <v>163</v>
      </c>
      <c r="S5">
        <v>163</v>
      </c>
      <c r="T5">
        <f>IFERROR(VLOOKUP(S5,[2]WingLookTable!$A:$A,1,0),"캐릭터없음")</f>
        <v>163</v>
      </c>
      <c r="U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v>
      </c>
      <c r="V5" t="str">
        <f t="shared" si="4"/>
        <v>{"dy":2,"sl":2,"id":"Actor0240m","stats":{"tr":3,"trp":6,"str":0,"dex":15,"int":0,"vit":0,"train":0,"wgGr0":0,"wgGr1":0,"wgGr2":0,"wgGr3":18,"wgLk":163}}</v>
      </c>
      <c r="Z5">
        <v>4</v>
      </c>
      <c r="AA5" t="s">
        <v>344</v>
      </c>
      <c r="AC5">
        <v>4</v>
      </c>
      <c r="AD5">
        <v>113</v>
      </c>
    </row>
    <row r="6" spans="1:30">
      <c r="A6">
        <v>3</v>
      </c>
      <c r="B6">
        <v>1</v>
      </c>
      <c r="C6" t="str">
        <f t="shared" ca="1" si="2"/>
        <v>Actor0113m</v>
      </c>
      <c r="D6" t="s">
        <v>360</v>
      </c>
      <c r="E6" t="str">
        <f>IF(ISBLANK(D6),"",
IFERROR(VLOOKUP(D6,[2]ActorTable!$A:$H,MATCH("이름참고",[2]ActorTable!$1:$1,0),0),"캐릭터없음"))</f>
        <v>러센트</v>
      </c>
      <c r="F6" t="str">
        <f t="shared" si="5"/>
        <v/>
      </c>
      <c r="G6">
        <v>3</v>
      </c>
      <c r="H6">
        <v>6</v>
      </c>
      <c r="I6">
        <v>0</v>
      </c>
      <c r="J6">
        <v>0</v>
      </c>
      <c r="K6">
        <v>15</v>
      </c>
      <c r="L6">
        <v>0</v>
      </c>
      <c r="M6">
        <v>0</v>
      </c>
      <c r="N6">
        <v>0</v>
      </c>
      <c r="O6">
        <v>0</v>
      </c>
      <c r="P6">
        <v>0</v>
      </c>
      <c r="Q6">
        <v>18</v>
      </c>
      <c r="R6">
        <f t="shared" ca="1" si="3"/>
        <v>252</v>
      </c>
      <c r="S6">
        <v>306</v>
      </c>
      <c r="T6">
        <f>IFERROR(VLOOKUP(S6,[2]WingLookTable!$A:$A,1,0),"캐릭터없음")</f>
        <v>306</v>
      </c>
      <c r="U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v>
      </c>
      <c r="V6" t="str">
        <f t="shared" si="4"/>
        <v>{"dy":3,"sl":1,"id":"Actor0024m","stats":{"tr":3,"trp":6,"str":0,"dex":0,"int":15,"vit":0,"train":0,"wgGr0":0,"wgGr1":0,"wgGr2":0,"wgGr3":18,"wgLk":306}}</v>
      </c>
      <c r="Z6">
        <v>5</v>
      </c>
      <c r="AA6" t="s">
        <v>345</v>
      </c>
      <c r="AC6">
        <v>5</v>
      </c>
      <c r="AD6">
        <v>117</v>
      </c>
    </row>
    <row r="7" spans="1:30">
      <c r="A7">
        <v>3</v>
      </c>
      <c r="B7">
        <v>2</v>
      </c>
      <c r="C7" t="str">
        <f t="shared" ca="1" si="2"/>
        <v>Actor2010m</v>
      </c>
      <c r="D7" t="s">
        <v>352</v>
      </c>
      <c r="E7" t="str">
        <f>IF(ISBLANK(D7),"",
IFERROR(VLOOKUP(D7,[2]ActorTable!$A:$H,MATCH("이름참고",[2]ActorTable!$1:$1,0),0),"캐릭터없음"))</f>
        <v>슬로니카</v>
      </c>
      <c r="F7" t="str">
        <f t="shared" si="5"/>
        <v/>
      </c>
      <c r="G7">
        <v>3</v>
      </c>
      <c r="H7">
        <v>6</v>
      </c>
      <c r="I7">
        <v>0</v>
      </c>
      <c r="J7">
        <v>15</v>
      </c>
      <c r="K7">
        <v>0</v>
      </c>
      <c r="L7">
        <v>0</v>
      </c>
      <c r="M7">
        <v>0</v>
      </c>
      <c r="N7">
        <v>0</v>
      </c>
      <c r="O7">
        <v>0</v>
      </c>
      <c r="P7">
        <v>0</v>
      </c>
      <c r="Q7">
        <v>18</v>
      </c>
      <c r="R7">
        <f t="shared" ca="1" si="3"/>
        <v>208</v>
      </c>
      <c r="S7">
        <v>260</v>
      </c>
      <c r="T7">
        <f>IFERROR(VLOOKUP(S7,[2]WingLookTable!$A:$A,1,0),"캐릭터없음")</f>
        <v>260</v>
      </c>
      <c r="U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v>
      </c>
      <c r="V7" t="str">
        <f t="shared" si="4"/>
        <v>{"dy":3,"sl":2,"id":"Actor3114m","stats":{"tr":3,"trp":6,"str":0,"dex":15,"int":0,"vit":0,"train":0,"wgGr0":0,"wgGr1":0,"wgGr2":0,"wgGr3":18,"wgLk":260}}</v>
      </c>
      <c r="Z7">
        <v>6</v>
      </c>
      <c r="AA7" t="s">
        <v>346</v>
      </c>
      <c r="AC7">
        <v>6</v>
      </c>
      <c r="AD7">
        <v>121</v>
      </c>
    </row>
    <row r="8" spans="1:30">
      <c r="A8">
        <v>4</v>
      </c>
      <c r="B8">
        <v>1</v>
      </c>
      <c r="C8" t="str">
        <f t="shared" ca="1" si="2"/>
        <v>Actor0125m</v>
      </c>
      <c r="D8" t="s">
        <v>346</v>
      </c>
      <c r="E8" t="str">
        <f>IF(ISBLANK(D8),"",
IFERROR(VLOOKUP(D8,[2]ActorTable!$A:$H,MATCH("이름참고",[2]ActorTable!$1:$1,0),0),"캐릭터없음"))</f>
        <v>헤르윈</v>
      </c>
      <c r="F8" t="str">
        <f t="shared" si="5"/>
        <v/>
      </c>
      <c r="G8">
        <v>3</v>
      </c>
      <c r="H8">
        <v>6</v>
      </c>
      <c r="I8">
        <v>0</v>
      </c>
      <c r="J8">
        <v>0</v>
      </c>
      <c r="K8">
        <v>15</v>
      </c>
      <c r="L8">
        <v>0</v>
      </c>
      <c r="M8">
        <v>0</v>
      </c>
      <c r="N8">
        <v>0</v>
      </c>
      <c r="O8">
        <v>0</v>
      </c>
      <c r="P8">
        <v>0</v>
      </c>
      <c r="Q8">
        <v>18</v>
      </c>
      <c r="R8">
        <f t="shared" ca="1" si="3"/>
        <v>178</v>
      </c>
      <c r="S8">
        <v>297</v>
      </c>
      <c r="T8">
        <f>IFERROR(VLOOKUP(S8,[2]WingLookTable!$A:$A,1,0),"캐릭터없음")</f>
        <v>297</v>
      </c>
      <c r="U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v>
      </c>
      <c r="V8" t="str">
        <f t="shared" si="4"/>
        <v>{"dy":4,"sl":1,"id":"Actor0007m","stats":{"tr":3,"trp":6,"str":0,"dex":0,"int":15,"vit":0,"train":0,"wgGr0":0,"wgGr1":0,"wgGr2":0,"wgGr3":18,"wgLk":297}}</v>
      </c>
      <c r="Z8">
        <v>7</v>
      </c>
      <c r="AA8" t="s">
        <v>347</v>
      </c>
      <c r="AC8">
        <v>7</v>
      </c>
      <c r="AD8">
        <v>125</v>
      </c>
    </row>
    <row r="9" spans="1:30">
      <c r="A9">
        <v>4</v>
      </c>
      <c r="B9">
        <v>2</v>
      </c>
      <c r="C9" t="str">
        <f t="shared" ca="1" si="2"/>
        <v>Actor0113m</v>
      </c>
      <c r="D9" t="s">
        <v>362</v>
      </c>
      <c r="E9" t="str">
        <f>IF(ISBLANK(D9),"",
IFERROR(VLOOKUP(D9,[2]ActorTable!$A:$H,MATCH("이름참고",[2]ActorTable!$1:$1,0),0),"캐릭터없음"))</f>
        <v>원더</v>
      </c>
      <c r="F9" t="str">
        <f t="shared" si="5"/>
        <v/>
      </c>
      <c r="G9">
        <v>3</v>
      </c>
      <c r="H9">
        <v>6</v>
      </c>
      <c r="I9">
        <v>0</v>
      </c>
      <c r="J9">
        <v>15</v>
      </c>
      <c r="K9">
        <v>0</v>
      </c>
      <c r="L9">
        <v>0</v>
      </c>
      <c r="M9">
        <v>0</v>
      </c>
      <c r="N9">
        <v>0</v>
      </c>
      <c r="O9">
        <v>0</v>
      </c>
      <c r="P9">
        <v>0</v>
      </c>
      <c r="Q9">
        <v>18</v>
      </c>
      <c r="R9">
        <f t="shared" ca="1" si="3"/>
        <v>175</v>
      </c>
      <c r="S9">
        <v>223</v>
      </c>
      <c r="T9">
        <f>IFERROR(VLOOKUP(S9,[2]WingLookTable!$A:$A,1,0),"캐릭터없음")</f>
        <v>223</v>
      </c>
      <c r="U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v>
      </c>
      <c r="V9" t="str">
        <f t="shared" si="4"/>
        <v>{"dy":4,"sl":2,"id":"Actor2128m","stats":{"tr":3,"trp":6,"str":0,"dex":15,"int":0,"vit":0,"train":0,"wgGr0":0,"wgGr1":0,"wgGr2":0,"wgGr3":18,"wgLk":223}}</v>
      </c>
      <c r="Z9">
        <v>8</v>
      </c>
      <c r="AA9" t="s">
        <v>348</v>
      </c>
      <c r="AC9">
        <v>8</v>
      </c>
      <c r="AD9">
        <v>129</v>
      </c>
    </row>
    <row r="10" spans="1:30">
      <c r="A10">
        <v>5</v>
      </c>
      <c r="B10">
        <v>1</v>
      </c>
      <c r="C10" t="str">
        <f t="shared" ca="1" si="2"/>
        <v>Actor1108m</v>
      </c>
      <c r="D10" t="s">
        <v>361</v>
      </c>
      <c r="E10" t="str">
        <f>IF(ISBLANK(D10),"",
IFERROR(VLOOKUP(D10,[2]ActorTable!$A:$H,MATCH("이름참고",[2]ActorTable!$1:$1,0),0),"캐릭터없음"))</f>
        <v>프리스</v>
      </c>
      <c r="F10" t="str">
        <f t="shared" si="5"/>
        <v/>
      </c>
      <c r="G10">
        <v>3</v>
      </c>
      <c r="H10">
        <v>6</v>
      </c>
      <c r="I10">
        <v>0</v>
      </c>
      <c r="J10">
        <v>0</v>
      </c>
      <c r="K10">
        <v>15</v>
      </c>
      <c r="L10">
        <v>0</v>
      </c>
      <c r="M10">
        <v>0</v>
      </c>
      <c r="N10">
        <v>0</v>
      </c>
      <c r="O10">
        <v>0</v>
      </c>
      <c r="P10">
        <v>0</v>
      </c>
      <c r="Q10">
        <v>18</v>
      </c>
      <c r="R10">
        <f t="shared" ca="1" si="3"/>
        <v>348</v>
      </c>
      <c r="S10">
        <v>148</v>
      </c>
      <c r="T10">
        <f>IFERROR(VLOOKUP(S10,[2]WingLookTable!$A:$A,1,0),"캐릭터없음")</f>
        <v>148</v>
      </c>
      <c r="U1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v>
      </c>
      <c r="V10" t="str">
        <f t="shared" si="4"/>
        <v>{"dy":5,"sl":1,"id":"Actor0125m","stats":{"tr":3,"trp":6,"str":0,"dex":0,"int":15,"vit":0,"train":0,"wgGr0":0,"wgGr1":0,"wgGr2":0,"wgGr3":18,"wgLk":148}}</v>
      </c>
      <c r="Z10">
        <v>9</v>
      </c>
      <c r="AA10" t="s">
        <v>349</v>
      </c>
      <c r="AC10">
        <v>9</v>
      </c>
      <c r="AD10">
        <v>133</v>
      </c>
    </row>
    <row r="11" spans="1:30">
      <c r="A11">
        <v>5</v>
      </c>
      <c r="B11">
        <v>2</v>
      </c>
      <c r="C11" t="str">
        <f t="shared" ca="1" si="2"/>
        <v>Actor2011m</v>
      </c>
      <c r="D11" t="s">
        <v>360</v>
      </c>
      <c r="E11" t="str">
        <f>IF(ISBLANK(D11),"",
IFERROR(VLOOKUP(D11,[2]ActorTable!$A:$H,MATCH("이름참고",[2]ActorTable!$1:$1,0),0),"캐릭터없음"))</f>
        <v>러센트</v>
      </c>
      <c r="F11" t="str">
        <f t="shared" si="5"/>
        <v/>
      </c>
      <c r="G11">
        <v>3</v>
      </c>
      <c r="H11">
        <v>6</v>
      </c>
      <c r="I11">
        <v>0</v>
      </c>
      <c r="J11">
        <v>15</v>
      </c>
      <c r="K11">
        <v>0</v>
      </c>
      <c r="L11">
        <v>0</v>
      </c>
      <c r="M11">
        <v>0</v>
      </c>
      <c r="N11">
        <v>0</v>
      </c>
      <c r="O11">
        <v>0</v>
      </c>
      <c r="P11">
        <v>0</v>
      </c>
      <c r="Q11">
        <v>18</v>
      </c>
      <c r="R11">
        <f t="shared" ca="1" si="3"/>
        <v>366</v>
      </c>
      <c r="S11">
        <v>223</v>
      </c>
      <c r="T11">
        <f>IFERROR(VLOOKUP(S11,[2]WingLookTable!$A:$A,1,0),"캐릭터없음")</f>
        <v>223</v>
      </c>
      <c r="U1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v>
      </c>
      <c r="V11" t="str">
        <f t="shared" si="4"/>
        <v>{"dy":5,"sl":2,"id":"Actor0024m","stats":{"tr":3,"trp":6,"str":0,"dex":15,"int":0,"vit":0,"train":0,"wgGr0":0,"wgGr1":0,"wgGr2":0,"wgGr3":18,"wgLk":223}}</v>
      </c>
      <c r="Z11">
        <v>10</v>
      </c>
      <c r="AA11" t="s">
        <v>350</v>
      </c>
      <c r="AC11">
        <v>10</v>
      </c>
      <c r="AD11">
        <v>137</v>
      </c>
    </row>
    <row r="12" spans="1:30">
      <c r="A12">
        <v>6</v>
      </c>
      <c r="B12">
        <v>1</v>
      </c>
      <c r="C12" t="str">
        <f t="shared" ca="1" si="2"/>
        <v>Actor1216m</v>
      </c>
      <c r="D12" t="s">
        <v>370</v>
      </c>
      <c r="E12" t="str">
        <f>IF(ISBLANK(D12),"",
IFERROR(VLOOKUP(D12,[2]ActorTable!$A:$H,MATCH("이름참고",[2]ActorTable!$1:$1,0),0),"캐릭터없음"))</f>
        <v>오비우스</v>
      </c>
      <c r="F12" t="str">
        <f t="shared" si="5"/>
        <v/>
      </c>
      <c r="G12">
        <v>3</v>
      </c>
      <c r="H12">
        <v>6</v>
      </c>
      <c r="I12">
        <v>0</v>
      </c>
      <c r="J12">
        <v>0</v>
      </c>
      <c r="K12">
        <v>15</v>
      </c>
      <c r="L12">
        <v>0</v>
      </c>
      <c r="M12">
        <v>0</v>
      </c>
      <c r="N12">
        <v>0</v>
      </c>
      <c r="O12">
        <v>0</v>
      </c>
      <c r="P12">
        <v>0</v>
      </c>
      <c r="Q12">
        <v>18</v>
      </c>
      <c r="R12">
        <f t="shared" ca="1" si="3"/>
        <v>369</v>
      </c>
      <c r="S12">
        <v>202</v>
      </c>
      <c r="T12">
        <f>IFERROR(VLOOKUP(S12,[2]WingLookTable!$A:$A,1,0),"캐릭터없음")</f>
        <v>202</v>
      </c>
      <c r="U1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v>
      </c>
      <c r="V12" t="str">
        <f t="shared" si="4"/>
        <v>{"dy":6,"sl":1,"id":"Actor1141m","stats":{"tr":3,"trp":6,"str":0,"dex":0,"int":15,"vit":0,"train":0,"wgGr0":0,"wgGr1":0,"wgGr2":0,"wgGr3":18,"wgLk":202}}</v>
      </c>
      <c r="Z12">
        <v>11</v>
      </c>
      <c r="AA12" t="s">
        <v>351</v>
      </c>
      <c r="AC12">
        <v>11</v>
      </c>
      <c r="AD12">
        <v>141</v>
      </c>
    </row>
    <row r="13" spans="1:30">
      <c r="A13">
        <v>6</v>
      </c>
      <c r="B13">
        <v>2</v>
      </c>
      <c r="C13" t="str">
        <f t="shared" ca="1" si="2"/>
        <v>Actor0125m</v>
      </c>
      <c r="D13" t="s">
        <v>359</v>
      </c>
      <c r="E13" t="str">
        <f>IF(ISBLANK(D13),"",
IFERROR(VLOOKUP(D13,[2]ActorTable!$A:$H,MATCH("이름참고",[2]ActorTable!$1:$1,0),0),"캐릭터없음"))</f>
        <v>딘즈</v>
      </c>
      <c r="F13" t="str">
        <f t="shared" si="5"/>
        <v/>
      </c>
      <c r="G13">
        <v>3</v>
      </c>
      <c r="H13">
        <v>6</v>
      </c>
      <c r="I13">
        <v>0</v>
      </c>
      <c r="J13">
        <v>15</v>
      </c>
      <c r="K13">
        <v>0</v>
      </c>
      <c r="L13">
        <v>0</v>
      </c>
      <c r="M13">
        <v>0</v>
      </c>
      <c r="N13">
        <v>0</v>
      </c>
      <c r="O13">
        <v>0</v>
      </c>
      <c r="P13">
        <v>0</v>
      </c>
      <c r="Q13">
        <v>18</v>
      </c>
      <c r="R13">
        <f t="shared" ca="1" si="3"/>
        <v>252</v>
      </c>
      <c r="S13">
        <v>288</v>
      </c>
      <c r="T13">
        <f>IFERROR(VLOOKUP(S13,[2]WingLookTable!$A:$A,1,0),"캐릭터없음")</f>
        <v>288</v>
      </c>
      <c r="U1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v>
      </c>
      <c r="V13" t="str">
        <f t="shared" si="4"/>
        <v>{"dy":6,"sl":2,"id":"Actor3022m","stats":{"tr":3,"trp":6,"str":0,"dex":15,"int":0,"vit":0,"train":0,"wgGr0":0,"wgGr1":0,"wgGr2":0,"wgGr3":18,"wgLk":288}}</v>
      </c>
      <c r="Z13">
        <v>12</v>
      </c>
      <c r="AA13" t="s">
        <v>352</v>
      </c>
      <c r="AC13">
        <v>12</v>
      </c>
      <c r="AD13">
        <v>145</v>
      </c>
    </row>
    <row r="14" spans="1:30">
      <c r="A14">
        <v>7</v>
      </c>
      <c r="B14">
        <v>1</v>
      </c>
      <c r="C14" t="str">
        <f t="shared" ca="1" si="2"/>
        <v>Actor2011m</v>
      </c>
      <c r="D14" t="s">
        <v>355</v>
      </c>
      <c r="E14" t="str">
        <f>IF(ISBLANK(D14),"",
IFERROR(VLOOKUP(D14,[2]ActorTable!$A:$H,MATCH("이름참고",[2]ActorTable!$1:$1,0),0),"캐릭터없음"))</f>
        <v>카츄진</v>
      </c>
      <c r="F14" t="str">
        <f t="shared" si="5"/>
        <v/>
      </c>
      <c r="G14">
        <v>3</v>
      </c>
      <c r="H14">
        <v>6</v>
      </c>
      <c r="I14">
        <v>0</v>
      </c>
      <c r="J14">
        <v>0</v>
      </c>
      <c r="K14">
        <v>15</v>
      </c>
      <c r="L14">
        <v>0</v>
      </c>
      <c r="M14">
        <v>0</v>
      </c>
      <c r="N14">
        <v>0</v>
      </c>
      <c r="O14">
        <v>0</v>
      </c>
      <c r="P14">
        <v>0</v>
      </c>
      <c r="Q14">
        <v>18</v>
      </c>
      <c r="R14">
        <f t="shared" ca="1" si="3"/>
        <v>268</v>
      </c>
      <c r="S14">
        <v>117</v>
      </c>
      <c r="T14">
        <f>IFERROR(VLOOKUP(S14,[2]WingLookTable!$A:$A,1,0),"캐릭터없음")</f>
        <v>117</v>
      </c>
      <c r="U14"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v>
      </c>
      <c r="V14" t="str">
        <f t="shared" si="4"/>
        <v>{"dy":7,"sl":1,"id":"Actor3117m","stats":{"tr":3,"trp":6,"str":0,"dex":0,"int":15,"vit":0,"train":0,"wgGr0":0,"wgGr1":0,"wgGr2":0,"wgGr3":18,"wgLk":117}}</v>
      </c>
      <c r="Z14">
        <v>13</v>
      </c>
      <c r="AA14" t="s">
        <v>353</v>
      </c>
      <c r="AC14">
        <v>13</v>
      </c>
      <c r="AD14">
        <v>148</v>
      </c>
    </row>
    <row r="15" spans="1:30">
      <c r="A15">
        <v>7</v>
      </c>
      <c r="B15">
        <v>2</v>
      </c>
      <c r="C15" t="str">
        <f t="shared" ca="1" si="2"/>
        <v>Actor1002m</v>
      </c>
      <c r="D15" t="s">
        <v>344</v>
      </c>
      <c r="E15" t="str">
        <f>IF(ISBLANK(D15),"",
IFERROR(VLOOKUP(D15,[2]ActorTable!$A:$H,MATCH("이름참고",[2]ActorTable!$1:$1,0),0),"캐릭터없음"))</f>
        <v>베이</v>
      </c>
      <c r="F15" t="str">
        <f t="shared" si="5"/>
        <v/>
      </c>
      <c r="G15">
        <v>3</v>
      </c>
      <c r="H15">
        <v>6</v>
      </c>
      <c r="I15">
        <v>0</v>
      </c>
      <c r="J15">
        <v>15</v>
      </c>
      <c r="K15">
        <v>0</v>
      </c>
      <c r="L15">
        <v>0</v>
      </c>
      <c r="M15">
        <v>0</v>
      </c>
      <c r="N15">
        <v>0</v>
      </c>
      <c r="O15">
        <v>0</v>
      </c>
      <c r="P15">
        <v>0</v>
      </c>
      <c r="Q15">
        <v>18</v>
      </c>
      <c r="R15">
        <f t="shared" ca="1" si="3"/>
        <v>276</v>
      </c>
      <c r="S15">
        <v>315</v>
      </c>
      <c r="T15">
        <f>IFERROR(VLOOKUP(S15,[2]WingLookTable!$A:$A,1,0),"캐릭터없음")</f>
        <v>315</v>
      </c>
      <c r="U1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v>
      </c>
      <c r="V15" t="str">
        <f t="shared" si="4"/>
        <v>{"dy":7,"sl":2,"id":"Actor0104m","stats":{"tr":3,"trp":6,"str":0,"dex":15,"int":0,"vit":0,"train":0,"wgGr0":0,"wgGr1":0,"wgGr2":0,"wgGr3":18,"wgLk":315}}</v>
      </c>
      <c r="Z15">
        <v>14</v>
      </c>
      <c r="AA15" t="s">
        <v>354</v>
      </c>
      <c r="AC15">
        <v>14</v>
      </c>
      <c r="AD15">
        <v>151</v>
      </c>
    </row>
    <row r="16" spans="1:30">
      <c r="A16">
        <v>8</v>
      </c>
      <c r="B16">
        <v>1</v>
      </c>
      <c r="C16" t="str">
        <f t="shared" ca="1" si="2"/>
        <v>Actor2015m</v>
      </c>
      <c r="D16" t="s">
        <v>368</v>
      </c>
      <c r="E16" t="str">
        <f>IF(ISBLANK(D16),"",
IFERROR(VLOOKUP(D16,[2]ActorTable!$A:$H,MATCH("이름참고",[2]ActorTable!$1:$1,0),0),"캐릭터없음"))</f>
        <v>플랜도</v>
      </c>
      <c r="F16" t="str">
        <f t="shared" si="5"/>
        <v/>
      </c>
      <c r="G16">
        <v>3</v>
      </c>
      <c r="H16">
        <v>6</v>
      </c>
      <c r="I16">
        <v>0</v>
      </c>
      <c r="J16">
        <v>0</v>
      </c>
      <c r="K16">
        <v>15</v>
      </c>
      <c r="L16">
        <v>0</v>
      </c>
      <c r="M16">
        <v>0</v>
      </c>
      <c r="N16">
        <v>0</v>
      </c>
      <c r="O16">
        <v>0</v>
      </c>
      <c r="P16">
        <v>0</v>
      </c>
      <c r="Q16">
        <v>18</v>
      </c>
      <c r="R16">
        <f t="shared" ca="1" si="3"/>
        <v>181</v>
      </c>
      <c r="S16">
        <v>244</v>
      </c>
      <c r="T16">
        <f>IFERROR(VLOOKUP(S16,[2]WingLookTable!$A:$A,1,0),"캐릭터없음")</f>
        <v>244</v>
      </c>
      <c r="U1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v>
      </c>
      <c r="V16" t="str">
        <f t="shared" si="4"/>
        <v>{"dy":8,"sl":1,"id":"Actor1039m","stats":{"tr":3,"trp":6,"str":0,"dex":0,"int":15,"vit":0,"train":0,"wgGr0":0,"wgGr1":0,"wgGr2":0,"wgGr3":18,"wgLk":244}}</v>
      </c>
      <c r="Z16">
        <v>15</v>
      </c>
      <c r="AA16" t="s">
        <v>355</v>
      </c>
      <c r="AC16">
        <v>15</v>
      </c>
      <c r="AD16">
        <v>154</v>
      </c>
    </row>
    <row r="17" spans="1:30">
      <c r="A17">
        <v>8</v>
      </c>
      <c r="B17">
        <v>2</v>
      </c>
      <c r="C17" t="str">
        <f t="shared" ca="1" si="2"/>
        <v>Actor2103m</v>
      </c>
      <c r="D17" t="s">
        <v>347</v>
      </c>
      <c r="E17" t="str">
        <f>IF(ISBLANK(D17),"",
IFERROR(VLOOKUP(D17,[2]ActorTable!$A:$H,MATCH("이름참고",[2]ActorTable!$1:$1,0),0),"캐릭터없음"))</f>
        <v>테이슨</v>
      </c>
      <c r="F17" t="str">
        <f t="shared" si="5"/>
        <v/>
      </c>
      <c r="G17">
        <v>3</v>
      </c>
      <c r="H17">
        <v>6</v>
      </c>
      <c r="I17">
        <v>0</v>
      </c>
      <c r="J17">
        <v>15</v>
      </c>
      <c r="K17">
        <v>0</v>
      </c>
      <c r="L17">
        <v>0</v>
      </c>
      <c r="M17">
        <v>0</v>
      </c>
      <c r="N17">
        <v>0</v>
      </c>
      <c r="O17">
        <v>0</v>
      </c>
      <c r="P17">
        <v>0</v>
      </c>
      <c r="Q17">
        <v>18</v>
      </c>
      <c r="R17">
        <f t="shared" ca="1" si="3"/>
        <v>303</v>
      </c>
      <c r="S17">
        <v>315</v>
      </c>
      <c r="T17">
        <f>IFERROR(VLOOKUP(S17,[2]WingLookTable!$A:$A,1,0),"캐릭터없음")</f>
        <v>315</v>
      </c>
      <c r="U1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v>
      </c>
      <c r="V17" t="str">
        <f t="shared" si="4"/>
        <v>{"dy":8,"sl":2,"id":"Actor1108m","stats":{"tr":3,"trp":6,"str":0,"dex":15,"int":0,"vit":0,"train":0,"wgGr0":0,"wgGr1":0,"wgGr2":0,"wgGr3":18,"wgLk":315}}</v>
      </c>
      <c r="Z17">
        <v>16</v>
      </c>
      <c r="AA17" t="s">
        <v>356</v>
      </c>
      <c r="AC17">
        <v>16</v>
      </c>
      <c r="AD17">
        <v>157</v>
      </c>
    </row>
    <row r="18" spans="1:30">
      <c r="A18">
        <v>9</v>
      </c>
      <c r="B18">
        <v>1</v>
      </c>
      <c r="C18" t="str">
        <f t="shared" ca="1" si="2"/>
        <v>Actor1005m</v>
      </c>
      <c r="D18" t="s">
        <v>345</v>
      </c>
      <c r="E18" t="str">
        <f>IF(ISBLANK(D18),"",
IFERROR(VLOOKUP(D18,[2]ActorTable!$A:$H,MATCH("이름참고",[2]ActorTable!$1:$1,0),0),"캐릭터없음"))</f>
        <v>젤리아</v>
      </c>
      <c r="F18" t="str">
        <f t="shared" si="5"/>
        <v/>
      </c>
      <c r="G18">
        <v>3</v>
      </c>
      <c r="H18">
        <v>6</v>
      </c>
      <c r="I18">
        <v>0</v>
      </c>
      <c r="J18">
        <v>0</v>
      </c>
      <c r="K18">
        <v>15</v>
      </c>
      <c r="L18">
        <v>0</v>
      </c>
      <c r="M18">
        <v>0</v>
      </c>
      <c r="N18">
        <v>0</v>
      </c>
      <c r="O18">
        <v>0</v>
      </c>
      <c r="P18">
        <v>0</v>
      </c>
      <c r="Q18">
        <v>18</v>
      </c>
      <c r="R18">
        <f t="shared" ca="1" si="3"/>
        <v>360</v>
      </c>
      <c r="S18">
        <v>160</v>
      </c>
      <c r="T18">
        <f>IFERROR(VLOOKUP(S18,[2]WingLookTable!$A:$A,1,0),"캐릭터없음")</f>
        <v>160</v>
      </c>
      <c r="U1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v>
      </c>
      <c r="V18" t="str">
        <f t="shared" si="4"/>
        <v>{"dy":9,"sl":1,"id":"Actor1005m","stats":{"tr":3,"trp":6,"str":0,"dex":0,"int":15,"vit":0,"train":0,"wgGr0":0,"wgGr1":0,"wgGr2":0,"wgGr3":18,"wgLk":160}}</v>
      </c>
      <c r="Z18">
        <v>17</v>
      </c>
      <c r="AA18" t="s">
        <v>357</v>
      </c>
      <c r="AC18">
        <v>17</v>
      </c>
      <c r="AD18">
        <v>160</v>
      </c>
    </row>
    <row r="19" spans="1:30">
      <c r="A19">
        <v>9</v>
      </c>
      <c r="B19">
        <v>2</v>
      </c>
      <c r="C19" t="str">
        <f t="shared" ca="1" si="2"/>
        <v>Actor2011m</v>
      </c>
      <c r="D19" t="s">
        <v>361</v>
      </c>
      <c r="E19" t="str">
        <f>IF(ISBLANK(D19),"",
IFERROR(VLOOKUP(D19,[2]ActorTable!$A:$H,MATCH("이름참고",[2]ActorTable!$1:$1,0),0),"캐릭터없음"))</f>
        <v>프리스</v>
      </c>
      <c r="F19" t="str">
        <f t="shared" si="5"/>
        <v/>
      </c>
      <c r="G19">
        <v>3</v>
      </c>
      <c r="H19">
        <v>6</v>
      </c>
      <c r="I19">
        <v>0</v>
      </c>
      <c r="J19">
        <v>15</v>
      </c>
      <c r="K19">
        <v>0</v>
      </c>
      <c r="L19">
        <v>0</v>
      </c>
      <c r="M19">
        <v>0</v>
      </c>
      <c r="N19">
        <v>0</v>
      </c>
      <c r="O19">
        <v>0</v>
      </c>
      <c r="P19">
        <v>0</v>
      </c>
      <c r="Q19">
        <v>18</v>
      </c>
      <c r="R19">
        <f t="shared" ca="1" si="3"/>
        <v>163</v>
      </c>
      <c r="S19">
        <v>256</v>
      </c>
      <c r="T19">
        <f>IFERROR(VLOOKUP(S19,[2]WingLookTable!$A:$A,1,0),"캐릭터없음")</f>
        <v>256</v>
      </c>
      <c r="U1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v>
      </c>
      <c r="V19" t="str">
        <f t="shared" si="4"/>
        <v>{"dy":9,"sl":2,"id":"Actor0125m","stats":{"tr":3,"trp":6,"str":0,"dex":15,"int":0,"vit":0,"train":0,"wgGr0":0,"wgGr1":0,"wgGr2":0,"wgGr3":18,"wgLk":256}}</v>
      </c>
      <c r="Z19">
        <v>18</v>
      </c>
      <c r="AA19" t="s">
        <v>358</v>
      </c>
      <c r="AC19">
        <v>18</v>
      </c>
      <c r="AD19">
        <v>163</v>
      </c>
    </row>
    <row r="20" spans="1:30">
      <c r="A20">
        <v>10</v>
      </c>
      <c r="B20">
        <v>1</v>
      </c>
      <c r="C20" t="str">
        <f t="shared" ca="1" si="2"/>
        <v>Actor0007m</v>
      </c>
      <c r="D20" t="s">
        <v>378</v>
      </c>
      <c r="E20" t="str">
        <f>IF(ISBLANK(D20),"",
IFERROR(VLOOKUP(D20,[2]ActorTable!$A:$H,MATCH("이름참고",[2]ActorTable!$1:$1,0),0),"캐릭터없음"))</f>
        <v>프로토27</v>
      </c>
      <c r="F20" t="str">
        <f t="shared" si="5"/>
        <v/>
      </c>
      <c r="G20">
        <v>3</v>
      </c>
      <c r="H20">
        <v>6</v>
      </c>
      <c r="I20">
        <v>0</v>
      </c>
      <c r="J20">
        <v>0</v>
      </c>
      <c r="K20">
        <v>15</v>
      </c>
      <c r="L20">
        <v>0</v>
      </c>
      <c r="M20">
        <v>0</v>
      </c>
      <c r="N20">
        <v>0</v>
      </c>
      <c r="O20">
        <v>0</v>
      </c>
      <c r="P20">
        <v>0</v>
      </c>
      <c r="Q20">
        <v>18</v>
      </c>
      <c r="R20">
        <f t="shared" ca="1" si="3"/>
        <v>226</v>
      </c>
      <c r="S20">
        <v>356</v>
      </c>
      <c r="T20">
        <f>IFERROR(VLOOKUP(S20,[2]WingLookTable!$A:$A,1,0),"캐릭터없음")</f>
        <v>356</v>
      </c>
      <c r="U2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v>
      </c>
      <c r="V20" t="str">
        <f t="shared" si="4"/>
        <v>{"dy":10,"sl":1,"id":"Actor1216m","stats":{"tr":3,"trp":6,"str":0,"dex":0,"int":15,"vit":0,"train":0,"wgGr0":0,"wgGr1":0,"wgGr2":0,"wgGr3":18,"wgLk":356}}</v>
      </c>
      <c r="Z20">
        <v>19</v>
      </c>
      <c r="AA20" t="s">
        <v>359</v>
      </c>
      <c r="AC20">
        <v>19</v>
      </c>
      <c r="AD20">
        <v>166</v>
      </c>
    </row>
    <row r="21" spans="1:30">
      <c r="A21">
        <v>10</v>
      </c>
      <c r="B21">
        <v>2</v>
      </c>
      <c r="C21" t="str">
        <f t="shared" ca="1" si="2"/>
        <v>Actor2128m</v>
      </c>
      <c r="E21" t="str">
        <f>IF(ISBLANK(D21),"",
IFERROR(VLOOKUP(D21,[2]ActorTable!$A:$H,MATCH("이름참고",[2]ActorTable!$1:$1,0),0),"캐릭터없음"))</f>
        <v/>
      </c>
      <c r="F21" t="str">
        <f t="shared" si="5"/>
        <v/>
      </c>
      <c r="G21">
        <v>3</v>
      </c>
      <c r="H21">
        <v>6</v>
      </c>
      <c r="I21">
        <v>0</v>
      </c>
      <c r="J21">
        <v>15</v>
      </c>
      <c r="K21">
        <v>0</v>
      </c>
      <c r="L21">
        <v>0</v>
      </c>
      <c r="M21">
        <v>0</v>
      </c>
      <c r="N21">
        <v>0</v>
      </c>
      <c r="O21">
        <v>0</v>
      </c>
      <c r="P21">
        <v>0</v>
      </c>
      <c r="Q21">
        <v>18</v>
      </c>
      <c r="R21">
        <f t="shared" ca="1" si="3"/>
        <v>193</v>
      </c>
      <c r="S21">
        <v>244</v>
      </c>
      <c r="T21">
        <f>IFERROR(VLOOKUP(S21,[2]WingLookTable!$A:$A,1,0),"캐릭터없음")</f>
        <v>244</v>
      </c>
      <c r="U2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v>
      </c>
      <c r="V21" t="str">
        <f t="shared" si="4"/>
        <v>{"dy":10,"sl":2}</v>
      </c>
      <c r="Z21">
        <v>20</v>
      </c>
      <c r="AA21" t="s">
        <v>360</v>
      </c>
      <c r="AC21">
        <v>20</v>
      </c>
      <c r="AD21">
        <v>169</v>
      </c>
    </row>
    <row r="22" spans="1:30">
      <c r="A22">
        <v>11</v>
      </c>
      <c r="B22">
        <v>1</v>
      </c>
      <c r="C22" t="str">
        <f t="shared" ca="1" si="2"/>
        <v>Actor3019m</v>
      </c>
      <c r="D22" t="s">
        <v>379</v>
      </c>
      <c r="E22" t="str">
        <f>IF(ISBLANK(D22),"",
IFERROR(VLOOKUP(D22,[2]ActorTable!$A:$H,MATCH("이름참고",[2]ActorTable!$1:$1,0),0),"캐릭터없음"))</f>
        <v>오비우스</v>
      </c>
      <c r="F22" t="str">
        <f t="shared" si="5"/>
        <v/>
      </c>
      <c r="G22">
        <v>3</v>
      </c>
      <c r="H22">
        <v>6</v>
      </c>
      <c r="I22">
        <v>0</v>
      </c>
      <c r="J22">
        <v>0</v>
      </c>
      <c r="K22">
        <v>15</v>
      </c>
      <c r="L22">
        <v>0</v>
      </c>
      <c r="M22">
        <v>0</v>
      </c>
      <c r="N22">
        <v>0</v>
      </c>
      <c r="O22">
        <v>0</v>
      </c>
      <c r="P22">
        <v>0</v>
      </c>
      <c r="Q22">
        <v>18</v>
      </c>
      <c r="R22">
        <f t="shared" ca="1" si="3"/>
        <v>294</v>
      </c>
      <c r="S22">
        <v>181</v>
      </c>
      <c r="T22">
        <f>IFERROR(VLOOKUP(S22,[2]WingLookTable!$A:$A,1,0),"캐릭터없음")</f>
        <v>181</v>
      </c>
      <c r="U2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v>
      </c>
      <c r="V22" t="str">
        <f t="shared" si="4"/>
        <v>{"dy":11,"sl":1,"id":"Actor1141m","stats":{"tr":3,"trp":6,"str":0,"dex":0,"int":15,"vit":0,"train":0,"wgGr0":0,"wgGr1":0,"wgGr2":0,"wgGr3":18,"wgLk":181}}</v>
      </c>
      <c r="Z22">
        <v>21</v>
      </c>
      <c r="AA22" t="s">
        <v>361</v>
      </c>
      <c r="AC22">
        <v>21</v>
      </c>
      <c r="AD22">
        <v>172</v>
      </c>
    </row>
    <row r="23" spans="1:30">
      <c r="A23">
        <v>11</v>
      </c>
      <c r="B23">
        <v>2</v>
      </c>
      <c r="C23" t="str">
        <f t="shared" ca="1" si="2"/>
        <v>Actor3022m</v>
      </c>
      <c r="D23" t="s">
        <v>341</v>
      </c>
      <c r="E23" t="str">
        <f>IF(ISBLANK(D23),"",
IFERROR(VLOOKUP(D23,[2]ActorTable!$A:$H,MATCH("이름참고",[2]ActorTable!$1:$1,0),0),"캐릭터없음"))</f>
        <v>간파울</v>
      </c>
      <c r="F23" t="str">
        <f t="shared" si="5"/>
        <v/>
      </c>
      <c r="G23">
        <v>3</v>
      </c>
      <c r="H23">
        <v>6</v>
      </c>
      <c r="I23">
        <v>0</v>
      </c>
      <c r="J23">
        <v>15</v>
      </c>
      <c r="K23">
        <v>0</v>
      </c>
      <c r="L23">
        <v>0</v>
      </c>
      <c r="M23">
        <v>0</v>
      </c>
      <c r="N23">
        <v>0</v>
      </c>
      <c r="O23">
        <v>0</v>
      </c>
      <c r="P23">
        <v>0</v>
      </c>
      <c r="Q23">
        <v>18</v>
      </c>
      <c r="R23">
        <f t="shared" ca="1" si="3"/>
        <v>199</v>
      </c>
      <c r="S23">
        <v>175</v>
      </c>
      <c r="T23">
        <f>IFERROR(VLOOKUP(S23,[2]WingLookTable!$A:$A,1,0),"캐릭터없음")</f>
        <v>175</v>
      </c>
      <c r="U2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v>
      </c>
      <c r="V23" t="str">
        <f t="shared" si="4"/>
        <v>{"dy":11,"sl":2,"id":"Actor0201m","stats":{"tr":3,"trp":6,"str":0,"dex":15,"int":0,"vit":0,"train":0,"wgGr0":0,"wgGr1":0,"wgGr2":0,"wgGr3":18,"wgLk":175}}</v>
      </c>
      <c r="Z23">
        <v>22</v>
      </c>
      <c r="AA23" t="s">
        <v>362</v>
      </c>
      <c r="AC23">
        <v>22</v>
      </c>
      <c r="AD23">
        <v>175</v>
      </c>
    </row>
    <row r="24" spans="1:30">
      <c r="A24">
        <v>12</v>
      </c>
      <c r="B24">
        <v>1</v>
      </c>
      <c r="C24" t="str">
        <f t="shared" ca="1" si="2"/>
        <v>Actor2128m</v>
      </c>
      <c r="E24" t="str">
        <f>IF(ISBLANK(D24),"",
IFERROR(VLOOKUP(D24,[2]ActorTable!$A:$H,MATCH("이름참고",[2]ActorTable!$1:$1,0),0),"캐릭터없음"))</f>
        <v/>
      </c>
      <c r="F24" t="str">
        <f t="shared" si="5"/>
        <v/>
      </c>
      <c r="G24">
        <v>3</v>
      </c>
      <c r="H24">
        <v>6</v>
      </c>
      <c r="I24">
        <v>0</v>
      </c>
      <c r="J24">
        <v>0</v>
      </c>
      <c r="K24">
        <v>15</v>
      </c>
      <c r="L24">
        <v>0</v>
      </c>
      <c r="M24">
        <v>0</v>
      </c>
      <c r="N24">
        <v>0</v>
      </c>
      <c r="O24">
        <v>0</v>
      </c>
      <c r="P24">
        <v>0</v>
      </c>
      <c r="Q24">
        <v>18</v>
      </c>
      <c r="R24">
        <f t="shared" ca="1" si="3"/>
        <v>260</v>
      </c>
      <c r="S24">
        <v>214</v>
      </c>
      <c r="T24">
        <f>IFERROR(VLOOKUP(S24,[2]WingLookTable!$A:$A,1,0),"캐릭터없음")</f>
        <v>214</v>
      </c>
      <c r="U24"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v>
      </c>
      <c r="V24" t="str">
        <f t="shared" si="4"/>
        <v>{"dy":12,"sl":1}</v>
      </c>
      <c r="Z24">
        <v>23</v>
      </c>
      <c r="AA24" t="s">
        <v>363</v>
      </c>
      <c r="AC24">
        <v>23</v>
      </c>
      <c r="AD24">
        <v>178</v>
      </c>
    </row>
    <row r="25" spans="1:30">
      <c r="A25">
        <v>12</v>
      </c>
      <c r="B25">
        <v>2</v>
      </c>
      <c r="C25" t="str">
        <f t="shared" ca="1" si="2"/>
        <v>Actor0125m</v>
      </c>
      <c r="E25" t="str">
        <f>IF(ISBLANK(D25),"",
IFERROR(VLOOKUP(D25,[2]ActorTable!$A:$H,MATCH("이름참고",[2]ActorTable!$1:$1,0),0),"캐릭터없음"))</f>
        <v/>
      </c>
      <c r="F25" t="str">
        <f t="shared" si="5"/>
        <v/>
      </c>
      <c r="G25">
        <v>3</v>
      </c>
      <c r="H25">
        <v>6</v>
      </c>
      <c r="I25">
        <v>0</v>
      </c>
      <c r="J25">
        <v>15</v>
      </c>
      <c r="K25">
        <v>0</v>
      </c>
      <c r="L25">
        <v>0</v>
      </c>
      <c r="M25">
        <v>0</v>
      </c>
      <c r="N25">
        <v>0</v>
      </c>
      <c r="O25">
        <v>0</v>
      </c>
      <c r="P25">
        <v>0</v>
      </c>
      <c r="Q25">
        <v>18</v>
      </c>
      <c r="R25">
        <f t="shared" ca="1" si="3"/>
        <v>154</v>
      </c>
      <c r="S25">
        <v>321</v>
      </c>
      <c r="T25">
        <f>IFERROR(VLOOKUP(S25,[2]WingLookTable!$A:$A,1,0),"캐릭터없음")</f>
        <v>321</v>
      </c>
      <c r="U2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v>
      </c>
      <c r="V25" t="str">
        <f t="shared" si="4"/>
        <v>{"dy":12,"sl":2}</v>
      </c>
      <c r="Z25">
        <v>24</v>
      </c>
      <c r="AA25" t="s">
        <v>364</v>
      </c>
      <c r="AC25">
        <v>24</v>
      </c>
      <c r="AD25">
        <v>181</v>
      </c>
    </row>
    <row r="26" spans="1:30">
      <c r="A26">
        <v>13</v>
      </c>
      <c r="B26">
        <v>1</v>
      </c>
      <c r="C26" t="str">
        <f t="shared" ca="1" si="2"/>
        <v>Actor2011m</v>
      </c>
      <c r="D26" t="s">
        <v>380</v>
      </c>
      <c r="E26" t="str">
        <f>IF(ISBLANK(D26),"",
IFERROR(VLOOKUP(D26,[2]ActorTable!$A:$H,MATCH("이름참고",[2]ActorTable!$1:$1,0),0),"캐릭터없음"))</f>
        <v>클레타</v>
      </c>
      <c r="F26" t="str">
        <f t="shared" si="5"/>
        <v/>
      </c>
      <c r="G26">
        <v>3</v>
      </c>
      <c r="H26">
        <v>6</v>
      </c>
      <c r="I26">
        <v>0</v>
      </c>
      <c r="J26">
        <v>0</v>
      </c>
      <c r="K26">
        <v>15</v>
      </c>
      <c r="L26">
        <v>0</v>
      </c>
      <c r="M26">
        <v>0</v>
      </c>
      <c r="N26">
        <v>0</v>
      </c>
      <c r="O26">
        <v>0</v>
      </c>
      <c r="P26">
        <v>0</v>
      </c>
      <c r="Q26">
        <v>18</v>
      </c>
      <c r="R26">
        <f t="shared" ca="1" si="3"/>
        <v>105</v>
      </c>
      <c r="S26">
        <v>211</v>
      </c>
      <c r="T26">
        <f>IFERROR(VLOOKUP(S26,[2]WingLookTable!$A:$A,1,0),"캐릭터없음")</f>
        <v>211</v>
      </c>
      <c r="U2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v>
      </c>
      <c r="V26" t="str">
        <f t="shared" si="4"/>
        <v>{"dy":13,"sl":1,"id":"Actor0240m","stats":{"tr":3,"trp":6,"str":0,"dex":0,"int":15,"vit":0,"train":0,"wgGr0":0,"wgGr1":0,"wgGr2":0,"wgGr3":18,"wgLk":211}}</v>
      </c>
      <c r="Z26">
        <v>25</v>
      </c>
      <c r="AA26" t="s">
        <v>365</v>
      </c>
      <c r="AC26">
        <v>25</v>
      </c>
      <c r="AD26">
        <v>184</v>
      </c>
    </row>
    <row r="27" spans="1:30">
      <c r="A27">
        <v>13</v>
      </c>
      <c r="B27">
        <v>2</v>
      </c>
      <c r="C27" t="str">
        <f t="shared" ca="1" si="2"/>
        <v>Actor2120m</v>
      </c>
      <c r="D27" t="s">
        <v>363</v>
      </c>
      <c r="E27" t="str">
        <f>IF(ISBLANK(D27),"",
IFERROR(VLOOKUP(D27,[2]ActorTable!$A:$H,MATCH("이름참고",[2]ActorTable!$1:$1,0),0),"캐릭터없음"))</f>
        <v>에이잭</v>
      </c>
      <c r="F27" t="str">
        <f t="shared" si="5"/>
        <v/>
      </c>
      <c r="G27">
        <v>3</v>
      </c>
      <c r="H27">
        <v>6</v>
      </c>
      <c r="I27">
        <v>0</v>
      </c>
      <c r="J27">
        <v>15</v>
      </c>
      <c r="K27">
        <v>0</v>
      </c>
      <c r="L27">
        <v>0</v>
      </c>
      <c r="M27">
        <v>0</v>
      </c>
      <c r="N27">
        <v>0</v>
      </c>
      <c r="O27">
        <v>0</v>
      </c>
      <c r="P27">
        <v>0</v>
      </c>
      <c r="Q27">
        <v>18</v>
      </c>
      <c r="R27">
        <f t="shared" ca="1" si="3"/>
        <v>226</v>
      </c>
      <c r="S27">
        <v>223</v>
      </c>
      <c r="T27">
        <f>IFERROR(VLOOKUP(S27,[2]WingLookTable!$A:$A,1,0),"캐릭터없음")</f>
        <v>223</v>
      </c>
      <c r="U2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v>
      </c>
      <c r="V27" t="str">
        <f t="shared" si="4"/>
        <v>{"dy":13,"sl":2,"id":"Actor1029m","stats":{"tr":3,"trp":6,"str":0,"dex":15,"int":0,"vit":0,"train":0,"wgGr0":0,"wgGr1":0,"wgGr2":0,"wgGr3":18,"wgLk":223}}</v>
      </c>
      <c r="Z27">
        <v>26</v>
      </c>
      <c r="AA27" t="s">
        <v>366</v>
      </c>
      <c r="AC27">
        <v>26</v>
      </c>
      <c r="AD27">
        <v>187</v>
      </c>
    </row>
    <row r="28" spans="1:30">
      <c r="A28">
        <v>14</v>
      </c>
      <c r="B28">
        <v>1</v>
      </c>
      <c r="C28" t="str">
        <f t="shared" ca="1" si="2"/>
        <v>Actor2010m</v>
      </c>
      <c r="D28" t="s">
        <v>356</v>
      </c>
      <c r="E28" t="str">
        <f>IF(ISBLANK(D28),"",
IFERROR(VLOOKUP(D28,[2]ActorTable!$A:$H,MATCH("이름참고",[2]ActorTable!$1:$1,0),0),"캐릭터없음"))</f>
        <v>롤라</v>
      </c>
      <c r="F28" t="str">
        <f t="shared" si="5"/>
        <v/>
      </c>
      <c r="G28">
        <v>3</v>
      </c>
      <c r="H28">
        <v>6</v>
      </c>
      <c r="I28">
        <v>0</v>
      </c>
      <c r="J28">
        <v>0</v>
      </c>
      <c r="K28">
        <v>15</v>
      </c>
      <c r="L28">
        <v>0</v>
      </c>
      <c r="M28">
        <v>0</v>
      </c>
      <c r="N28">
        <v>0</v>
      </c>
      <c r="O28">
        <v>0</v>
      </c>
      <c r="P28">
        <v>0</v>
      </c>
      <c r="Q28">
        <v>18</v>
      </c>
      <c r="R28">
        <f t="shared" ca="1" si="3"/>
        <v>160</v>
      </c>
      <c r="S28">
        <v>324</v>
      </c>
      <c r="T28">
        <f>IFERROR(VLOOKUP(S28,[2]WingLookTable!$A:$A,1,0),"캐릭터없음")</f>
        <v>324</v>
      </c>
      <c r="U2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v>
      </c>
      <c r="V28" t="str">
        <f t="shared" si="4"/>
        <v>{"dy":14,"sl":1,"id":"Actor3019m","stats":{"tr":3,"trp":6,"str":0,"dex":0,"int":15,"vit":0,"train":0,"wgGr0":0,"wgGr1":0,"wgGr2":0,"wgGr3":18,"wgLk":324}}</v>
      </c>
      <c r="Z28">
        <v>27</v>
      </c>
      <c r="AA28" t="s">
        <v>367</v>
      </c>
      <c r="AC28">
        <v>27</v>
      </c>
      <c r="AD28">
        <v>190</v>
      </c>
    </row>
    <row r="29" spans="1:30">
      <c r="A29">
        <v>14</v>
      </c>
      <c r="B29">
        <v>2</v>
      </c>
      <c r="C29" t="str">
        <f t="shared" ca="1" si="2"/>
        <v>Actor1216m</v>
      </c>
      <c r="D29" t="s">
        <v>367</v>
      </c>
      <c r="E29" t="str">
        <f>IF(ISBLANK(D29),"",
IFERROR(VLOOKUP(D29,[2]ActorTable!$A:$H,MATCH("이름참고",[2]ActorTable!$1:$1,0),0),"캐릭터없음"))</f>
        <v>니엘</v>
      </c>
      <c r="F29" t="str">
        <f t="shared" si="5"/>
        <v/>
      </c>
      <c r="G29">
        <v>3</v>
      </c>
      <c r="H29">
        <v>6</v>
      </c>
      <c r="I29">
        <v>0</v>
      </c>
      <c r="J29">
        <v>15</v>
      </c>
      <c r="K29">
        <v>0</v>
      </c>
      <c r="L29">
        <v>0</v>
      </c>
      <c r="M29">
        <v>0</v>
      </c>
      <c r="N29">
        <v>0</v>
      </c>
      <c r="O29">
        <v>0</v>
      </c>
      <c r="P29">
        <v>0</v>
      </c>
      <c r="Q29">
        <v>18</v>
      </c>
      <c r="R29">
        <f t="shared" ca="1" si="3"/>
        <v>181</v>
      </c>
      <c r="S29">
        <v>125</v>
      </c>
      <c r="T29">
        <f>IFERROR(VLOOKUP(S29,[2]WingLookTable!$A:$A,1,0),"캐릭터없음")</f>
        <v>125</v>
      </c>
      <c r="U2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v>
      </c>
      <c r="V29" t="str">
        <f t="shared" si="4"/>
        <v>{"dy":14,"sl":2,"id":"Actor2238m","stats":{"tr":3,"trp":6,"str":0,"dex":15,"int":0,"vit":0,"train":0,"wgGr0":0,"wgGr1":0,"wgGr2":0,"wgGr3":18,"wgLk":125}}</v>
      </c>
      <c r="Z29">
        <v>28</v>
      </c>
      <c r="AA29" t="s">
        <v>368</v>
      </c>
      <c r="AC29">
        <v>28</v>
      </c>
      <c r="AD29">
        <v>193</v>
      </c>
    </row>
    <row r="30" spans="1:30">
      <c r="A30">
        <v>15</v>
      </c>
      <c r="B30">
        <v>1</v>
      </c>
      <c r="C30" t="str">
        <f t="shared" ca="1" si="2"/>
        <v>Actor0104m</v>
      </c>
      <c r="D30" t="s">
        <v>354</v>
      </c>
      <c r="E30" t="str">
        <f>IF(ISBLANK(D30),"",
IFERROR(VLOOKUP(D30,[2]ActorTable!$A:$H,MATCH("이름참고",[2]ActorTable!$1:$1,0),0),"캐릭터없음"))</f>
        <v>프로토27</v>
      </c>
      <c r="F30" t="str">
        <f t="shared" si="5"/>
        <v/>
      </c>
      <c r="G30">
        <v>3</v>
      </c>
      <c r="H30">
        <v>6</v>
      </c>
      <c r="I30">
        <v>0</v>
      </c>
      <c r="J30">
        <v>0</v>
      </c>
      <c r="K30">
        <v>15</v>
      </c>
      <c r="L30">
        <v>0</v>
      </c>
      <c r="M30">
        <v>0</v>
      </c>
      <c r="N30">
        <v>0</v>
      </c>
      <c r="O30">
        <v>0</v>
      </c>
      <c r="P30">
        <v>0</v>
      </c>
      <c r="Q30">
        <v>18</v>
      </c>
      <c r="R30">
        <f t="shared" ca="1" si="3"/>
        <v>268</v>
      </c>
      <c r="S30">
        <v>344</v>
      </c>
      <c r="T30">
        <f>IFERROR(VLOOKUP(S30,[2]WingLookTable!$A:$A,1,0),"캐릭터없음")</f>
        <v>344</v>
      </c>
      <c r="U3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v>
      </c>
      <c r="V30" t="str">
        <f t="shared" si="4"/>
        <v>{"dy":15,"sl":1,"id":"Actor1216m","stats":{"tr":3,"trp":6,"str":0,"dex":0,"int":15,"vit":0,"train":0,"wgGr0":0,"wgGr1":0,"wgGr2":0,"wgGr3":18,"wgLk":344}}</v>
      </c>
      <c r="Z30">
        <v>29</v>
      </c>
      <c r="AA30" t="s">
        <v>369</v>
      </c>
      <c r="AC30">
        <v>29</v>
      </c>
      <c r="AD30">
        <v>196</v>
      </c>
    </row>
    <row r="31" spans="1:30">
      <c r="A31">
        <v>15</v>
      </c>
      <c r="B31">
        <v>2</v>
      </c>
      <c r="C31" t="str">
        <f t="shared" ca="1" si="2"/>
        <v>Actor3231m</v>
      </c>
      <c r="D31" t="s">
        <v>357</v>
      </c>
      <c r="E31" t="str">
        <f>IF(ISBLANK(D31),"",
IFERROR(VLOOKUP(D31,[2]ActorTable!$A:$H,MATCH("이름참고",[2]ActorTable!$1:$1,0),0),"캐릭터없음"))</f>
        <v>미네락</v>
      </c>
      <c r="F31" t="str">
        <f t="shared" si="5"/>
        <v/>
      </c>
      <c r="G31">
        <v>3</v>
      </c>
      <c r="H31">
        <v>6</v>
      </c>
      <c r="I31">
        <v>0</v>
      </c>
      <c r="J31">
        <v>15</v>
      </c>
      <c r="K31">
        <v>0</v>
      </c>
      <c r="L31">
        <v>0</v>
      </c>
      <c r="M31">
        <v>0</v>
      </c>
      <c r="N31">
        <v>0</v>
      </c>
      <c r="O31">
        <v>0</v>
      </c>
      <c r="P31">
        <v>0</v>
      </c>
      <c r="Q31">
        <v>18</v>
      </c>
      <c r="R31">
        <f t="shared" ca="1" si="3"/>
        <v>193</v>
      </c>
      <c r="S31">
        <v>356</v>
      </c>
      <c r="T31">
        <f>IFERROR(VLOOKUP(S31,[2]WingLookTable!$A:$A,1,0),"캐릭터없음")</f>
        <v>356</v>
      </c>
      <c r="U3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v>
      </c>
      <c r="V31" t="str">
        <f t="shared" si="4"/>
        <v>{"dy":15,"sl":2,"id":"Actor2120m","stats":{"tr":3,"trp":6,"str":0,"dex":15,"int":0,"vit":0,"train":0,"wgGr0":0,"wgGr1":0,"wgGr2":0,"wgGr3":18,"wgLk":356}}</v>
      </c>
      <c r="Z31">
        <v>30</v>
      </c>
      <c r="AA31" t="s">
        <v>370</v>
      </c>
      <c r="AC31">
        <v>30</v>
      </c>
      <c r="AD31">
        <v>199</v>
      </c>
    </row>
    <row r="32" spans="1:30">
      <c r="A32">
        <v>16</v>
      </c>
      <c r="B32">
        <v>1</v>
      </c>
      <c r="C32" t="str">
        <f t="shared" ca="1" si="2"/>
        <v>Actor1039m</v>
      </c>
      <c r="D32" t="s">
        <v>359</v>
      </c>
      <c r="E32" t="str">
        <f>IF(ISBLANK(D32),"",
IFERROR(VLOOKUP(D32,[2]ActorTable!$A:$H,MATCH("이름참고",[2]ActorTable!$1:$1,0),0),"캐릭터없음"))</f>
        <v>딘즈</v>
      </c>
      <c r="F32" t="str">
        <f t="shared" si="5"/>
        <v/>
      </c>
      <c r="G32">
        <v>3</v>
      </c>
      <c r="H32">
        <v>6</v>
      </c>
      <c r="I32">
        <v>0</v>
      </c>
      <c r="J32">
        <v>0</v>
      </c>
      <c r="K32">
        <v>15</v>
      </c>
      <c r="L32">
        <v>0</v>
      </c>
      <c r="M32">
        <v>0</v>
      </c>
      <c r="N32">
        <v>0</v>
      </c>
      <c r="O32">
        <v>0</v>
      </c>
      <c r="P32">
        <v>0</v>
      </c>
      <c r="Q32">
        <v>18</v>
      </c>
      <c r="R32">
        <f t="shared" ca="1" si="3"/>
        <v>272</v>
      </c>
      <c r="S32">
        <v>196</v>
      </c>
      <c r="T32">
        <f>IFERROR(VLOOKUP(S32,[2]WingLookTable!$A:$A,1,0),"캐릭터없음")</f>
        <v>196</v>
      </c>
      <c r="U3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v>
      </c>
      <c r="V32" t="str">
        <f t="shared" si="4"/>
        <v>{"dy":16,"sl":1,"id":"Actor3022m","stats":{"tr":3,"trp":6,"str":0,"dex":0,"int":15,"vit":0,"train":0,"wgGr0":0,"wgGr1":0,"wgGr2":0,"wgGr3":18,"wgLk":196}}</v>
      </c>
      <c r="AC32">
        <v>31</v>
      </c>
      <c r="AD32">
        <v>202</v>
      </c>
    </row>
    <row r="33" spans="1:30">
      <c r="A33">
        <v>16</v>
      </c>
      <c r="B33">
        <v>2</v>
      </c>
      <c r="C33" t="str">
        <f t="shared" ca="1" si="2"/>
        <v>Actor1039m</v>
      </c>
      <c r="D33" t="s">
        <v>364</v>
      </c>
      <c r="E33" t="str">
        <f>IF(ISBLANK(D33),"",
IFERROR(VLOOKUP(D33,[2]ActorTable!$A:$H,MATCH("이름참고",[2]ActorTable!$1:$1,0),0),"캐릭터없음"))</f>
        <v>도스로프</v>
      </c>
      <c r="F33" t="str">
        <f t="shared" si="5"/>
        <v/>
      </c>
      <c r="G33">
        <v>3</v>
      </c>
      <c r="H33">
        <v>6</v>
      </c>
      <c r="I33">
        <v>0</v>
      </c>
      <c r="J33">
        <v>15</v>
      </c>
      <c r="K33">
        <v>0</v>
      </c>
      <c r="L33">
        <v>0</v>
      </c>
      <c r="M33">
        <v>0</v>
      </c>
      <c r="N33">
        <v>0</v>
      </c>
      <c r="O33">
        <v>0</v>
      </c>
      <c r="P33">
        <v>0</v>
      </c>
      <c r="Q33">
        <v>18</v>
      </c>
      <c r="R33">
        <f t="shared" ca="1" si="3"/>
        <v>109</v>
      </c>
      <c r="S33">
        <v>328</v>
      </c>
      <c r="T33">
        <f>IFERROR(VLOOKUP(S33,[2]WingLookTable!$A:$A,1,0),"캐릭터없음")</f>
        <v>328</v>
      </c>
      <c r="U3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v>
      </c>
      <c r="V33" t="str">
        <f t="shared" si="4"/>
        <v>{"dy":16,"sl":2,"id":"Actor0030m","stats":{"tr":3,"trp":6,"str":0,"dex":15,"int":0,"vit":0,"train":0,"wgGr0":0,"wgGr1":0,"wgGr2":0,"wgGr3":18,"wgLk":328}}</v>
      </c>
      <c r="AC33">
        <v>32</v>
      </c>
      <c r="AD33">
        <v>205</v>
      </c>
    </row>
    <row r="34" spans="1:30">
      <c r="A34">
        <v>17</v>
      </c>
      <c r="B34">
        <v>1</v>
      </c>
      <c r="C34" t="str">
        <f t="shared" ca="1" si="2"/>
        <v>Actor1002m</v>
      </c>
      <c r="D34" t="s">
        <v>360</v>
      </c>
      <c r="E34" t="str">
        <f>IF(ISBLANK(D34),"",
IFERROR(VLOOKUP(D34,[2]ActorTable!$A:$H,MATCH("이름참고",[2]ActorTable!$1:$1,0),0),"캐릭터없음"))</f>
        <v>러센트</v>
      </c>
      <c r="F34" t="str">
        <f t="shared" si="5"/>
        <v/>
      </c>
      <c r="G34">
        <v>3</v>
      </c>
      <c r="H34">
        <v>6</v>
      </c>
      <c r="I34">
        <v>0</v>
      </c>
      <c r="J34">
        <v>0</v>
      </c>
      <c r="K34">
        <v>15</v>
      </c>
      <c r="L34">
        <v>0</v>
      </c>
      <c r="M34">
        <v>0</v>
      </c>
      <c r="N34">
        <v>0</v>
      </c>
      <c r="O34">
        <v>0</v>
      </c>
      <c r="P34">
        <v>0</v>
      </c>
      <c r="Q34">
        <v>18</v>
      </c>
      <c r="R34">
        <f t="shared" ca="1" si="3"/>
        <v>229</v>
      </c>
      <c r="S34">
        <v>163</v>
      </c>
      <c r="T34">
        <f>IFERROR(VLOOKUP(S34,[2]WingLookTable!$A:$A,1,0),"캐릭터없음")</f>
        <v>163</v>
      </c>
      <c r="U34"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v>
      </c>
      <c r="V34" t="str">
        <f t="shared" si="4"/>
        <v>{"dy":17,"sl":1,"id":"Actor0024m","stats":{"tr":3,"trp":6,"str":0,"dex":0,"int":15,"vit":0,"train":0,"wgGr0":0,"wgGr1":0,"wgGr2":0,"wgGr3":18,"wgLk":163}}</v>
      </c>
      <c r="AC34">
        <v>33</v>
      </c>
      <c r="AD34">
        <v>208</v>
      </c>
    </row>
    <row r="35" spans="1:30">
      <c r="A35">
        <v>17</v>
      </c>
      <c r="B35">
        <v>2</v>
      </c>
      <c r="C35" t="str">
        <f t="shared" ca="1" si="2"/>
        <v>Actor0030m</v>
      </c>
      <c r="D35" t="s">
        <v>359</v>
      </c>
      <c r="E35" t="str">
        <f>IF(ISBLANK(D35),"",
IFERROR(VLOOKUP(D35,[2]ActorTable!$A:$H,MATCH("이름참고",[2]ActorTable!$1:$1,0),0),"캐릭터없음"))</f>
        <v>딘즈</v>
      </c>
      <c r="F35" t="str">
        <f t="shared" si="5"/>
        <v/>
      </c>
      <c r="G35">
        <v>3</v>
      </c>
      <c r="H35">
        <v>6</v>
      </c>
      <c r="I35">
        <v>0</v>
      </c>
      <c r="J35">
        <v>15</v>
      </c>
      <c r="K35">
        <v>0</v>
      </c>
      <c r="L35">
        <v>0</v>
      </c>
      <c r="M35">
        <v>0</v>
      </c>
      <c r="N35">
        <v>0</v>
      </c>
      <c r="O35">
        <v>0</v>
      </c>
      <c r="P35">
        <v>0</v>
      </c>
      <c r="Q35">
        <v>18</v>
      </c>
      <c r="R35">
        <f t="shared" ca="1" si="3"/>
        <v>220</v>
      </c>
      <c r="S35">
        <v>148</v>
      </c>
      <c r="T35">
        <f>IFERROR(VLOOKUP(S35,[2]WingLookTable!$A:$A,1,0),"캐릭터없음")</f>
        <v>148</v>
      </c>
      <c r="U3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v>
      </c>
      <c r="V35" t="str">
        <f t="shared" si="4"/>
        <v>{"dy":17,"sl":2,"id":"Actor3022m","stats":{"tr":3,"trp":6,"str":0,"dex":15,"int":0,"vit":0,"train":0,"wgGr0":0,"wgGr1":0,"wgGr2":0,"wgGr3":18,"wgLk":148}}</v>
      </c>
      <c r="AC35">
        <v>34</v>
      </c>
      <c r="AD35">
        <v>211</v>
      </c>
    </row>
    <row r="36" spans="1:30">
      <c r="A36">
        <v>18</v>
      </c>
      <c r="B36">
        <v>1</v>
      </c>
      <c r="C36" t="str">
        <f t="shared" ca="1" si="2"/>
        <v>Actor3231m</v>
      </c>
      <c r="D36" t="s">
        <v>365</v>
      </c>
      <c r="E36" t="str">
        <f>IF(ISBLANK(D36),"",
IFERROR(VLOOKUP(D36,[2]ActorTable!$A:$H,MATCH("이름참고",[2]ActorTable!$1:$1,0),0),"캐릭터없음"))</f>
        <v>라무무</v>
      </c>
      <c r="F36" t="str">
        <f t="shared" si="5"/>
        <v/>
      </c>
      <c r="G36">
        <v>3</v>
      </c>
      <c r="H36">
        <v>6</v>
      </c>
      <c r="I36">
        <v>0</v>
      </c>
      <c r="J36">
        <v>0</v>
      </c>
      <c r="K36">
        <v>15</v>
      </c>
      <c r="L36">
        <v>0</v>
      </c>
      <c r="M36">
        <v>0</v>
      </c>
      <c r="N36">
        <v>0</v>
      </c>
      <c r="O36">
        <v>0</v>
      </c>
      <c r="P36">
        <v>0</v>
      </c>
      <c r="Q36">
        <v>18</v>
      </c>
      <c r="R36">
        <f t="shared" ca="1" si="3"/>
        <v>256</v>
      </c>
      <c r="S36">
        <v>280</v>
      </c>
      <c r="T36">
        <f>IFERROR(VLOOKUP(S36,[2]WingLookTable!$A:$A,1,0),"캐릭터없음")</f>
        <v>280</v>
      </c>
      <c r="U3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v>
      </c>
      <c r="V36" t="str">
        <f t="shared" si="4"/>
        <v>{"dy":18,"sl":1,"id":"Actor3231m","stats":{"tr":3,"trp":6,"str":0,"dex":0,"int":15,"vit":0,"train":0,"wgGr0":0,"wgGr1":0,"wgGr2":0,"wgGr3":18,"wgLk":280}}</v>
      </c>
      <c r="AC36">
        <v>35</v>
      </c>
      <c r="AD36">
        <v>214</v>
      </c>
    </row>
    <row r="37" spans="1:30">
      <c r="A37">
        <v>18</v>
      </c>
      <c r="B37">
        <v>2</v>
      </c>
      <c r="C37" t="str">
        <f t="shared" ca="1" si="2"/>
        <v>Actor3114m</v>
      </c>
      <c r="D37" t="s">
        <v>370</v>
      </c>
      <c r="E37" t="str">
        <f>IF(ISBLANK(D37),"",
IFERROR(VLOOKUP(D37,[2]ActorTable!$A:$H,MATCH("이름참고",[2]ActorTable!$1:$1,0),0),"캐릭터없음"))</f>
        <v>오비우스</v>
      </c>
      <c r="F37" t="str">
        <f t="shared" si="5"/>
        <v/>
      </c>
      <c r="G37">
        <v>3</v>
      </c>
      <c r="H37">
        <v>6</v>
      </c>
      <c r="I37">
        <v>0</v>
      </c>
      <c r="J37">
        <v>15</v>
      </c>
      <c r="K37">
        <v>0</v>
      </c>
      <c r="L37">
        <v>0</v>
      </c>
      <c r="M37">
        <v>0</v>
      </c>
      <c r="N37">
        <v>0</v>
      </c>
      <c r="O37">
        <v>0</v>
      </c>
      <c r="P37">
        <v>0</v>
      </c>
      <c r="Q37">
        <v>18</v>
      </c>
      <c r="R37">
        <f t="shared" ca="1" si="3"/>
        <v>369</v>
      </c>
      <c r="S37">
        <v>172</v>
      </c>
      <c r="T37">
        <f>IFERROR(VLOOKUP(S37,[2]WingLookTable!$A:$A,1,0),"캐릭터없음")</f>
        <v>172</v>
      </c>
      <c r="U3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v>
      </c>
      <c r="V37" t="str">
        <f t="shared" si="4"/>
        <v>{"dy":18,"sl":2,"id":"Actor1141m","stats":{"tr":3,"trp":6,"str":0,"dex":15,"int":0,"vit":0,"train":0,"wgGr0":0,"wgGr1":0,"wgGr2":0,"wgGr3":18,"wgLk":172}}</v>
      </c>
      <c r="AC37">
        <v>36</v>
      </c>
      <c r="AD37">
        <v>217</v>
      </c>
    </row>
    <row r="38" spans="1:30">
      <c r="A38">
        <v>19</v>
      </c>
      <c r="B38">
        <v>1</v>
      </c>
      <c r="C38" t="str">
        <f t="shared" ca="1" si="2"/>
        <v>Actor3021m</v>
      </c>
      <c r="D38" t="s">
        <v>355</v>
      </c>
      <c r="E38" t="str">
        <f>IF(ISBLANK(D38),"",
IFERROR(VLOOKUP(D38,[2]ActorTable!$A:$H,MATCH("이름참고",[2]ActorTable!$1:$1,0),0),"캐릭터없음"))</f>
        <v>카츄진</v>
      </c>
      <c r="F38" t="str">
        <f t="shared" si="5"/>
        <v/>
      </c>
      <c r="G38">
        <v>3</v>
      </c>
      <c r="H38">
        <v>6</v>
      </c>
      <c r="I38">
        <v>0</v>
      </c>
      <c r="J38">
        <v>0</v>
      </c>
      <c r="K38">
        <v>15</v>
      </c>
      <c r="L38">
        <v>0</v>
      </c>
      <c r="M38">
        <v>0</v>
      </c>
      <c r="N38">
        <v>0</v>
      </c>
      <c r="O38">
        <v>0</v>
      </c>
      <c r="P38">
        <v>0</v>
      </c>
      <c r="Q38">
        <v>18</v>
      </c>
      <c r="R38">
        <f t="shared" ca="1" si="3"/>
        <v>208</v>
      </c>
      <c r="S38">
        <v>321</v>
      </c>
      <c r="T38">
        <f>IFERROR(VLOOKUP(S38,[2]WingLookTable!$A:$A,1,0),"캐릭터없음")</f>
        <v>321</v>
      </c>
      <c r="U3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v>
      </c>
      <c r="V38" t="str">
        <f t="shared" si="4"/>
        <v>{"dy":19,"sl":1,"id":"Actor3117m","stats":{"tr":3,"trp":6,"str":0,"dex":0,"int":15,"vit":0,"train":0,"wgGr0":0,"wgGr1":0,"wgGr2":0,"wgGr3":18,"wgLk":321}}</v>
      </c>
      <c r="AC38">
        <v>37</v>
      </c>
      <c r="AD38">
        <v>220</v>
      </c>
    </row>
    <row r="39" spans="1:30">
      <c r="A39">
        <v>19</v>
      </c>
      <c r="B39">
        <v>2</v>
      </c>
      <c r="C39" t="str">
        <f t="shared" ca="1" si="2"/>
        <v>Actor1108m</v>
      </c>
      <c r="D39" t="s">
        <v>344</v>
      </c>
      <c r="E39" t="str">
        <f>IF(ISBLANK(D39),"",
IFERROR(VLOOKUP(D39,[2]ActorTable!$A:$H,MATCH("이름참고",[2]ActorTable!$1:$1,0),0),"캐릭터없음"))</f>
        <v>베이</v>
      </c>
      <c r="F39" t="str">
        <f t="shared" si="5"/>
        <v/>
      </c>
      <c r="G39">
        <v>3</v>
      </c>
      <c r="H39">
        <v>6</v>
      </c>
      <c r="I39">
        <v>0</v>
      </c>
      <c r="J39">
        <v>15</v>
      </c>
      <c r="K39">
        <v>0</v>
      </c>
      <c r="L39">
        <v>0</v>
      </c>
      <c r="M39">
        <v>0</v>
      </c>
      <c r="N39">
        <v>0</v>
      </c>
      <c r="O39">
        <v>0</v>
      </c>
      <c r="P39">
        <v>0</v>
      </c>
      <c r="Q39">
        <v>18</v>
      </c>
      <c r="R39">
        <f t="shared" ca="1" si="3"/>
        <v>232</v>
      </c>
      <c r="S39">
        <v>175</v>
      </c>
      <c r="T39">
        <f>IFERROR(VLOOKUP(S39,[2]WingLookTable!$A:$A,1,0),"캐릭터없음")</f>
        <v>175</v>
      </c>
      <c r="U3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v>
      </c>
      <c r="V39" t="str">
        <f t="shared" si="4"/>
        <v>{"dy":19,"sl":2,"id":"Actor0104m","stats":{"tr":3,"trp":6,"str":0,"dex":15,"int":0,"vit":0,"train":0,"wgGr0":0,"wgGr1":0,"wgGr2":0,"wgGr3":18,"wgLk":175}}</v>
      </c>
      <c r="AC39">
        <v>38</v>
      </c>
      <c r="AD39">
        <v>223</v>
      </c>
    </row>
    <row r="40" spans="1:30">
      <c r="A40">
        <v>20</v>
      </c>
      <c r="B40">
        <v>1</v>
      </c>
      <c r="C40" t="str">
        <f t="shared" ca="1" si="2"/>
        <v>Actor3231m</v>
      </c>
      <c r="D40" t="s">
        <v>344</v>
      </c>
      <c r="E40" t="str">
        <f>IF(ISBLANK(D40),"",
IFERROR(VLOOKUP(D40,[2]ActorTable!$A:$H,MATCH("이름참고",[2]ActorTable!$1:$1,0),0),"캐릭터없음"))</f>
        <v>베이</v>
      </c>
      <c r="F40" t="str">
        <f t="shared" si="5"/>
        <v/>
      </c>
      <c r="G40">
        <v>3</v>
      </c>
      <c r="H40">
        <v>6</v>
      </c>
      <c r="I40">
        <v>0</v>
      </c>
      <c r="J40">
        <v>0</v>
      </c>
      <c r="K40">
        <v>15</v>
      </c>
      <c r="L40">
        <v>0</v>
      </c>
      <c r="M40">
        <v>0</v>
      </c>
      <c r="N40">
        <v>0</v>
      </c>
      <c r="O40">
        <v>0</v>
      </c>
      <c r="P40">
        <v>0</v>
      </c>
      <c r="Q40">
        <v>18</v>
      </c>
      <c r="R40">
        <f t="shared" ca="1" si="3"/>
        <v>366</v>
      </c>
      <c r="S40">
        <v>205</v>
      </c>
      <c r="T40">
        <f>IFERROR(VLOOKUP(S40,[2]WingLookTable!$A:$A,1,0),"캐릭터없음")</f>
        <v>205</v>
      </c>
      <c r="U4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v>
      </c>
      <c r="V40" t="str">
        <f t="shared" si="4"/>
        <v>{"dy":20,"sl":1,"id":"Actor0104m","stats":{"tr":3,"trp":6,"str":0,"dex":0,"int":15,"vit":0,"train":0,"wgGr0":0,"wgGr1":0,"wgGr2":0,"wgGr3":18,"wgLk":205}}</v>
      </c>
      <c r="AC40">
        <v>39</v>
      </c>
      <c r="AD40">
        <v>226</v>
      </c>
    </row>
    <row r="41" spans="1:30">
      <c r="A41">
        <v>20</v>
      </c>
      <c r="B41">
        <v>2</v>
      </c>
      <c r="C41" t="str">
        <f t="shared" ca="1" si="2"/>
        <v>Actor3022m</v>
      </c>
      <c r="D41" t="s">
        <v>352</v>
      </c>
      <c r="E41" t="str">
        <f>IF(ISBLANK(D41),"",
IFERROR(VLOOKUP(D41,[2]ActorTable!$A:$H,MATCH("이름참고",[2]ActorTable!$1:$1,0),0),"캐릭터없음"))</f>
        <v>슬로니카</v>
      </c>
      <c r="F41" t="str">
        <f t="shared" si="5"/>
        <v/>
      </c>
      <c r="G41">
        <v>3</v>
      </c>
      <c r="H41">
        <v>6</v>
      </c>
      <c r="I41">
        <v>0</v>
      </c>
      <c r="J41">
        <v>15</v>
      </c>
      <c r="K41">
        <v>0</v>
      </c>
      <c r="L41">
        <v>0</v>
      </c>
      <c r="M41">
        <v>0</v>
      </c>
      <c r="N41">
        <v>0</v>
      </c>
      <c r="O41">
        <v>0</v>
      </c>
      <c r="P41">
        <v>0</v>
      </c>
      <c r="Q41">
        <v>18</v>
      </c>
      <c r="R41">
        <f t="shared" ca="1" si="3"/>
        <v>252</v>
      </c>
      <c r="S41">
        <v>294</v>
      </c>
      <c r="T41">
        <f>IFERROR(VLOOKUP(S41,[2]WingLookTable!$A:$A,1,0),"캐릭터없음")</f>
        <v>294</v>
      </c>
      <c r="U4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v>
      </c>
      <c r="V41" t="str">
        <f t="shared" si="4"/>
        <v>{"dy":20,"sl":2,"id":"Actor3114m","stats":{"tr":3,"trp":6,"str":0,"dex":15,"int":0,"vit":0,"train":0,"wgGr0":0,"wgGr1":0,"wgGr2":0,"wgGr3":18,"wgLk":294}}</v>
      </c>
      <c r="AC41">
        <v>40</v>
      </c>
      <c r="AD41">
        <v>229</v>
      </c>
    </row>
    <row r="42" spans="1:30">
      <c r="A42">
        <v>21</v>
      </c>
      <c r="B42">
        <v>1</v>
      </c>
      <c r="C42" t="str">
        <f t="shared" ca="1" si="2"/>
        <v>Actor3022m</v>
      </c>
      <c r="D42" t="s">
        <v>351</v>
      </c>
      <c r="E42" t="str">
        <f>IF(ISBLANK(D42),"",
IFERROR(VLOOKUP(D42,[2]ActorTable!$A:$H,MATCH("이름참고",[2]ActorTable!$1:$1,0),0),"캐릭터없음"))</f>
        <v>케이저</v>
      </c>
      <c r="F42" t="str">
        <f t="shared" si="5"/>
        <v/>
      </c>
      <c r="G42">
        <v>3</v>
      </c>
      <c r="H42">
        <v>6</v>
      </c>
      <c r="I42">
        <v>0</v>
      </c>
      <c r="J42">
        <v>0</v>
      </c>
      <c r="K42">
        <v>15</v>
      </c>
      <c r="L42">
        <v>0</v>
      </c>
      <c r="M42">
        <v>0</v>
      </c>
      <c r="N42">
        <v>0</v>
      </c>
      <c r="O42">
        <v>0</v>
      </c>
      <c r="P42">
        <v>0</v>
      </c>
      <c r="Q42">
        <v>18</v>
      </c>
      <c r="R42">
        <f t="shared" ca="1" si="3"/>
        <v>181</v>
      </c>
      <c r="S42">
        <v>272</v>
      </c>
      <c r="T42">
        <f>IFERROR(VLOOKUP(S42,[2]WingLookTable!$A:$A,1,0),"캐릭터없음")</f>
        <v>272</v>
      </c>
      <c r="U4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v>
      </c>
      <c r="V42" t="str">
        <f t="shared" si="4"/>
        <v>{"dy":21,"sl":1,"id":"Actor0113m","stats":{"tr":3,"trp":6,"str":0,"dex":0,"int":15,"vit":0,"train":0,"wgGr0":0,"wgGr1":0,"wgGr2":0,"wgGr3":18,"wgLk":272}}</v>
      </c>
      <c r="AC42">
        <v>41</v>
      </c>
      <c r="AD42">
        <v>232</v>
      </c>
    </row>
    <row r="43" spans="1:30">
      <c r="A43">
        <v>21</v>
      </c>
      <c r="B43">
        <v>2</v>
      </c>
      <c r="C43" t="str">
        <f t="shared" ca="1" si="2"/>
        <v>Actor1039m</v>
      </c>
      <c r="D43" t="s">
        <v>363</v>
      </c>
      <c r="E43" t="str">
        <f>IF(ISBLANK(D43),"",
IFERROR(VLOOKUP(D43,[2]ActorTable!$A:$H,MATCH("이름참고",[2]ActorTable!$1:$1,0),0),"캐릭터없음"))</f>
        <v>에이잭</v>
      </c>
      <c r="F43" t="str">
        <f t="shared" si="5"/>
        <v/>
      </c>
      <c r="G43">
        <v>3</v>
      </c>
      <c r="H43">
        <v>6</v>
      </c>
      <c r="I43">
        <v>0</v>
      </c>
      <c r="J43">
        <v>15</v>
      </c>
      <c r="K43">
        <v>0</v>
      </c>
      <c r="L43">
        <v>0</v>
      </c>
      <c r="M43">
        <v>0</v>
      </c>
      <c r="N43">
        <v>0</v>
      </c>
      <c r="O43">
        <v>0</v>
      </c>
      <c r="P43">
        <v>0</v>
      </c>
      <c r="Q43">
        <v>18</v>
      </c>
      <c r="R43">
        <f t="shared" ca="1" si="3"/>
        <v>160</v>
      </c>
      <c r="S43">
        <v>157</v>
      </c>
      <c r="T43">
        <f>IFERROR(VLOOKUP(S43,[2]WingLookTable!$A:$A,1,0),"캐릭터없음")</f>
        <v>157</v>
      </c>
      <c r="U4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v>
      </c>
      <c r="V43" t="str">
        <f t="shared" si="4"/>
        <v>{"dy":21,"sl":2,"id":"Actor1029m","stats":{"tr":3,"trp":6,"str":0,"dex":15,"int":0,"vit":0,"train":0,"wgGr0":0,"wgGr1":0,"wgGr2":0,"wgGr3":18,"wgLk":157}}</v>
      </c>
      <c r="AC43">
        <v>42</v>
      </c>
      <c r="AD43">
        <v>236</v>
      </c>
    </row>
    <row r="44" spans="1:30">
      <c r="A44">
        <v>22</v>
      </c>
      <c r="B44">
        <v>1</v>
      </c>
      <c r="C44" t="str">
        <f t="shared" ca="1" si="2"/>
        <v>Actor0030m</v>
      </c>
      <c r="D44" t="s">
        <v>349</v>
      </c>
      <c r="E44" t="str">
        <f>IF(ISBLANK(D44),"",
IFERROR(VLOOKUP(D44,[2]ActorTable!$A:$H,MATCH("이름참고",[2]ActorTable!$1:$1,0),0),"캐릭터없음"))</f>
        <v>그루퍼스</v>
      </c>
      <c r="F44" t="str">
        <f t="shared" si="5"/>
        <v/>
      </c>
      <c r="G44">
        <v>3</v>
      </c>
      <c r="H44">
        <v>6</v>
      </c>
      <c r="I44">
        <v>0</v>
      </c>
      <c r="J44">
        <v>0</v>
      </c>
      <c r="K44">
        <v>15</v>
      </c>
      <c r="L44">
        <v>0</v>
      </c>
      <c r="M44">
        <v>0</v>
      </c>
      <c r="N44">
        <v>0</v>
      </c>
      <c r="O44">
        <v>0</v>
      </c>
      <c r="P44">
        <v>0</v>
      </c>
      <c r="Q44">
        <v>18</v>
      </c>
      <c r="R44">
        <f t="shared" ca="1" si="3"/>
        <v>205</v>
      </c>
      <c r="S44">
        <v>145</v>
      </c>
      <c r="T44">
        <f>IFERROR(VLOOKUP(S44,[2]WingLookTable!$A:$A,1,0),"캐릭터없음")</f>
        <v>145</v>
      </c>
      <c r="U44"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v>
      </c>
      <c r="V44" t="str">
        <f t="shared" si="4"/>
        <v>{"dy":22,"sl":1,"id":"Actor2010m","stats":{"tr":3,"trp":6,"str":0,"dex":0,"int":15,"vit":0,"train":0,"wgGr0":0,"wgGr1":0,"wgGr2":0,"wgGr3":18,"wgLk":145}}</v>
      </c>
      <c r="AC44">
        <v>43</v>
      </c>
      <c r="AD44">
        <v>240</v>
      </c>
    </row>
    <row r="45" spans="1:30">
      <c r="A45">
        <v>22</v>
      </c>
      <c r="B45">
        <v>2</v>
      </c>
      <c r="C45" t="str">
        <f t="shared" ca="1" si="2"/>
        <v>Actor0030m</v>
      </c>
      <c r="D45" t="s">
        <v>364</v>
      </c>
      <c r="E45" t="str">
        <f>IF(ISBLANK(D45),"",
IFERROR(VLOOKUP(D45,[2]ActorTable!$A:$H,MATCH("이름참고",[2]ActorTable!$1:$1,0),0),"캐릭터없음"))</f>
        <v>도스로프</v>
      </c>
      <c r="F45" t="str">
        <f t="shared" si="5"/>
        <v/>
      </c>
      <c r="G45">
        <v>3</v>
      </c>
      <c r="H45">
        <v>6</v>
      </c>
      <c r="I45">
        <v>0</v>
      </c>
      <c r="J45">
        <v>15</v>
      </c>
      <c r="K45">
        <v>0</v>
      </c>
      <c r="L45">
        <v>0</v>
      </c>
      <c r="M45">
        <v>0</v>
      </c>
      <c r="N45">
        <v>0</v>
      </c>
      <c r="O45">
        <v>0</v>
      </c>
      <c r="P45">
        <v>0</v>
      </c>
      <c r="Q45">
        <v>18</v>
      </c>
      <c r="R45">
        <f t="shared" ca="1" si="3"/>
        <v>332</v>
      </c>
      <c r="S45">
        <v>344</v>
      </c>
      <c r="T45">
        <f>IFERROR(VLOOKUP(S45,[2]WingLookTable!$A:$A,1,0),"캐릭터없음")</f>
        <v>344</v>
      </c>
      <c r="U4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v>
      </c>
      <c r="V45" t="str">
        <f t="shared" si="4"/>
        <v>{"dy":22,"sl":2,"id":"Actor0030m","stats":{"tr":3,"trp":6,"str":0,"dex":15,"int":0,"vit":0,"train":0,"wgGr0":0,"wgGr1":0,"wgGr2":0,"wgGr3":18,"wgLk":344}}</v>
      </c>
      <c r="AC45">
        <v>44</v>
      </c>
      <c r="AD45">
        <v>244</v>
      </c>
    </row>
    <row r="46" spans="1:30">
      <c r="A46">
        <v>23</v>
      </c>
      <c r="B46">
        <v>1</v>
      </c>
      <c r="C46" t="str">
        <f t="shared" ca="1" si="2"/>
        <v>Actor1141m</v>
      </c>
      <c r="D46" t="s">
        <v>361</v>
      </c>
      <c r="E46" t="str">
        <f>IF(ISBLANK(D46),"",
IFERROR(VLOOKUP(D46,[2]ActorTable!$A:$H,MATCH("이름참고",[2]ActorTable!$1:$1,0),0),"캐릭터없음"))</f>
        <v>프리스</v>
      </c>
      <c r="F46" t="str">
        <f t="shared" si="5"/>
        <v/>
      </c>
      <c r="G46">
        <v>3</v>
      </c>
      <c r="H46">
        <v>6</v>
      </c>
      <c r="I46">
        <v>0</v>
      </c>
      <c r="J46">
        <v>0</v>
      </c>
      <c r="K46">
        <v>15</v>
      </c>
      <c r="L46">
        <v>0</v>
      </c>
      <c r="M46">
        <v>0</v>
      </c>
      <c r="N46">
        <v>0</v>
      </c>
      <c r="O46">
        <v>0</v>
      </c>
      <c r="P46">
        <v>0</v>
      </c>
      <c r="Q46">
        <v>18</v>
      </c>
      <c r="R46">
        <f t="shared" ca="1" si="3"/>
        <v>328</v>
      </c>
      <c r="S46">
        <v>199</v>
      </c>
      <c r="T46">
        <f>IFERROR(VLOOKUP(S46,[2]WingLookTable!$A:$A,1,0),"캐릭터없음")</f>
        <v>199</v>
      </c>
      <c r="U4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v>
      </c>
      <c r="V46" t="str">
        <f t="shared" si="4"/>
        <v>{"dy":23,"sl":1,"id":"Actor0125m","stats":{"tr":3,"trp":6,"str":0,"dex":0,"int":15,"vit":0,"train":0,"wgGr0":0,"wgGr1":0,"wgGr2":0,"wgGr3":18,"wgLk":199}}</v>
      </c>
      <c r="AC46">
        <v>45</v>
      </c>
      <c r="AD46">
        <v>248</v>
      </c>
    </row>
    <row r="47" spans="1:30">
      <c r="A47">
        <v>23</v>
      </c>
      <c r="B47">
        <v>2</v>
      </c>
      <c r="C47" t="str">
        <f t="shared" ca="1" si="2"/>
        <v>Actor2015m</v>
      </c>
      <c r="D47" t="s">
        <v>342</v>
      </c>
      <c r="E47" t="str">
        <f>IF(ISBLANK(D47),"",
IFERROR(VLOOKUP(D47,[2]ActorTable!$A:$H,MATCH("이름참고",[2]ActorTable!$1:$1,0),0),"캐릭터없음"))</f>
        <v>소하</v>
      </c>
      <c r="F47" t="str">
        <f t="shared" si="5"/>
        <v/>
      </c>
      <c r="G47">
        <v>3</v>
      </c>
      <c r="H47">
        <v>6</v>
      </c>
      <c r="I47">
        <v>0</v>
      </c>
      <c r="J47">
        <v>15</v>
      </c>
      <c r="K47">
        <v>0</v>
      </c>
      <c r="L47">
        <v>0</v>
      </c>
      <c r="M47">
        <v>0</v>
      </c>
      <c r="N47">
        <v>0</v>
      </c>
      <c r="O47">
        <v>0</v>
      </c>
      <c r="P47">
        <v>0</v>
      </c>
      <c r="Q47">
        <v>18</v>
      </c>
      <c r="R47">
        <f t="shared" ca="1" si="3"/>
        <v>214</v>
      </c>
      <c r="S47">
        <v>157</v>
      </c>
      <c r="T47">
        <f>IFERROR(VLOOKUP(S47,[2]WingLookTable!$A:$A,1,0),"캐릭터없음")</f>
        <v>157</v>
      </c>
      <c r="U4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v>
      </c>
      <c r="V47" t="str">
        <f t="shared" si="4"/>
        <v>{"dy":23,"sl":2,"id":"Actor1002m","stats":{"tr":3,"trp":6,"str":0,"dex":15,"int":0,"vit":0,"train":0,"wgGr0":0,"wgGr1":0,"wgGr2":0,"wgGr3":18,"wgLk":157}}</v>
      </c>
      <c r="AC47">
        <v>46</v>
      </c>
      <c r="AD47">
        <v>252</v>
      </c>
    </row>
    <row r="48" spans="1:30">
      <c r="A48">
        <v>24</v>
      </c>
      <c r="B48">
        <v>1</v>
      </c>
      <c r="C48" t="str">
        <f t="shared" ca="1" si="2"/>
        <v>Actor1141m</v>
      </c>
      <c r="D48" t="s">
        <v>367</v>
      </c>
      <c r="E48" t="str">
        <f>IF(ISBLANK(D48),"",
IFERROR(VLOOKUP(D48,[2]ActorTable!$A:$H,MATCH("이름참고",[2]ActorTable!$1:$1,0),0),"캐릭터없음"))</f>
        <v>니엘</v>
      </c>
      <c r="F48" t="str">
        <f t="shared" si="5"/>
        <v/>
      </c>
      <c r="G48">
        <v>3</v>
      </c>
      <c r="H48">
        <v>6</v>
      </c>
      <c r="I48">
        <v>0</v>
      </c>
      <c r="J48">
        <v>0</v>
      </c>
      <c r="K48">
        <v>15</v>
      </c>
      <c r="L48">
        <v>0</v>
      </c>
      <c r="M48">
        <v>0</v>
      </c>
      <c r="N48">
        <v>0</v>
      </c>
      <c r="O48">
        <v>0</v>
      </c>
      <c r="P48">
        <v>0</v>
      </c>
      <c r="Q48">
        <v>18</v>
      </c>
      <c r="R48">
        <f t="shared" ca="1" si="3"/>
        <v>223</v>
      </c>
      <c r="S48">
        <v>151</v>
      </c>
      <c r="T48">
        <f>IFERROR(VLOOKUP(S48,[2]WingLookTable!$A:$A,1,0),"캐릭터없음")</f>
        <v>151</v>
      </c>
      <c r="U4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v>
      </c>
      <c r="V48" t="str">
        <f t="shared" si="4"/>
        <v>{"dy":24,"sl":1,"id":"Actor2238m","stats":{"tr":3,"trp":6,"str":0,"dex":0,"int":15,"vit":0,"train":0,"wgGr0":0,"wgGr1":0,"wgGr2":0,"wgGr3":18,"wgLk":151}}</v>
      </c>
      <c r="AC48">
        <v>47</v>
      </c>
      <c r="AD48">
        <v>256</v>
      </c>
    </row>
    <row r="49" spans="1:30">
      <c r="A49">
        <v>24</v>
      </c>
      <c r="B49">
        <v>2</v>
      </c>
      <c r="C49" t="str">
        <f t="shared" ca="1" si="2"/>
        <v>Actor1141m</v>
      </c>
      <c r="D49" t="s">
        <v>341</v>
      </c>
      <c r="E49" t="str">
        <f>IF(ISBLANK(D49),"",
IFERROR(VLOOKUP(D49,[2]ActorTable!$A:$H,MATCH("이름참고",[2]ActorTable!$1:$1,0),0),"캐릭터없음"))</f>
        <v>간파울</v>
      </c>
      <c r="F49" t="str">
        <f t="shared" si="5"/>
        <v/>
      </c>
      <c r="G49">
        <v>3</v>
      </c>
      <c r="H49">
        <v>6</v>
      </c>
      <c r="I49">
        <v>0</v>
      </c>
      <c r="J49">
        <v>15</v>
      </c>
      <c r="K49">
        <v>0</v>
      </c>
      <c r="L49">
        <v>0</v>
      </c>
      <c r="M49">
        <v>0</v>
      </c>
      <c r="N49">
        <v>0</v>
      </c>
      <c r="O49">
        <v>0</v>
      </c>
      <c r="P49">
        <v>0</v>
      </c>
      <c r="Q49">
        <v>18</v>
      </c>
      <c r="R49">
        <f t="shared" ca="1" si="3"/>
        <v>324</v>
      </c>
      <c r="S49">
        <v>348</v>
      </c>
      <c r="T49">
        <f>IFERROR(VLOOKUP(S49,[2]WingLookTable!$A:$A,1,0),"캐릭터없음")</f>
        <v>348</v>
      </c>
      <c r="U4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v>
      </c>
      <c r="V49" t="str">
        <f t="shared" si="4"/>
        <v>{"dy":24,"sl":2,"id":"Actor0201m","stats":{"tr":3,"trp":6,"str":0,"dex":15,"int":0,"vit":0,"train":0,"wgGr0":0,"wgGr1":0,"wgGr2":0,"wgGr3":18,"wgLk":348}}</v>
      </c>
      <c r="AC49">
        <v>48</v>
      </c>
      <c r="AD49">
        <v>260</v>
      </c>
    </row>
    <row r="50" spans="1:30">
      <c r="A50">
        <v>25</v>
      </c>
      <c r="B50">
        <v>1</v>
      </c>
      <c r="C50" t="str">
        <f t="shared" ca="1" si="2"/>
        <v>Actor0125m</v>
      </c>
      <c r="D50" t="s">
        <v>364</v>
      </c>
      <c r="E50" t="str">
        <f>IF(ISBLANK(D50),"",
IFERROR(VLOOKUP(D50,[2]ActorTable!$A:$H,MATCH("이름참고",[2]ActorTable!$1:$1,0),0),"캐릭터없음"))</f>
        <v>도스로프</v>
      </c>
      <c r="F50" t="str">
        <f t="shared" si="5"/>
        <v/>
      </c>
      <c r="G50">
        <v>3</v>
      </c>
      <c r="H50">
        <v>6</v>
      </c>
      <c r="I50">
        <v>0</v>
      </c>
      <c r="J50">
        <v>0</v>
      </c>
      <c r="K50">
        <v>15</v>
      </c>
      <c r="L50">
        <v>0</v>
      </c>
      <c r="M50">
        <v>0</v>
      </c>
      <c r="N50">
        <v>0</v>
      </c>
      <c r="O50">
        <v>0</v>
      </c>
      <c r="P50">
        <v>0</v>
      </c>
      <c r="Q50">
        <v>18</v>
      </c>
      <c r="R50">
        <f t="shared" ca="1" si="3"/>
        <v>344</v>
      </c>
      <c r="S50">
        <v>154</v>
      </c>
      <c r="T50">
        <f>IFERROR(VLOOKUP(S50,[2]WingLookTable!$A:$A,1,0),"캐릭터없음")</f>
        <v>154</v>
      </c>
      <c r="U5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v>
      </c>
      <c r="V50" t="str">
        <f t="shared" si="4"/>
        <v>{"dy":25,"sl":1,"id":"Actor0030m","stats":{"tr":3,"trp":6,"str":0,"dex":0,"int":15,"vit":0,"train":0,"wgGr0":0,"wgGr1":0,"wgGr2":0,"wgGr3":18,"wgLk":154}}</v>
      </c>
      <c r="AC50">
        <v>49</v>
      </c>
      <c r="AD50">
        <v>264</v>
      </c>
    </row>
    <row r="51" spans="1:30">
      <c r="A51">
        <v>25</v>
      </c>
      <c r="B51">
        <v>2</v>
      </c>
      <c r="C51" t="str">
        <f t="shared" ca="1" si="2"/>
        <v>Actor0030m</v>
      </c>
      <c r="D51" t="s">
        <v>349</v>
      </c>
      <c r="E51" t="str">
        <f>IF(ISBLANK(D51),"",
IFERROR(VLOOKUP(D51,[2]ActorTable!$A:$H,MATCH("이름참고",[2]ActorTable!$1:$1,0),0),"캐릭터없음"))</f>
        <v>그루퍼스</v>
      </c>
      <c r="F51" t="str">
        <f t="shared" si="5"/>
        <v/>
      </c>
      <c r="G51">
        <v>3</v>
      </c>
      <c r="H51">
        <v>6</v>
      </c>
      <c r="I51">
        <v>0</v>
      </c>
      <c r="J51">
        <v>15</v>
      </c>
      <c r="K51">
        <v>0</v>
      </c>
      <c r="L51">
        <v>0</v>
      </c>
      <c r="M51">
        <v>0</v>
      </c>
      <c r="N51">
        <v>0</v>
      </c>
      <c r="O51">
        <v>0</v>
      </c>
      <c r="P51">
        <v>0</v>
      </c>
      <c r="Q51">
        <v>18</v>
      </c>
      <c r="R51">
        <f t="shared" ca="1" si="3"/>
        <v>291</v>
      </c>
      <c r="S51">
        <v>217</v>
      </c>
      <c r="T51">
        <f>IFERROR(VLOOKUP(S51,[2]WingLookTable!$A:$A,1,0),"캐릭터없음")</f>
        <v>217</v>
      </c>
      <c r="U5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v>
      </c>
      <c r="V51" t="str">
        <f t="shared" si="4"/>
        <v>{"dy":25,"sl":2,"id":"Actor2010m","stats":{"tr":3,"trp":6,"str":0,"dex":15,"int":0,"vit":0,"train":0,"wgGr0":0,"wgGr1":0,"wgGr2":0,"wgGr3":18,"wgLk":217}}</v>
      </c>
      <c r="AC51">
        <v>50</v>
      </c>
      <c r="AD51">
        <v>268</v>
      </c>
    </row>
    <row r="52" spans="1:30">
      <c r="A52">
        <v>26</v>
      </c>
      <c r="B52">
        <v>1</v>
      </c>
      <c r="C52" t="str">
        <f t="shared" ca="1" si="2"/>
        <v>Actor2011m</v>
      </c>
      <c r="D52" t="s">
        <v>352</v>
      </c>
      <c r="E52" t="str">
        <f>IF(ISBLANK(D52),"",
IFERROR(VLOOKUP(D52,[2]ActorTable!$A:$H,MATCH("이름참고",[2]ActorTable!$1:$1,0),0),"캐릭터없음"))</f>
        <v>슬로니카</v>
      </c>
      <c r="F52" t="str">
        <f t="shared" si="5"/>
        <v/>
      </c>
      <c r="G52">
        <v>3</v>
      </c>
      <c r="H52">
        <v>6</v>
      </c>
      <c r="I52">
        <v>0</v>
      </c>
      <c r="J52">
        <v>0</v>
      </c>
      <c r="K52">
        <v>15</v>
      </c>
      <c r="L52">
        <v>0</v>
      </c>
      <c r="M52">
        <v>0</v>
      </c>
      <c r="N52">
        <v>0</v>
      </c>
      <c r="O52">
        <v>0</v>
      </c>
      <c r="P52">
        <v>0</v>
      </c>
      <c r="Q52">
        <v>18</v>
      </c>
      <c r="R52">
        <f t="shared" ca="1" si="3"/>
        <v>321</v>
      </c>
      <c r="S52">
        <v>211</v>
      </c>
      <c r="T52">
        <f>IFERROR(VLOOKUP(S52,[2]WingLookTable!$A:$A,1,0),"캐릭터없음")</f>
        <v>211</v>
      </c>
      <c r="U5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v>
      </c>
      <c r="V52" t="str">
        <f t="shared" si="4"/>
        <v>{"dy":26,"sl":1,"id":"Actor3114m","stats":{"tr":3,"trp":6,"str":0,"dex":0,"int":15,"vit":0,"train":0,"wgGr0":0,"wgGr1":0,"wgGr2":0,"wgGr3":18,"wgLk":211}}</v>
      </c>
      <c r="AC52">
        <v>51</v>
      </c>
      <c r="AD52">
        <v>272</v>
      </c>
    </row>
    <row r="53" spans="1:30">
      <c r="A53">
        <v>26</v>
      </c>
      <c r="B53">
        <v>2</v>
      </c>
      <c r="C53" t="str">
        <f t="shared" ca="1" si="2"/>
        <v>Actor0201m</v>
      </c>
      <c r="D53" t="s">
        <v>357</v>
      </c>
      <c r="E53" t="str">
        <f>IF(ISBLANK(D53),"",
IFERROR(VLOOKUP(D53,[2]ActorTable!$A:$H,MATCH("이름참고",[2]ActorTable!$1:$1,0),0),"캐릭터없음"))</f>
        <v>미네락</v>
      </c>
      <c r="F53" t="str">
        <f t="shared" si="5"/>
        <v/>
      </c>
      <c r="G53">
        <v>3</v>
      </c>
      <c r="H53">
        <v>6</v>
      </c>
      <c r="I53">
        <v>0</v>
      </c>
      <c r="J53">
        <v>15</v>
      </c>
      <c r="K53">
        <v>0</v>
      </c>
      <c r="L53">
        <v>0</v>
      </c>
      <c r="M53">
        <v>0</v>
      </c>
      <c r="N53">
        <v>0</v>
      </c>
      <c r="O53">
        <v>0</v>
      </c>
      <c r="P53">
        <v>0</v>
      </c>
      <c r="Q53">
        <v>18</v>
      </c>
      <c r="R53">
        <f t="shared" ca="1" si="3"/>
        <v>113</v>
      </c>
      <c r="S53">
        <v>272</v>
      </c>
      <c r="T53">
        <f>IFERROR(VLOOKUP(S53,[2]WingLookTable!$A:$A,1,0),"캐릭터없음")</f>
        <v>272</v>
      </c>
      <c r="U5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v>
      </c>
      <c r="V53" t="str">
        <f t="shared" si="4"/>
        <v>{"dy":26,"sl":2,"id":"Actor2120m","stats":{"tr":3,"trp":6,"str":0,"dex":15,"int":0,"vit":0,"train":0,"wgGr0":0,"wgGr1":0,"wgGr2":0,"wgGr3":18,"wgLk":272}}</v>
      </c>
      <c r="AC53">
        <v>52</v>
      </c>
      <c r="AD53">
        <v>276</v>
      </c>
    </row>
    <row r="54" spans="1:30">
      <c r="A54">
        <v>27</v>
      </c>
      <c r="B54">
        <v>1</v>
      </c>
      <c r="C54" t="str">
        <f t="shared" ca="1" si="2"/>
        <v>Actor1005m</v>
      </c>
      <c r="D54" t="s">
        <v>356</v>
      </c>
      <c r="E54" t="str">
        <f>IF(ISBLANK(D54),"",
IFERROR(VLOOKUP(D54,[2]ActorTable!$A:$H,MATCH("이름참고",[2]ActorTable!$1:$1,0),0),"캐릭터없음"))</f>
        <v>롤라</v>
      </c>
      <c r="F54" t="str">
        <f t="shared" si="5"/>
        <v/>
      </c>
      <c r="G54">
        <v>3</v>
      </c>
      <c r="H54">
        <v>6</v>
      </c>
      <c r="I54">
        <v>0</v>
      </c>
      <c r="J54">
        <v>0</v>
      </c>
      <c r="K54">
        <v>15</v>
      </c>
      <c r="L54">
        <v>0</v>
      </c>
      <c r="M54">
        <v>0</v>
      </c>
      <c r="N54">
        <v>0</v>
      </c>
      <c r="O54">
        <v>0</v>
      </c>
      <c r="P54">
        <v>0</v>
      </c>
      <c r="Q54">
        <v>18</v>
      </c>
      <c r="R54">
        <f t="shared" ca="1" si="3"/>
        <v>369</v>
      </c>
      <c r="S54">
        <v>172</v>
      </c>
      <c r="T54">
        <f>IFERROR(VLOOKUP(S54,[2]WingLookTable!$A:$A,1,0),"캐릭터없음")</f>
        <v>172</v>
      </c>
      <c r="U54"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v>
      </c>
      <c r="V54" t="str">
        <f t="shared" si="4"/>
        <v>{"dy":27,"sl":1,"id":"Actor3019m","stats":{"tr":3,"trp":6,"str":0,"dex":0,"int":15,"vit":0,"train":0,"wgGr0":0,"wgGr1":0,"wgGr2":0,"wgGr3":18,"wgLk":172}}</v>
      </c>
      <c r="AC54">
        <v>53</v>
      </c>
      <c r="AD54">
        <v>280</v>
      </c>
    </row>
    <row r="55" spans="1:30">
      <c r="A55">
        <v>27</v>
      </c>
      <c r="B55">
        <v>2</v>
      </c>
      <c r="C55" t="str">
        <f t="shared" ca="1" si="2"/>
        <v>Actor1109m</v>
      </c>
      <c r="D55" t="s">
        <v>364</v>
      </c>
      <c r="E55" t="str">
        <f>IF(ISBLANK(D55),"",
IFERROR(VLOOKUP(D55,[2]ActorTable!$A:$H,MATCH("이름참고",[2]ActorTable!$1:$1,0),0),"캐릭터없음"))</f>
        <v>도스로프</v>
      </c>
      <c r="F55" t="str">
        <f t="shared" si="5"/>
        <v/>
      </c>
      <c r="G55">
        <v>3</v>
      </c>
      <c r="H55">
        <v>6</v>
      </c>
      <c r="I55">
        <v>0</v>
      </c>
      <c r="J55">
        <v>15</v>
      </c>
      <c r="K55">
        <v>0</v>
      </c>
      <c r="L55">
        <v>0</v>
      </c>
      <c r="M55">
        <v>0</v>
      </c>
      <c r="N55">
        <v>0</v>
      </c>
      <c r="O55">
        <v>0</v>
      </c>
      <c r="P55">
        <v>0</v>
      </c>
      <c r="Q55">
        <v>18</v>
      </c>
      <c r="R55">
        <f t="shared" ca="1" si="3"/>
        <v>220</v>
      </c>
      <c r="S55">
        <v>208</v>
      </c>
      <c r="T55">
        <f>IFERROR(VLOOKUP(S55,[2]WingLookTable!$A:$A,1,0),"캐릭터없음")</f>
        <v>208</v>
      </c>
      <c r="U55"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v>
      </c>
      <c r="V55" t="str">
        <f t="shared" si="4"/>
        <v>{"dy":27,"sl":2,"id":"Actor0030m","stats":{"tr":3,"trp":6,"str":0,"dex":15,"int":0,"vit":0,"train":0,"wgGr0":0,"wgGr1":0,"wgGr2":0,"wgGr3":18,"wgLk":208}}</v>
      </c>
      <c r="AC55">
        <v>54</v>
      </c>
      <c r="AD55">
        <v>284</v>
      </c>
    </row>
    <row r="56" spans="1:30">
      <c r="A56">
        <v>28</v>
      </c>
      <c r="B56">
        <v>1</v>
      </c>
      <c r="C56" t="str">
        <f t="shared" ca="1" si="2"/>
        <v>Actor0113m</v>
      </c>
      <c r="D56" t="s">
        <v>369</v>
      </c>
      <c r="E56" t="str">
        <f>IF(ISBLANK(D56),"",
IFERROR(VLOOKUP(D56,[2]ActorTable!$A:$H,MATCH("이름참고",[2]ActorTable!$1:$1,0),0),"캐릭터없음"))</f>
        <v>클레타</v>
      </c>
      <c r="F56" t="str">
        <f t="shared" si="5"/>
        <v/>
      </c>
      <c r="G56">
        <v>3</v>
      </c>
      <c r="H56">
        <v>6</v>
      </c>
      <c r="I56">
        <v>0</v>
      </c>
      <c r="J56">
        <v>0</v>
      </c>
      <c r="K56">
        <v>15</v>
      </c>
      <c r="L56">
        <v>0</v>
      </c>
      <c r="M56">
        <v>0</v>
      </c>
      <c r="N56">
        <v>0</v>
      </c>
      <c r="O56">
        <v>0</v>
      </c>
      <c r="P56">
        <v>0</v>
      </c>
      <c r="Q56">
        <v>18</v>
      </c>
      <c r="R56">
        <f t="shared" ca="1" si="3"/>
        <v>226</v>
      </c>
      <c r="S56">
        <v>157</v>
      </c>
      <c r="T56">
        <f>IFERROR(VLOOKUP(S56,[2]WingLookTable!$A:$A,1,0),"캐릭터없음")</f>
        <v>157</v>
      </c>
      <c r="U56"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v>
      </c>
      <c r="V56" t="str">
        <f t="shared" si="4"/>
        <v>{"dy":28,"sl":1,"id":"Actor0240m","stats":{"tr":3,"trp":6,"str":0,"dex":0,"int":15,"vit":0,"train":0,"wgGr0":0,"wgGr1":0,"wgGr2":0,"wgGr3":18,"wgLk":157}}</v>
      </c>
      <c r="AC56">
        <v>55</v>
      </c>
      <c r="AD56">
        <v>288</v>
      </c>
    </row>
    <row r="57" spans="1:30">
      <c r="A57">
        <v>28</v>
      </c>
      <c r="B57">
        <v>2</v>
      </c>
      <c r="C57" t="str">
        <f t="shared" ca="1" si="2"/>
        <v>Actor0113m</v>
      </c>
      <c r="D57" t="s">
        <v>347</v>
      </c>
      <c r="E57" t="str">
        <f>IF(ISBLANK(D57),"",
IFERROR(VLOOKUP(D57,[2]ActorTable!$A:$H,MATCH("이름참고",[2]ActorTable!$1:$1,0),0),"캐릭터없음"))</f>
        <v>테이슨</v>
      </c>
      <c r="F57" t="str">
        <f t="shared" si="5"/>
        <v/>
      </c>
      <c r="G57">
        <v>3</v>
      </c>
      <c r="H57">
        <v>6</v>
      </c>
      <c r="I57">
        <v>0</v>
      </c>
      <c r="J57">
        <v>15</v>
      </c>
      <c r="K57">
        <v>0</v>
      </c>
      <c r="L57">
        <v>0</v>
      </c>
      <c r="M57">
        <v>0</v>
      </c>
      <c r="N57">
        <v>0</v>
      </c>
      <c r="O57">
        <v>0</v>
      </c>
      <c r="P57">
        <v>0</v>
      </c>
      <c r="Q57">
        <v>18</v>
      </c>
      <c r="R57">
        <f t="shared" ca="1" si="3"/>
        <v>193</v>
      </c>
      <c r="S57">
        <v>202</v>
      </c>
      <c r="T57">
        <f>IFERROR(VLOOKUP(S57,[2]WingLookTable!$A:$A,1,0),"캐릭터없음")</f>
        <v>202</v>
      </c>
      <c r="U57"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v>
      </c>
      <c r="V57" t="str">
        <f t="shared" si="4"/>
        <v>{"dy":28,"sl":2,"id":"Actor1108m","stats":{"tr":3,"trp":6,"str":0,"dex":15,"int":0,"vit":0,"train":0,"wgGr0":0,"wgGr1":0,"wgGr2":0,"wgGr3":18,"wgLk":202}}</v>
      </c>
      <c r="AC57">
        <v>56</v>
      </c>
      <c r="AD57">
        <v>291</v>
      </c>
    </row>
    <row r="58" spans="1:30">
      <c r="A58">
        <v>29</v>
      </c>
      <c r="B58">
        <v>1</v>
      </c>
      <c r="C58" t="str">
        <f t="shared" ca="1" si="2"/>
        <v>Actor1108m</v>
      </c>
      <c r="D58" t="s">
        <v>366</v>
      </c>
      <c r="E58" t="str">
        <f>IF(ISBLANK(D58),"",
IFERROR(VLOOKUP(D58,[2]ActorTable!$A:$H,MATCH("이름참고",[2]ActorTable!$1:$1,0),0),"캐릭터없음"))</f>
        <v>튤린</v>
      </c>
      <c r="F58" t="str">
        <f t="shared" si="5"/>
        <v/>
      </c>
      <c r="G58">
        <v>3</v>
      </c>
      <c r="H58">
        <v>6</v>
      </c>
      <c r="I58">
        <v>0</v>
      </c>
      <c r="J58">
        <v>0</v>
      </c>
      <c r="K58">
        <v>15</v>
      </c>
      <c r="L58">
        <v>0</v>
      </c>
      <c r="M58">
        <v>0</v>
      </c>
      <c r="N58">
        <v>0</v>
      </c>
      <c r="O58">
        <v>0</v>
      </c>
      <c r="P58">
        <v>0</v>
      </c>
      <c r="Q58">
        <v>18</v>
      </c>
      <c r="R58">
        <f t="shared" ca="1" si="3"/>
        <v>318</v>
      </c>
      <c r="S58">
        <v>309</v>
      </c>
      <c r="T58">
        <f>IFERROR(VLOOKUP(S58,[2]WingLookTable!$A:$A,1,0),"캐릭터없음")</f>
        <v>309</v>
      </c>
      <c r="U58"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v>
      </c>
      <c r="V58" t="str">
        <f t="shared" si="4"/>
        <v>{"dy":29,"sl":1,"id":"Actor0037m","stats":{"tr":3,"trp":6,"str":0,"dex":0,"int":15,"vit":0,"train":0,"wgGr0":0,"wgGr1":0,"wgGr2":0,"wgGr3":18,"wgLk":309}}</v>
      </c>
      <c r="AC58">
        <v>57</v>
      </c>
      <c r="AD58">
        <v>294</v>
      </c>
    </row>
    <row r="59" spans="1:30">
      <c r="A59">
        <v>29</v>
      </c>
      <c r="B59">
        <v>2</v>
      </c>
      <c r="C59" t="str">
        <f t="shared" ca="1" si="2"/>
        <v>Actor0201m</v>
      </c>
      <c r="D59" t="s">
        <v>369</v>
      </c>
      <c r="E59" t="str">
        <f>IF(ISBLANK(D59),"",
IFERROR(VLOOKUP(D59,[2]ActorTable!$A:$H,MATCH("이름참고",[2]ActorTable!$1:$1,0),0),"캐릭터없음"))</f>
        <v>클레타</v>
      </c>
      <c r="F59" t="str">
        <f t="shared" si="5"/>
        <v/>
      </c>
      <c r="G59">
        <v>3</v>
      </c>
      <c r="H59">
        <v>6</v>
      </c>
      <c r="I59">
        <v>0</v>
      </c>
      <c r="J59">
        <v>15</v>
      </c>
      <c r="K59">
        <v>0</v>
      </c>
      <c r="L59">
        <v>0</v>
      </c>
      <c r="M59">
        <v>0</v>
      </c>
      <c r="N59">
        <v>0</v>
      </c>
      <c r="O59">
        <v>0</v>
      </c>
      <c r="P59">
        <v>0</v>
      </c>
      <c r="Q59">
        <v>18</v>
      </c>
      <c r="R59">
        <f t="shared" ca="1" si="3"/>
        <v>306</v>
      </c>
      <c r="S59">
        <v>101</v>
      </c>
      <c r="T59">
        <f>IFERROR(VLOOKUP(S59,[2]WingLookTable!$A:$A,1,0),"캐릭터없음")</f>
        <v>101</v>
      </c>
      <c r="U59"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v>
      </c>
      <c r="V59" t="str">
        <f t="shared" si="4"/>
        <v>{"dy":29,"sl":2,"id":"Actor0240m","stats":{"tr":3,"trp":6,"str":0,"dex":15,"int":0,"vit":0,"train":0,"wgGr0":0,"wgGr1":0,"wgGr2":0,"wgGr3":18,"wgLk":101}}</v>
      </c>
      <c r="AC59">
        <v>58</v>
      </c>
      <c r="AD59">
        <v>297</v>
      </c>
    </row>
    <row r="60" spans="1:30">
      <c r="A60">
        <v>30</v>
      </c>
      <c r="B60">
        <v>1</v>
      </c>
      <c r="C60" t="str">
        <f t="shared" ca="1" si="2"/>
        <v>Actor1039m</v>
      </c>
      <c r="D60" t="s">
        <v>364</v>
      </c>
      <c r="E60" t="str">
        <f>IF(ISBLANK(D60),"",
IFERROR(VLOOKUP(D60,[2]ActorTable!$A:$H,MATCH("이름참고",[2]ActorTable!$1:$1,0),0),"캐릭터없음"))</f>
        <v>도스로프</v>
      </c>
      <c r="F60" t="str">
        <f t="shared" si="5"/>
        <v/>
      </c>
      <c r="G60">
        <v>3</v>
      </c>
      <c r="H60">
        <v>6</v>
      </c>
      <c r="I60">
        <v>0</v>
      </c>
      <c r="J60">
        <v>0</v>
      </c>
      <c r="K60">
        <v>15</v>
      </c>
      <c r="L60">
        <v>0</v>
      </c>
      <c r="M60">
        <v>0</v>
      </c>
      <c r="N60">
        <v>0</v>
      </c>
      <c r="O60">
        <v>0</v>
      </c>
      <c r="P60">
        <v>0</v>
      </c>
      <c r="Q60">
        <v>18</v>
      </c>
      <c r="R60">
        <f t="shared" ca="1" si="3"/>
        <v>328</v>
      </c>
      <c r="S60">
        <v>125</v>
      </c>
      <c r="T60">
        <f>IFERROR(VLOOKUP(S60,[2]WingLookTable!$A:$A,1,0),"캐릭터없음")</f>
        <v>125</v>
      </c>
      <c r="U60"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dy":30,"sl":1,"id":"Actor0030m","stats":{"tr":3,"trp":6,"str":0,"dex":0,"int":15,"vit":0,"train":0,"wgGr0":0,"wgGr1":0,"wgGr2":0,"wgGr3":18,"wgLk":125}}</v>
      </c>
      <c r="V60" t="str">
        <f t="shared" si="4"/>
        <v>{"dy":30,"sl":1,"id":"Actor0030m","stats":{"tr":3,"trp":6,"str":0,"dex":0,"int":15,"vit":0,"train":0,"wgGr0":0,"wgGr1":0,"wgGr2":0,"wgGr3":18,"wgLk":125}}</v>
      </c>
      <c r="AC60">
        <v>59</v>
      </c>
      <c r="AD60">
        <v>300</v>
      </c>
    </row>
    <row r="61" spans="1:30">
      <c r="A61">
        <v>30</v>
      </c>
      <c r="B61">
        <v>2</v>
      </c>
      <c r="C61" t="str">
        <f t="shared" ca="1" si="2"/>
        <v>Actor1216m</v>
      </c>
      <c r="D61" t="s">
        <v>366</v>
      </c>
      <c r="E61" t="str">
        <f>IF(ISBLANK(D61),"",
IFERROR(VLOOKUP(D61,[2]ActorTable!$A:$H,MATCH("이름참고",[2]ActorTable!$1:$1,0),0),"캐릭터없음"))</f>
        <v>튤린</v>
      </c>
      <c r="F61" t="str">
        <f t="shared" si="5"/>
        <v/>
      </c>
      <c r="G61">
        <v>3</v>
      </c>
      <c r="H61">
        <v>6</v>
      </c>
      <c r="I61">
        <v>0</v>
      </c>
      <c r="J61">
        <v>15</v>
      </c>
      <c r="K61">
        <v>0</v>
      </c>
      <c r="L61">
        <v>0</v>
      </c>
      <c r="M61">
        <v>0</v>
      </c>
      <c r="N61">
        <v>0</v>
      </c>
      <c r="O61">
        <v>0</v>
      </c>
      <c r="P61">
        <v>0</v>
      </c>
      <c r="Q61">
        <v>18</v>
      </c>
      <c r="R61">
        <f t="shared" ca="1" si="3"/>
        <v>121</v>
      </c>
      <c r="S61">
        <v>172</v>
      </c>
      <c r="T61">
        <f>IFERROR(VLOOKUP(S61,[2]WingLookTable!$A:$A,1,0),"캐릭터없음")</f>
        <v>172</v>
      </c>
      <c r="U61"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dy":30,"sl":1,"id":"Actor0030m","stats":{"tr":3,"trp":6,"str":0,"dex":0,"int":15,"vit":0,"train":0,"wgGr0":0,"wgGr1":0,"wgGr2":0,"wgGr3":18,"wgLk":125}},{"dy":30,"sl":2,"id":"Actor0037m","stats":{"tr":3,"trp":6,"str":0,"dex":15,"int":0,"vit":0,"train":0,"wgGr0":0,"wgGr1":0,"wgGr2":0,"wgGr3":18,"wgLk":172}}</v>
      </c>
      <c r="V61" t="str">
        <f t="shared" si="4"/>
        <v>{"dy":30,"sl":2,"id":"Actor0037m","stats":{"tr":3,"trp":6,"str":0,"dex":15,"int":0,"vit":0,"train":0,"wgGr0":0,"wgGr1":0,"wgGr2":0,"wgGr3":18,"wgLk":172}}</v>
      </c>
      <c r="AC61">
        <v>60</v>
      </c>
      <c r="AD61">
        <v>303</v>
      </c>
    </row>
    <row r="62" spans="1:30">
      <c r="A62">
        <v>31</v>
      </c>
      <c r="B62">
        <v>1</v>
      </c>
      <c r="C62" t="str">
        <f t="shared" ca="1" si="2"/>
        <v>Actor2015m</v>
      </c>
      <c r="D62" t="s">
        <v>358</v>
      </c>
      <c r="E62" t="str">
        <f>IF(ISBLANK(D62),"",
IFERROR(VLOOKUP(D62,[2]ActorTable!$A:$H,MATCH("이름참고",[2]ActorTable!$1:$1,0),0),"캐릭터없음"))</f>
        <v>무테이</v>
      </c>
      <c r="F62" t="str">
        <f t="shared" si="5"/>
        <v/>
      </c>
      <c r="G62">
        <v>3</v>
      </c>
      <c r="H62">
        <v>6</v>
      </c>
      <c r="I62">
        <v>0</v>
      </c>
      <c r="J62">
        <v>0</v>
      </c>
      <c r="K62">
        <v>15</v>
      </c>
      <c r="L62">
        <v>0</v>
      </c>
      <c r="M62">
        <v>0</v>
      </c>
      <c r="N62">
        <v>0</v>
      </c>
      <c r="O62">
        <v>0</v>
      </c>
      <c r="P62">
        <v>0</v>
      </c>
      <c r="Q62">
        <v>18</v>
      </c>
      <c r="R62">
        <f t="shared" ca="1" si="3"/>
        <v>181</v>
      </c>
      <c r="S62">
        <v>166</v>
      </c>
      <c r="T62">
        <f>IFERROR(VLOOKUP(S62,[2]WingLookTable!$A:$A,1,0),"캐릭터없음")</f>
        <v>166</v>
      </c>
      <c r="U62"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dy":30,"sl":1,"id":"Actor0030m","stats":{"tr":3,"trp":6,"str":0,"dex":0,"int":15,"vit":0,"train":0,"wgGr0":0,"wgGr1":0,"wgGr2":0,"wgGr3":18,"wgLk":125}},{"dy":30,"sl":2,"id":"Actor0037m","stats":{"tr":3,"trp":6,"str":0,"dex":15,"int":0,"vit":0,"train":0,"wgGr0":0,"wgGr1":0,"wgGr2":0,"wgGr3":18,"wgLk":172}},{"dy":31,"sl":1,"id":"Actor3021m","stats":{"tr":3,"trp":6,"str":0,"dex":0,"int":15,"vit":0,"train":0,"wgGr0":0,"wgGr1":0,"wgGr2":0,"wgGr3":18,"wgLk":166}}</v>
      </c>
      <c r="V62" t="str">
        <f t="shared" si="4"/>
        <v>{"dy":31,"sl":1,"id":"Actor3021m","stats":{"tr":3,"trp":6,"str":0,"dex":0,"int":15,"vit":0,"train":0,"wgGr0":0,"wgGr1":0,"wgGr2":0,"wgGr3":18,"wgLk":166}}</v>
      </c>
      <c r="AC62">
        <v>61</v>
      </c>
      <c r="AD62">
        <v>306</v>
      </c>
    </row>
    <row r="63" spans="1:30">
      <c r="A63">
        <v>31</v>
      </c>
      <c r="B63">
        <v>2</v>
      </c>
      <c r="C63" t="str">
        <f t="shared" ca="1" si="2"/>
        <v>Actor2103m</v>
      </c>
      <c r="D63" t="s">
        <v>359</v>
      </c>
      <c r="E63" t="str">
        <f>IF(ISBLANK(D63),"",
IFERROR(VLOOKUP(D63,[2]ActorTable!$A:$H,MATCH("이름참고",[2]ActorTable!$1:$1,0),0),"캐릭터없음"))</f>
        <v>딘즈</v>
      </c>
      <c r="F63" t="str">
        <f t="shared" si="5"/>
        <v/>
      </c>
      <c r="G63">
        <v>3</v>
      </c>
      <c r="H63">
        <v>6</v>
      </c>
      <c r="I63">
        <v>0</v>
      </c>
      <c r="J63">
        <v>15</v>
      </c>
      <c r="K63">
        <v>0</v>
      </c>
      <c r="L63">
        <v>0</v>
      </c>
      <c r="M63">
        <v>0</v>
      </c>
      <c r="N63">
        <v>0</v>
      </c>
      <c r="O63">
        <v>0</v>
      </c>
      <c r="P63">
        <v>0</v>
      </c>
      <c r="Q63">
        <v>18</v>
      </c>
      <c r="R63">
        <f t="shared" ca="1" si="3"/>
        <v>297</v>
      </c>
      <c r="S63">
        <v>272</v>
      </c>
      <c r="T63">
        <f>IFERROR(VLOOKUP(S63,[2]WingLookTable!$A:$A,1,0),"캐릭터없음")</f>
        <v>272</v>
      </c>
      <c r="U63" t="str">
        <f t="shared" ca="1" si="1"/>
        <v>{"dy":1,"sl":1,"id":"Actor1216m","stats":{"tr":3,"trp":6,"str":0,"dex":0,"int":15,"vit":0,"train":0,"wgGr0":0,"wgGr1":0,"wgGr2":0,"wgGr3":18,"wgLk":193}},{"dy":1,"sl":2},{"dy":2,"sl":1,"id":"Actor3117m","stats":{"tr":3,"trp":6,"str":0,"dex":0,"int":15,"vit":0,"train":0,"wgGr0":0,"wgGr1":0,"wgGr2":0,"wgGr3":18,"wgLk":248}},{"dy":2,"sl":2,"id":"Actor0240m","stats":{"tr":3,"trp":6,"str":0,"dex":15,"int":0,"vit":0,"train":0,"wgGr0":0,"wgGr1":0,"wgGr2":0,"wgGr3":18,"wgLk":163}},{"dy":3,"sl":1,"id":"Actor0024m","stats":{"tr":3,"trp":6,"str":0,"dex":0,"int":15,"vit":0,"train":0,"wgGr0":0,"wgGr1":0,"wgGr2":0,"wgGr3":18,"wgLk":306}},{"dy":3,"sl":2,"id":"Actor3114m","stats":{"tr":3,"trp":6,"str":0,"dex":15,"int":0,"vit":0,"train":0,"wgGr0":0,"wgGr1":0,"wgGr2":0,"wgGr3":18,"wgLk":260}},{"dy":4,"sl":1,"id":"Actor0007m","stats":{"tr":3,"trp":6,"str":0,"dex":0,"int":15,"vit":0,"train":0,"wgGr0":0,"wgGr1":0,"wgGr2":0,"wgGr3":18,"wgLk":297}},{"dy":4,"sl":2,"id":"Actor2128m","stats":{"tr":3,"trp":6,"str":0,"dex":15,"int":0,"vit":0,"train":0,"wgGr0":0,"wgGr1":0,"wgGr2":0,"wgGr3":18,"wgLk":223}},{"dy":5,"sl":1,"id":"Actor0125m","stats":{"tr":3,"trp":6,"str":0,"dex":0,"int":15,"vit":0,"train":0,"wgGr0":0,"wgGr1":0,"wgGr2":0,"wgGr3":18,"wgLk":148}},{"dy":5,"sl":2,"id":"Actor0024m","stats":{"tr":3,"trp":6,"str":0,"dex":15,"int":0,"vit":0,"train":0,"wgGr0":0,"wgGr1":0,"wgGr2":0,"wgGr3":18,"wgLk":223}},{"dy":6,"sl":1,"id":"Actor1141m","stats":{"tr":3,"trp":6,"str":0,"dex":0,"int":15,"vit":0,"train":0,"wgGr0":0,"wgGr1":0,"wgGr2":0,"wgGr3":18,"wgLk":202}},{"dy":6,"sl":2,"id":"Actor3022m","stats":{"tr":3,"trp":6,"str":0,"dex":15,"int":0,"vit":0,"train":0,"wgGr0":0,"wgGr1":0,"wgGr2":0,"wgGr3":18,"wgLk":288}},{"dy":7,"sl":1,"id":"Actor3117m","stats":{"tr":3,"trp":6,"str":0,"dex":0,"int":15,"vit":0,"train":0,"wgGr0":0,"wgGr1":0,"wgGr2":0,"wgGr3":18,"wgLk":117}},{"dy":7,"sl":2,"id":"Actor0104m","stats":{"tr":3,"trp":6,"str":0,"dex":15,"int":0,"vit":0,"train":0,"wgGr0":0,"wgGr1":0,"wgGr2":0,"wgGr3":18,"wgLk":315}},{"dy":8,"sl":1,"id":"Actor1039m","stats":{"tr":3,"trp":6,"str":0,"dex":0,"int":15,"vit":0,"train":0,"wgGr0":0,"wgGr1":0,"wgGr2":0,"wgGr3":18,"wgLk":244}},{"dy":8,"sl":2,"id":"Actor1108m","stats":{"tr":3,"trp":6,"str":0,"dex":15,"int":0,"vit":0,"train":0,"wgGr0":0,"wgGr1":0,"wgGr2":0,"wgGr3":18,"wgLk":315}},{"dy":9,"sl":1,"id":"Actor1005m","stats":{"tr":3,"trp":6,"str":0,"dex":0,"int":15,"vit":0,"train":0,"wgGr0":0,"wgGr1":0,"wgGr2":0,"wgGr3":18,"wgLk":160}},{"dy":9,"sl":2,"id":"Actor0125m","stats":{"tr":3,"trp":6,"str":0,"dex":15,"int":0,"vit":0,"train":0,"wgGr0":0,"wgGr1":0,"wgGr2":0,"wgGr3":18,"wgLk":256}},{"dy":10,"sl":1,"id":"Actor1216m","stats":{"tr":3,"trp":6,"str":0,"dex":0,"int":15,"vit":0,"train":0,"wgGr0":0,"wgGr1":0,"wgGr2":0,"wgGr3":18,"wgLk":356}},{"dy":10,"sl":2},{"dy":11,"sl":1,"id":"Actor1141m","stats":{"tr":3,"trp":6,"str":0,"dex":0,"int":15,"vit":0,"train":0,"wgGr0":0,"wgGr1":0,"wgGr2":0,"wgGr3":18,"wgLk":181}},{"dy":11,"sl":2,"id":"Actor0201m","stats":{"tr":3,"trp":6,"str":0,"dex":15,"int":0,"vit":0,"train":0,"wgGr0":0,"wgGr1":0,"wgGr2":0,"wgGr3":18,"wgLk":175}},{"dy":12,"sl":1},{"dy":12,"sl":2},{"dy":13,"sl":1,"id":"Actor0240m","stats":{"tr":3,"trp":6,"str":0,"dex":0,"int":15,"vit":0,"train":0,"wgGr0":0,"wgGr1":0,"wgGr2":0,"wgGr3":18,"wgLk":211}},{"dy":13,"sl":2,"id":"Actor1029m","stats":{"tr":3,"trp":6,"str":0,"dex":15,"int":0,"vit":0,"train":0,"wgGr0":0,"wgGr1":0,"wgGr2":0,"wgGr3":18,"wgLk":223}},{"dy":14,"sl":1,"id":"Actor3019m","stats":{"tr":3,"trp":6,"str":0,"dex":0,"int":15,"vit":0,"train":0,"wgGr0":0,"wgGr1":0,"wgGr2":0,"wgGr3":18,"wgLk":324}},{"dy":14,"sl":2,"id":"Actor2238m","stats":{"tr":3,"trp":6,"str":0,"dex":15,"int":0,"vit":0,"train":0,"wgGr0":0,"wgGr1":0,"wgGr2":0,"wgGr3":18,"wgLk":125}},{"dy":15,"sl":1,"id":"Actor1216m","stats":{"tr":3,"trp":6,"str":0,"dex":0,"int":15,"vit":0,"train":0,"wgGr0":0,"wgGr1":0,"wgGr2":0,"wgGr3":18,"wgLk":344}},{"dy":15,"sl":2,"id":"Actor2120m","stats":{"tr":3,"trp":6,"str":0,"dex":15,"int":0,"vit":0,"train":0,"wgGr0":0,"wgGr1":0,"wgGr2":0,"wgGr3":18,"wgLk":356}},{"dy":16,"sl":1,"id":"Actor3022m","stats":{"tr":3,"trp":6,"str":0,"dex":0,"int":15,"vit":0,"train":0,"wgGr0":0,"wgGr1":0,"wgGr2":0,"wgGr3":18,"wgLk":196}},{"dy":16,"sl":2,"id":"Actor0030m","stats":{"tr":3,"trp":6,"str":0,"dex":15,"int":0,"vit":0,"train":0,"wgGr0":0,"wgGr1":0,"wgGr2":0,"wgGr3":18,"wgLk":328}},{"dy":17,"sl":1,"id":"Actor0024m","stats":{"tr":3,"trp":6,"str":0,"dex":0,"int":15,"vit":0,"train":0,"wgGr0":0,"wgGr1":0,"wgGr2":0,"wgGr3":18,"wgLk":163}},{"dy":17,"sl":2,"id":"Actor3022m","stats":{"tr":3,"trp":6,"str":0,"dex":15,"int":0,"vit":0,"train":0,"wgGr0":0,"wgGr1":0,"wgGr2":0,"wgGr3":18,"wgLk":148}},{"dy":18,"sl":1,"id":"Actor3231m","stats":{"tr":3,"trp":6,"str":0,"dex":0,"int":15,"vit":0,"train":0,"wgGr0":0,"wgGr1":0,"wgGr2":0,"wgGr3":18,"wgLk":280}},{"dy":18,"sl":2,"id":"Actor1141m","stats":{"tr":3,"trp":6,"str":0,"dex":15,"int":0,"vit":0,"train":0,"wgGr0":0,"wgGr1":0,"wgGr2":0,"wgGr3":18,"wgLk":172}},{"dy":19,"sl":1,"id":"Actor3117m","stats":{"tr":3,"trp":6,"str":0,"dex":0,"int":15,"vit":0,"train":0,"wgGr0":0,"wgGr1":0,"wgGr2":0,"wgGr3":18,"wgLk":321}},{"dy":19,"sl":2,"id":"Actor0104m","stats":{"tr":3,"trp":6,"str":0,"dex":15,"int":0,"vit":0,"train":0,"wgGr0":0,"wgGr1":0,"wgGr2":0,"wgGr3":18,"wgLk":175}},{"dy":20,"sl":1,"id":"Actor0104m","stats":{"tr":3,"trp":6,"str":0,"dex":0,"int":15,"vit":0,"train":0,"wgGr0":0,"wgGr1":0,"wgGr2":0,"wgGr3":18,"wgLk":205}},{"dy":20,"sl":2,"id":"Actor3114m","stats":{"tr":3,"trp":6,"str":0,"dex":15,"int":0,"vit":0,"train":0,"wgGr0":0,"wgGr1":0,"wgGr2":0,"wgGr3":18,"wgLk":294}},{"dy":21,"sl":1,"id":"Actor0113m","stats":{"tr":3,"trp":6,"str":0,"dex":0,"int":15,"vit":0,"train":0,"wgGr0":0,"wgGr1":0,"wgGr2":0,"wgGr3":18,"wgLk":272}},{"dy":21,"sl":2,"id":"Actor1029m","stats":{"tr":3,"trp":6,"str":0,"dex":15,"int":0,"vit":0,"train":0,"wgGr0":0,"wgGr1":0,"wgGr2":0,"wgGr3":18,"wgLk":157}},{"dy":22,"sl":1,"id":"Actor2010m","stats":{"tr":3,"trp":6,"str":0,"dex":0,"int":15,"vit":0,"train":0,"wgGr0":0,"wgGr1":0,"wgGr2":0,"wgGr3":18,"wgLk":145}},{"dy":22,"sl":2,"id":"Actor0030m","stats":{"tr":3,"trp":6,"str":0,"dex":15,"int":0,"vit":0,"train":0,"wgGr0":0,"wgGr1":0,"wgGr2":0,"wgGr3":18,"wgLk":344}},{"dy":23,"sl":1,"id":"Actor0125m","stats":{"tr":3,"trp":6,"str":0,"dex":0,"int":15,"vit":0,"train":0,"wgGr0":0,"wgGr1":0,"wgGr2":0,"wgGr3":18,"wgLk":199}},{"dy":23,"sl":2,"id":"Actor1002m","stats":{"tr":3,"trp":6,"str":0,"dex":15,"int":0,"vit":0,"train":0,"wgGr0":0,"wgGr1":0,"wgGr2":0,"wgGr3":18,"wgLk":157}},{"dy":24,"sl":1,"id":"Actor2238m","stats":{"tr":3,"trp":6,"str":0,"dex":0,"int":15,"vit":0,"train":0,"wgGr0":0,"wgGr1":0,"wgGr2":0,"wgGr3":18,"wgLk":151}},{"dy":24,"sl":2,"id":"Actor0201m","stats":{"tr":3,"trp":6,"str":0,"dex":15,"int":0,"vit":0,"train":0,"wgGr0":0,"wgGr1":0,"wgGr2":0,"wgGr3":18,"wgLk":348}},{"dy":25,"sl":1,"id":"Actor0030m","stats":{"tr":3,"trp":6,"str":0,"dex":0,"int":15,"vit":0,"train":0,"wgGr0":0,"wgGr1":0,"wgGr2":0,"wgGr3":18,"wgLk":154}},{"dy":25,"sl":2,"id":"Actor2010m","stats":{"tr":3,"trp":6,"str":0,"dex":15,"int":0,"vit":0,"train":0,"wgGr0":0,"wgGr1":0,"wgGr2":0,"wgGr3":18,"wgLk":217}},{"dy":26,"sl":1,"id":"Actor3114m","stats":{"tr":3,"trp":6,"str":0,"dex":0,"int":15,"vit":0,"train":0,"wgGr0":0,"wgGr1":0,"wgGr2":0,"wgGr3":18,"wgLk":211}},{"dy":26,"sl":2,"id":"Actor2120m","stats":{"tr":3,"trp":6,"str":0,"dex":15,"int":0,"vit":0,"train":0,"wgGr0":0,"wgGr1":0,"wgGr2":0,"wgGr3":18,"wgLk":272}},{"dy":27,"sl":1,"id":"Actor3019m","stats":{"tr":3,"trp":6,"str":0,"dex":0,"int":15,"vit":0,"train":0,"wgGr0":0,"wgGr1":0,"wgGr2":0,"wgGr3":18,"wgLk":172}},{"dy":27,"sl":2,"id":"Actor0030m","stats":{"tr":3,"trp":6,"str":0,"dex":15,"int":0,"vit":0,"train":0,"wgGr0":0,"wgGr1":0,"wgGr2":0,"wgGr3":18,"wgLk":208}},{"dy":28,"sl":1,"id":"Actor0240m","stats":{"tr":3,"trp":6,"str":0,"dex":0,"int":15,"vit":0,"train":0,"wgGr0":0,"wgGr1":0,"wgGr2":0,"wgGr3":18,"wgLk":157}},{"dy":28,"sl":2,"id":"Actor1108m","stats":{"tr":3,"trp":6,"str":0,"dex":15,"int":0,"vit":0,"train":0,"wgGr0":0,"wgGr1":0,"wgGr2":0,"wgGr3":18,"wgLk":202}},{"dy":29,"sl":1,"id":"Actor0037m","stats":{"tr":3,"trp":6,"str":0,"dex":0,"int":15,"vit":0,"train":0,"wgGr0":0,"wgGr1":0,"wgGr2":0,"wgGr3":18,"wgLk":309}},{"dy":29,"sl":2,"id":"Actor0240m","stats":{"tr":3,"trp":6,"str":0,"dex":15,"int":0,"vit":0,"train":0,"wgGr0":0,"wgGr1":0,"wgGr2":0,"wgGr3":18,"wgLk":101}},{"dy":30,"sl":1,"id":"Actor0030m","stats":{"tr":3,"trp":6,"str":0,"dex":0,"int":15,"vit":0,"train":0,"wgGr0":0,"wgGr1":0,"wgGr2":0,"wgGr3":18,"wgLk":125}},{"dy":30,"sl":2,"id":"Actor0037m","stats":{"tr":3,"trp":6,"str":0,"dex":15,"int":0,"vit":0,"train":0,"wgGr0":0,"wgGr1":0,"wgGr2":0,"wgGr3":18,"wgLk":172}},{"dy":31,"sl":1,"id":"Actor3021m","stats":{"tr":3,"trp":6,"str":0,"dex":0,"int":15,"vit":0,"train":0,"wgGr0":0,"wgGr1":0,"wgGr2":0,"wgGr3":18,"wgLk":166}},{"dy":31,"sl":2,"id":"Actor3022m","stats":{"tr":3,"trp":6,"str":0,"dex":15,"int":0,"vit":0,"train":0,"wgGr0":0,"wgGr1":0,"wgGr2":0,"wgGr3":18,"wgLk":272}}</v>
      </c>
      <c r="V63" t="str">
        <f t="shared" si="4"/>
        <v>{"dy":31,"sl":2,"id":"Actor3022m","stats":{"tr":3,"trp":6,"str":0,"dex":15,"int":0,"vit":0,"train":0,"wgGr0":0,"wgGr1":0,"wgGr2":0,"wgGr3":18,"wgLk":272}}</v>
      </c>
      <c r="AC63">
        <v>62</v>
      </c>
      <c r="AD63">
        <v>309</v>
      </c>
    </row>
    <row r="64" spans="1:30">
      <c r="AC64">
        <v>63</v>
      </c>
      <c r="AD64">
        <v>312</v>
      </c>
    </row>
    <row r="65" spans="29:30">
      <c r="AC65">
        <v>64</v>
      </c>
      <c r="AD65">
        <v>315</v>
      </c>
    </row>
    <row r="66" spans="29:30">
      <c r="AC66">
        <v>65</v>
      </c>
      <c r="AD66">
        <v>318</v>
      </c>
    </row>
    <row r="67" spans="29:30">
      <c r="AC67">
        <v>66</v>
      </c>
      <c r="AD67">
        <v>321</v>
      </c>
    </row>
    <row r="68" spans="29:30">
      <c r="AC68">
        <v>67</v>
      </c>
      <c r="AD68">
        <v>324</v>
      </c>
    </row>
    <row r="69" spans="29:30">
      <c r="AC69">
        <v>68</v>
      </c>
      <c r="AD69">
        <v>328</v>
      </c>
    </row>
    <row r="70" spans="29:30">
      <c r="AC70">
        <v>69</v>
      </c>
      <c r="AD70">
        <v>332</v>
      </c>
    </row>
    <row r="71" spans="29:30">
      <c r="AC71">
        <v>70</v>
      </c>
      <c r="AD71">
        <v>336</v>
      </c>
    </row>
    <row r="72" spans="29:30">
      <c r="AC72">
        <v>71</v>
      </c>
      <c r="AD72">
        <v>340</v>
      </c>
    </row>
    <row r="73" spans="29:30">
      <c r="AC73">
        <v>72</v>
      </c>
      <c r="AD73">
        <v>344</v>
      </c>
    </row>
    <row r="74" spans="29:30">
      <c r="AC74">
        <v>73</v>
      </c>
      <c r="AD74">
        <v>348</v>
      </c>
    </row>
    <row r="75" spans="29:30">
      <c r="AC75">
        <v>74</v>
      </c>
      <c r="AD75">
        <v>352</v>
      </c>
    </row>
    <row r="76" spans="29:30">
      <c r="AC76">
        <v>75</v>
      </c>
      <c r="AD76">
        <v>356</v>
      </c>
    </row>
    <row r="77" spans="29:30">
      <c r="AC77">
        <v>76</v>
      </c>
      <c r="AD77">
        <v>360</v>
      </c>
    </row>
    <row r="78" spans="29:30">
      <c r="AC78">
        <v>77</v>
      </c>
      <c r="AD78">
        <v>363</v>
      </c>
    </row>
    <row r="79" spans="29:30">
      <c r="AC79">
        <v>78</v>
      </c>
      <c r="AD79">
        <v>366</v>
      </c>
    </row>
    <row r="80" spans="29:30">
      <c r="AC80">
        <v>79</v>
      </c>
      <c r="AD80">
        <v>369</v>
      </c>
    </row>
    <row r="81" spans="29:30">
      <c r="AC81">
        <v>80</v>
      </c>
      <c r="AD81">
        <v>372</v>
      </c>
    </row>
  </sheetData>
  <sortState xmlns:xlrd2="http://schemas.microsoft.com/office/spreadsheetml/2017/richdata2" ref="Z2:AA31">
    <sortCondition ref="Z2:Z3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2021-07-11T12:04:15Z</dcterms:modified>
</cp:coreProperties>
</file>