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C96960-C4C7-474A-9866-921A600C004B}" xr6:coauthVersionLast="45" xr6:coauthVersionMax="45" xr10:uidLastSave="{00000000-0000-0000-0000-000000000000}"/>
  <bookViews>
    <workbookView xWindow="-120" yWindow="-120" windowWidth="29040" windowHeight="15840" activeTab="3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D4" i="2"/>
  <c r="D5" i="2"/>
  <c r="D6" i="2"/>
  <c r="D7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E3" i="2"/>
  <c r="G3" i="2" s="1"/>
  <c r="F6" i="6"/>
  <c r="E6" i="6" s="1"/>
  <c r="D6" i="6" s="1"/>
  <c r="C6" i="6" s="1"/>
  <c r="E5" i="6"/>
  <c r="D5" i="6" s="1"/>
  <c r="C5" i="6" s="1"/>
  <c r="C4" i="6"/>
  <c r="D4" i="6"/>
  <c r="C3" i="6"/>
  <c r="G6" i="6"/>
  <c r="F5" i="6"/>
  <c r="E4" i="6"/>
  <c r="D3" i="6"/>
  <c r="E2" i="6"/>
  <c r="F2" i="6" s="1"/>
  <c r="G2" i="6" s="1"/>
  <c r="D2" i="6"/>
  <c r="D12" i="1"/>
  <c r="D11" i="1"/>
  <c r="D10" i="1"/>
  <c r="D9" i="1"/>
  <c r="D8" i="1"/>
  <c r="D7" i="1"/>
  <c r="D6" i="1"/>
  <c r="D5" i="1"/>
  <c r="D4" i="1"/>
  <c r="D3" i="1"/>
  <c r="D2" i="1"/>
  <c r="E5" i="2" l="1"/>
  <c r="G5" i="2" s="1"/>
  <c r="E4" i="2"/>
  <c r="G4" i="2" s="1"/>
  <c r="F4" i="6"/>
  <c r="G4" i="6" s="1"/>
  <c r="E3" i="6"/>
  <c r="F3" i="6" s="1"/>
  <c r="G3" i="6" s="1"/>
  <c r="E6" i="2" l="1"/>
  <c r="G6" i="2" s="1"/>
  <c r="G5" i="6"/>
  <c r="E7" i="2" l="1"/>
  <c r="G7" i="2" s="1"/>
  <c r="E8" i="2" l="1"/>
  <c r="G8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E16" i="2" l="1"/>
  <c r="G16" i="2" s="1"/>
  <c r="E17" i="2" l="1"/>
  <c r="G17" i="2" s="1"/>
  <c r="E18" i="2" l="1"/>
  <c r="G18" i="2" s="1"/>
  <c r="E19" i="2" l="1"/>
  <c r="G19" i="2" s="1"/>
  <c r="E20" i="2" l="1"/>
  <c r="G20" i="2" s="1"/>
  <c r="E21" i="2" l="1"/>
  <c r="G21" i="2" s="1"/>
  <c r="E22" i="2" l="1"/>
  <c r="G22" i="2" s="1"/>
  <c r="E23" i="2" l="1"/>
  <c r="G23" i="2" s="1"/>
  <c r="E24" i="2" l="1"/>
  <c r="G24" i="2" s="1"/>
  <c r="E25" i="2" l="1"/>
  <c r="G25" i="2" s="1"/>
  <c r="E26" i="2" l="1"/>
  <c r="G26" i="2" s="1"/>
  <c r="E27" i="2" l="1"/>
  <c r="G27" i="2" s="1"/>
  <c r="E28" i="2" l="1"/>
  <c r="G28" i="2" s="1"/>
  <c r="E29" i="2" l="1"/>
  <c r="G29" i="2" s="1"/>
  <c r="E30" i="2" l="1"/>
  <c r="G30" i="2" s="1"/>
  <c r="E32" i="2" l="1"/>
  <c r="G32" i="2" s="1"/>
  <c r="E31" i="2"/>
  <c r="G31" i="2" s="1"/>
  <c r="B3" i="2" l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C13" i="1"/>
  <c r="C14" i="1"/>
  <c r="D14" i="1" s="1"/>
  <c r="C15" i="1"/>
  <c r="C16" i="1"/>
  <c r="C17" i="1"/>
  <c r="C18" i="1"/>
  <c r="C19" i="1"/>
  <c r="C20" i="1"/>
  <c r="D20" i="1" s="1"/>
  <c r="C21" i="1"/>
  <c r="C22" i="1"/>
  <c r="C23" i="1"/>
  <c r="C31" i="1" l="1"/>
  <c r="C24" i="1"/>
  <c r="D13" i="1"/>
  <c r="C25" i="1"/>
  <c r="C29" i="1"/>
  <c r="D18" i="1"/>
  <c r="C30" i="1"/>
  <c r="D19" i="1"/>
  <c r="C28" i="1"/>
  <c r="D17" i="1"/>
  <c r="C33" i="1"/>
  <c r="D22" i="1"/>
  <c r="C27" i="1"/>
  <c r="D16" i="1"/>
  <c r="C34" i="1"/>
  <c r="D23" i="1"/>
  <c r="C32" i="1"/>
  <c r="D21" i="1"/>
  <c r="C26" i="1"/>
  <c r="D15" i="1"/>
  <c r="C43" i="1" l="1"/>
  <c r="D32" i="1"/>
  <c r="C36" i="1"/>
  <c r="D25" i="1"/>
  <c r="C40" i="1"/>
  <c r="D29" i="1"/>
  <c r="C45" i="1"/>
  <c r="D34" i="1"/>
  <c r="C35" i="1"/>
  <c r="D24" i="1"/>
  <c r="C44" i="1"/>
  <c r="D33" i="1"/>
  <c r="C39" i="1"/>
  <c r="D28" i="1"/>
  <c r="C37" i="1"/>
  <c r="D26" i="1"/>
  <c r="C38" i="1"/>
  <c r="D27" i="1"/>
  <c r="C41" i="1"/>
  <c r="D30" i="1"/>
  <c r="D31" i="1"/>
  <c r="C4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2" i="1"/>
  <c r="C49" i="1" l="1"/>
  <c r="D38" i="1"/>
  <c r="C48" i="1"/>
  <c r="D37" i="1"/>
  <c r="C46" i="1"/>
  <c r="D35" i="1"/>
  <c r="C47" i="1"/>
  <c r="D36" i="1"/>
  <c r="C55" i="1"/>
  <c r="D44" i="1"/>
  <c r="A44" i="1"/>
  <c r="C51" i="1"/>
  <c r="D40" i="1"/>
  <c r="C53" i="1"/>
  <c r="D42" i="1"/>
  <c r="C52" i="1"/>
  <c r="D41" i="1"/>
  <c r="C50" i="1"/>
  <c r="D39" i="1"/>
  <c r="C56" i="1"/>
  <c r="D45" i="1"/>
  <c r="A45" i="1"/>
  <c r="C54" i="1"/>
  <c r="D43" i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62" i="1" l="1"/>
  <c r="D51" i="1"/>
  <c r="A51" i="1"/>
  <c r="C65" i="1"/>
  <c r="D54" i="1"/>
  <c r="A54" i="1"/>
  <c r="C63" i="1"/>
  <c r="D52" i="1"/>
  <c r="A52" i="1"/>
  <c r="C66" i="1"/>
  <c r="D55" i="1"/>
  <c r="A55" i="1"/>
  <c r="C59" i="1"/>
  <c r="D48" i="1"/>
  <c r="A48" i="1"/>
  <c r="C67" i="1"/>
  <c r="D56" i="1"/>
  <c r="A56" i="1"/>
  <c r="C64" i="1"/>
  <c r="D53" i="1"/>
  <c r="A53" i="1"/>
  <c r="C61" i="1"/>
  <c r="D50" i="1"/>
  <c r="A50" i="1"/>
  <c r="C57" i="1"/>
  <c r="D46" i="1"/>
  <c r="A46" i="1"/>
  <c r="C58" i="1"/>
  <c r="D47" i="1"/>
  <c r="A47" i="1"/>
  <c r="C60" i="1"/>
  <c r="D49" i="1"/>
  <c r="A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69" i="1" l="1"/>
  <c r="D58" i="1"/>
  <c r="A58" i="1"/>
  <c r="C72" i="1"/>
  <c r="D61" i="1"/>
  <c r="A61" i="1"/>
  <c r="C78" i="1"/>
  <c r="D67" i="1"/>
  <c r="A67" i="1"/>
  <c r="C77" i="1"/>
  <c r="D66" i="1"/>
  <c r="A66" i="1"/>
  <c r="C76" i="1"/>
  <c r="D65" i="1"/>
  <c r="A65" i="1"/>
  <c r="C71" i="1"/>
  <c r="D60" i="1"/>
  <c r="A60" i="1"/>
  <c r="C68" i="1"/>
  <c r="D57" i="1"/>
  <c r="A57" i="1"/>
  <c r="C75" i="1"/>
  <c r="D64" i="1"/>
  <c r="A64" i="1"/>
  <c r="C70" i="1"/>
  <c r="D59" i="1"/>
  <c r="A59" i="1"/>
  <c r="C74" i="1"/>
  <c r="D63" i="1"/>
  <c r="A63" i="1"/>
  <c r="C73" i="1"/>
  <c r="D62" i="1"/>
  <c r="A62" i="1"/>
  <c r="C85" i="1" l="1"/>
  <c r="D74" i="1"/>
  <c r="A74" i="1"/>
  <c r="C86" i="1"/>
  <c r="D75" i="1"/>
  <c r="A75" i="1"/>
  <c r="C82" i="1"/>
  <c r="D71" i="1"/>
  <c r="A71" i="1"/>
  <c r="C88" i="1"/>
  <c r="D77" i="1"/>
  <c r="A77" i="1"/>
  <c r="C83" i="1"/>
  <c r="D72" i="1"/>
  <c r="A72" i="1"/>
  <c r="C84" i="1"/>
  <c r="D73" i="1"/>
  <c r="A73" i="1"/>
  <c r="C81" i="1"/>
  <c r="D70" i="1"/>
  <c r="A70" i="1"/>
  <c r="C79" i="1"/>
  <c r="D68" i="1"/>
  <c r="A68" i="1"/>
  <c r="C87" i="1"/>
  <c r="D76" i="1"/>
  <c r="A76" i="1"/>
  <c r="C89" i="1"/>
  <c r="D78" i="1"/>
  <c r="A78" i="1"/>
  <c r="C80" i="1"/>
  <c r="D69" i="1"/>
  <c r="A69" i="1"/>
  <c r="C100" i="1" l="1"/>
  <c r="D89" i="1"/>
  <c r="A89" i="1"/>
  <c r="C90" i="1"/>
  <c r="D79" i="1"/>
  <c r="A79" i="1"/>
  <c r="C95" i="1"/>
  <c r="D84" i="1"/>
  <c r="A84" i="1"/>
  <c r="C99" i="1"/>
  <c r="D88" i="1"/>
  <c r="A88" i="1"/>
  <c r="C97" i="1"/>
  <c r="D86" i="1"/>
  <c r="A86" i="1"/>
  <c r="C91" i="1"/>
  <c r="D80" i="1"/>
  <c r="A80" i="1"/>
  <c r="C98" i="1"/>
  <c r="D87" i="1"/>
  <c r="A87" i="1"/>
  <c r="C92" i="1"/>
  <c r="D81" i="1"/>
  <c r="A81" i="1"/>
  <c r="C94" i="1"/>
  <c r="D83" i="1"/>
  <c r="A83" i="1"/>
  <c r="C93" i="1"/>
  <c r="D82" i="1"/>
  <c r="A82" i="1"/>
  <c r="C96" i="1"/>
  <c r="D85" i="1"/>
  <c r="A85" i="1"/>
  <c r="A93" i="1" l="1"/>
  <c r="D93" i="1"/>
  <c r="A92" i="1"/>
  <c r="D92" i="1"/>
  <c r="A91" i="1"/>
  <c r="D91" i="1"/>
  <c r="A99" i="1"/>
  <c r="D99" i="1"/>
  <c r="A90" i="1"/>
  <c r="D90" i="1"/>
  <c r="A96" i="1"/>
  <c r="D96" i="1"/>
  <c r="A94" i="1"/>
  <c r="D94" i="1"/>
  <c r="A98" i="1"/>
  <c r="D98" i="1"/>
  <c r="A97" i="1"/>
  <c r="D97" i="1"/>
  <c r="A95" i="1"/>
  <c r="D95" i="1"/>
  <c r="A100" i="1"/>
  <c r="D100" i="1"/>
</calcChain>
</file>

<file path=xl/sharedStrings.xml><?xml version="1.0" encoding="utf-8"?>
<sst xmlns="http://schemas.openxmlformats.org/spreadsheetml/2006/main" count="108" uniqueCount="51">
  <si>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</si>
  <si>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</si>
  <si>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</si>
  <si>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</si>
  <si>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</si>
  <si>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</si>
  <si>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</si>
  <si>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</si>
  <si>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</si>
  <si>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</si>
  <si>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</si>
  <si>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</si>
  <si>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</si>
  <si>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</si>
  <si>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</si>
  <si>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</si>
  <si>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</si>
  <si>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</si>
  <si>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</si>
  <si>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</si>
  <si>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</si>
  <si>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</si>
  <si>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</si>
  <si>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</si>
  <si>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</si>
  <si>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</si>
  <si>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</si>
  <si>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</si>
  <si>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</si>
  <si>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</si>
  <si>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</si>
  <si>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</si>
  <si>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</si>
  <si>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</si>
  <si>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</si>
  <si>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</si>
  <si>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equipType참고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</si>
  <si>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</si>
  <si>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</si>
  <si>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</si>
  <si>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</si>
  <si>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</si>
  <si>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</si>
  <si>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</si>
  <si>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</si>
  <si>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gradeOne|Float</t>
    <phoneticPr fontId="1" type="noConversion"/>
  </si>
  <si>
    <t>gradeZero|Float</t>
    <phoneticPr fontId="1" type="noConversion"/>
  </si>
  <si>
    <t>gradeTwo|Float</t>
    <phoneticPr fontId="1" type="noConversion"/>
  </si>
  <si>
    <t>gradeThree|Float</t>
    <phoneticPr fontId="1" type="noConversion"/>
  </si>
  <si>
    <t>gradeFour|Float</t>
    <phoneticPr fontId="1" type="noConversion"/>
  </si>
  <si>
    <t>Probability|Float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</si>
</sst>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N10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2.5" customWidth="1"/>
    <col min="2" max="2" width="12.5" hidden="1" customWidth="1" outlineLevel="1"/>
    <col min="3" max="3" width="9" collapsed="1"/>
    <col min="4" max="4" width="9" hidden="1" customWidth="1" outlineLevel="1"/>
    <col min="5" max="5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</v>
      </c>
      <c r="B1" t="s">
        <v>22</v>
      </c>
      <c r="C1" t="s">
        <v>21</v>
      </c>
      <c r="D1" t="s">
        <v>36</v>
      </c>
      <c r="E1" t="s">
        <v>0</v>
      </c>
      <c r="F1" t="s">
        <v>32</v>
      </c>
      <c r="G1" t="s">
        <v>33</v>
      </c>
      <c r="H1" t="s">
        <v>16</v>
      </c>
      <c r="I1" t="s">
        <v>2</v>
      </c>
      <c r="J1" t="s">
        <v>3</v>
      </c>
    </row>
    <row r="2" spans="1:13" x14ac:dyDescent="0.3">
      <c r="A2" t="str">
        <f t="shared" ref="A2:A13" si="0">"Equip"&amp;C2&amp;E2&amp;TEXT(B2,"00")</f>
        <v>Equip0001</v>
      </c>
      <c r="B2">
        <v>1</v>
      </c>
      <c r="C2">
        <v>0</v>
      </c>
      <c r="D2" t="str">
        <f>VLOOKUP(C2,$L:$M,2,0)</f>
        <v>Axe</v>
      </c>
      <c r="E2">
        <v>0</v>
      </c>
      <c r="F2">
        <v>0</v>
      </c>
      <c r="G2">
        <v>0</v>
      </c>
      <c r="H2">
        <f t="shared" ref="H2:H33" si="1">INT(E2/2)+1</f>
        <v>1</v>
      </c>
      <c r="I2">
        <v>100</v>
      </c>
      <c r="J2">
        <v>115</v>
      </c>
      <c r="L2">
        <v>0</v>
      </c>
      <c r="M2" t="s">
        <v>37</v>
      </c>
    </row>
    <row r="3" spans="1:13" x14ac:dyDescent="0.3">
      <c r="A3" t="str">
        <f t="shared" si="0"/>
        <v>Equip0101</v>
      </c>
      <c r="B3">
        <v>1</v>
      </c>
      <c r="C3">
        <v>0</v>
      </c>
      <c r="D3" t="str">
        <f>VLOOKUP(C3,$L:$M,2,0)</f>
        <v>Axe</v>
      </c>
      <c r="E3">
        <v>1</v>
      </c>
      <c r="F3">
        <v>1</v>
      </c>
      <c r="G3">
        <v>0</v>
      </c>
      <c r="H3">
        <f t="shared" si="1"/>
        <v>1</v>
      </c>
      <c r="I3">
        <v>100</v>
      </c>
      <c r="J3">
        <v>1000</v>
      </c>
      <c r="L3">
        <v>1</v>
      </c>
      <c r="M3" t="s">
        <v>38</v>
      </c>
    </row>
    <row r="4" spans="1:13" x14ac:dyDescent="0.3">
      <c r="A4" t="str">
        <f t="shared" si="0"/>
        <v>Equip0201</v>
      </c>
      <c r="B4">
        <v>1</v>
      </c>
      <c r="C4">
        <v>0</v>
      </c>
      <c r="D4" t="str">
        <f>VLOOKUP(C4,$L:$M,2,0)</f>
        <v>Axe</v>
      </c>
      <c r="E4">
        <v>2</v>
      </c>
      <c r="F4">
        <v>2</v>
      </c>
      <c r="G4">
        <v>0</v>
      </c>
      <c r="H4">
        <f t="shared" si="1"/>
        <v>2</v>
      </c>
      <c r="I4">
        <v>800</v>
      </c>
      <c r="J4">
        <v>1000</v>
      </c>
      <c r="L4">
        <v>2</v>
      </c>
      <c r="M4" t="s">
        <v>39</v>
      </c>
    </row>
    <row r="5" spans="1:13" x14ac:dyDescent="0.3">
      <c r="A5" t="str">
        <f t="shared" si="0"/>
        <v>Equip0202</v>
      </c>
      <c r="B5">
        <v>2</v>
      </c>
      <c r="C5">
        <v>0</v>
      </c>
      <c r="D5" t="str">
        <f>VLOOKUP(C5,$L:$M,2,0)</f>
        <v>Axe</v>
      </c>
      <c r="E5">
        <v>2</v>
      </c>
      <c r="F5">
        <v>2</v>
      </c>
      <c r="G5">
        <v>0</v>
      </c>
      <c r="H5">
        <f t="shared" si="1"/>
        <v>2</v>
      </c>
      <c r="I5">
        <v>100</v>
      </c>
      <c r="J5">
        <v>1000</v>
      </c>
      <c r="L5">
        <v>3</v>
      </c>
      <c r="M5" t="s">
        <v>40</v>
      </c>
    </row>
    <row r="6" spans="1:13" x14ac:dyDescent="0.3">
      <c r="A6" t="str">
        <f t="shared" si="0"/>
        <v>Equip0301</v>
      </c>
      <c r="B6">
        <v>1</v>
      </c>
      <c r="C6">
        <v>0</v>
      </c>
      <c r="D6" t="str">
        <f>VLOOKUP(C6,$L:$M,2,0)</f>
        <v>Axe</v>
      </c>
      <c r="E6">
        <v>3</v>
      </c>
      <c r="F6">
        <v>3</v>
      </c>
      <c r="G6">
        <v>0</v>
      </c>
      <c r="H6">
        <f t="shared" si="1"/>
        <v>2</v>
      </c>
      <c r="I6">
        <v>100</v>
      </c>
      <c r="J6">
        <v>1000</v>
      </c>
      <c r="L6">
        <v>4</v>
      </c>
      <c r="M6" t="s">
        <v>41</v>
      </c>
    </row>
    <row r="7" spans="1:13" x14ac:dyDescent="0.3">
      <c r="A7" t="str">
        <f t="shared" si="0"/>
        <v>Equip0302</v>
      </c>
      <c r="B7">
        <v>2</v>
      </c>
      <c r="C7">
        <v>0</v>
      </c>
      <c r="D7" t="str">
        <f>VLOOKUP(C7,$L:$M,2,0)</f>
        <v>Axe</v>
      </c>
      <c r="E7">
        <v>3</v>
      </c>
      <c r="F7">
        <v>3</v>
      </c>
      <c r="G7">
        <v>0</v>
      </c>
      <c r="H7">
        <f t="shared" si="1"/>
        <v>2</v>
      </c>
      <c r="I7">
        <v>100</v>
      </c>
      <c r="J7">
        <v>1000</v>
      </c>
      <c r="L7">
        <v>5</v>
      </c>
      <c r="M7" t="s">
        <v>42</v>
      </c>
    </row>
    <row r="8" spans="1:13" x14ac:dyDescent="0.3">
      <c r="A8" t="str">
        <f t="shared" si="0"/>
        <v>Equip0401</v>
      </c>
      <c r="B8">
        <v>1</v>
      </c>
      <c r="C8">
        <v>0</v>
      </c>
      <c r="D8" t="str">
        <f>VLOOKUP(C8,$L:$M,2,0)</f>
        <v>Axe</v>
      </c>
      <c r="E8">
        <v>4</v>
      </c>
      <c r="F8">
        <v>4</v>
      </c>
      <c r="G8">
        <v>0</v>
      </c>
      <c r="H8">
        <f t="shared" si="1"/>
        <v>3</v>
      </c>
      <c r="I8">
        <v>100</v>
      </c>
      <c r="J8">
        <v>1000</v>
      </c>
      <c r="L8">
        <v>6</v>
      </c>
      <c r="M8" t="s">
        <v>43</v>
      </c>
    </row>
    <row r="9" spans="1:13" x14ac:dyDescent="0.3">
      <c r="A9" t="str">
        <f t="shared" si="0"/>
        <v>Equip0402</v>
      </c>
      <c r="B9">
        <v>2</v>
      </c>
      <c r="C9">
        <v>0</v>
      </c>
      <c r="D9" t="str">
        <f>VLOOKUP(C9,$L:$M,2,0)</f>
        <v>Axe</v>
      </c>
      <c r="E9">
        <v>4</v>
      </c>
      <c r="F9">
        <v>4</v>
      </c>
      <c r="G9">
        <v>0</v>
      </c>
      <c r="H9">
        <f t="shared" si="1"/>
        <v>3</v>
      </c>
      <c r="I9">
        <v>100</v>
      </c>
      <c r="J9">
        <v>1000</v>
      </c>
      <c r="L9">
        <v>7</v>
      </c>
      <c r="M9" t="s">
        <v>44</v>
      </c>
    </row>
    <row r="10" spans="1:13" x14ac:dyDescent="0.3">
      <c r="A10" t="str">
        <f t="shared" si="0"/>
        <v>Equip0403</v>
      </c>
      <c r="B10">
        <v>3</v>
      </c>
      <c r="C10">
        <v>0</v>
      </c>
      <c r="D10" t="str">
        <f>VLOOKUP(C10,$L:$M,2,0)</f>
        <v>Axe</v>
      </c>
      <c r="E10">
        <v>4</v>
      </c>
      <c r="F10">
        <v>5</v>
      </c>
      <c r="G10">
        <v>0</v>
      </c>
      <c r="H10">
        <f t="shared" si="1"/>
        <v>3</v>
      </c>
      <c r="I10">
        <v>100</v>
      </c>
      <c r="J10">
        <v>1000</v>
      </c>
      <c r="L10">
        <v>8</v>
      </c>
      <c r="M10" t="s">
        <v>35</v>
      </c>
    </row>
    <row r="11" spans="1:13" x14ac:dyDescent="0.3">
      <c r="A11" t="str">
        <f t="shared" si="0"/>
        <v>Equip0404</v>
      </c>
      <c r="B11">
        <v>4</v>
      </c>
      <c r="C11">
        <v>0</v>
      </c>
      <c r="D11" t="str">
        <f>VLOOKUP(C11,$L:$M,2,0)</f>
        <v>Axe</v>
      </c>
      <c r="E11">
        <v>4</v>
      </c>
      <c r="F11">
        <v>5</v>
      </c>
      <c r="G11">
        <v>0</v>
      </c>
      <c r="H11">
        <f t="shared" si="1"/>
        <v>3</v>
      </c>
      <c r="I11">
        <v>100</v>
      </c>
      <c r="J11">
        <v>1000</v>
      </c>
    </row>
    <row r="12" spans="1:13" x14ac:dyDescent="0.3">
      <c r="A12" t="str">
        <f t="shared" si="0"/>
        <v>Equip0405</v>
      </c>
      <c r="B12">
        <v>5</v>
      </c>
      <c r="C12">
        <v>0</v>
      </c>
      <c r="D12" t="str">
        <f>VLOOKUP(C12,$L:$M,2,0)</f>
        <v>Axe</v>
      </c>
      <c r="E12">
        <v>4</v>
      </c>
      <c r="F12">
        <v>6</v>
      </c>
      <c r="G12">
        <v>0</v>
      </c>
      <c r="H12">
        <f t="shared" si="1"/>
        <v>3</v>
      </c>
      <c r="I12">
        <v>100</v>
      </c>
      <c r="J12">
        <v>1000</v>
      </c>
    </row>
    <row r="13" spans="1:13" x14ac:dyDescent="0.3">
      <c r="A13" t="str">
        <f t="shared" si="0"/>
        <v>Equip1001</v>
      </c>
      <c r="B13">
        <v>1</v>
      </c>
      <c r="C13">
        <f t="shared" ref="C13:C44" si="2">C2+1</f>
        <v>1</v>
      </c>
      <c r="D13" t="str">
        <f>VLOOKUP(C13,$L:$M,2,0)</f>
        <v>Dagger</v>
      </c>
      <c r="E13">
        <v>0</v>
      </c>
      <c r="F13">
        <v>0</v>
      </c>
      <c r="G13">
        <v>1</v>
      </c>
      <c r="H13">
        <f t="shared" si="1"/>
        <v>1</v>
      </c>
      <c r="I13">
        <v>100</v>
      </c>
      <c r="J13">
        <v>1000</v>
      </c>
    </row>
    <row r="14" spans="1:13" x14ac:dyDescent="0.3">
      <c r="A14" t="str">
        <f t="shared" ref="A14:A77" si="3">"Equip"&amp;C14&amp;E14&amp;TEXT(B14,"00")</f>
        <v>Equip1101</v>
      </c>
      <c r="B14">
        <v>1</v>
      </c>
      <c r="C14">
        <f t="shared" si="2"/>
        <v>1</v>
      </c>
      <c r="D14" t="str">
        <f>VLOOKUP(C14,$L:$M,2,0)</f>
        <v>Dagger</v>
      </c>
      <c r="E14">
        <v>1</v>
      </c>
      <c r="F14">
        <v>1</v>
      </c>
      <c r="G14">
        <v>1</v>
      </c>
      <c r="H14">
        <f t="shared" si="1"/>
        <v>1</v>
      </c>
      <c r="I14">
        <v>100</v>
      </c>
      <c r="J14">
        <v>1000</v>
      </c>
    </row>
    <row r="15" spans="1:13" x14ac:dyDescent="0.3">
      <c r="A15" t="str">
        <f t="shared" si="3"/>
        <v>Equip1201</v>
      </c>
      <c r="B15">
        <v>1</v>
      </c>
      <c r="C15">
        <f t="shared" si="2"/>
        <v>1</v>
      </c>
      <c r="D15" t="str">
        <f>VLOOKUP(C15,$L:$M,2,0)</f>
        <v>Dagger</v>
      </c>
      <c r="E15">
        <v>2</v>
      </c>
      <c r="F15">
        <v>2</v>
      </c>
      <c r="G15">
        <v>1</v>
      </c>
      <c r="H15">
        <f t="shared" si="1"/>
        <v>2</v>
      </c>
      <c r="I15">
        <v>100</v>
      </c>
      <c r="J15">
        <v>1000</v>
      </c>
    </row>
    <row r="16" spans="1:13" x14ac:dyDescent="0.3">
      <c r="A16" t="str">
        <f t="shared" si="3"/>
        <v>Equip1202</v>
      </c>
      <c r="B16">
        <v>2</v>
      </c>
      <c r="C16">
        <f t="shared" si="2"/>
        <v>1</v>
      </c>
      <c r="D16" t="str">
        <f>VLOOKUP(C16,$L:$M,2,0)</f>
        <v>Dagger</v>
      </c>
      <c r="E16">
        <v>2</v>
      </c>
      <c r="F16">
        <v>2</v>
      </c>
      <c r="G16">
        <v>1</v>
      </c>
      <c r="H16">
        <f t="shared" si="1"/>
        <v>2</v>
      </c>
      <c r="I16">
        <v>100</v>
      </c>
      <c r="J16">
        <v>1000</v>
      </c>
    </row>
    <row r="17" spans="1:10" x14ac:dyDescent="0.3">
      <c r="A17" t="str">
        <f t="shared" si="3"/>
        <v>Equip1301</v>
      </c>
      <c r="B17">
        <v>1</v>
      </c>
      <c r="C17">
        <f t="shared" si="2"/>
        <v>1</v>
      </c>
      <c r="D17" t="str">
        <f>VLOOKUP(C17,$L:$M,2,0)</f>
        <v>Dagger</v>
      </c>
      <c r="E17">
        <v>3</v>
      </c>
      <c r="F17">
        <v>3</v>
      </c>
      <c r="G17">
        <v>1</v>
      </c>
      <c r="H17">
        <f t="shared" si="1"/>
        <v>2</v>
      </c>
      <c r="I17">
        <v>100</v>
      </c>
      <c r="J17">
        <v>1000</v>
      </c>
    </row>
    <row r="18" spans="1:10" x14ac:dyDescent="0.3">
      <c r="A18" t="str">
        <f t="shared" si="3"/>
        <v>Equip1302</v>
      </c>
      <c r="B18">
        <v>2</v>
      </c>
      <c r="C18">
        <f t="shared" si="2"/>
        <v>1</v>
      </c>
      <c r="D18" t="str">
        <f>VLOOKUP(C18,$L:$M,2,0)</f>
        <v>Dagger</v>
      </c>
      <c r="E18">
        <v>3</v>
      </c>
      <c r="F18">
        <v>3</v>
      </c>
      <c r="G18">
        <v>1</v>
      </c>
      <c r="H18">
        <f t="shared" si="1"/>
        <v>2</v>
      </c>
      <c r="I18">
        <v>100</v>
      </c>
      <c r="J18">
        <v>1000</v>
      </c>
    </row>
    <row r="19" spans="1:10" x14ac:dyDescent="0.3">
      <c r="A19" t="str">
        <f t="shared" si="3"/>
        <v>Equip1401</v>
      </c>
      <c r="B19">
        <v>1</v>
      </c>
      <c r="C19">
        <f t="shared" si="2"/>
        <v>1</v>
      </c>
      <c r="D19" t="str">
        <f>VLOOKUP(C19,$L:$M,2,0)</f>
        <v>Dagger</v>
      </c>
      <c r="E19">
        <v>4</v>
      </c>
      <c r="F19">
        <v>4</v>
      </c>
      <c r="G19">
        <v>1</v>
      </c>
      <c r="H19">
        <f t="shared" si="1"/>
        <v>3</v>
      </c>
      <c r="I19">
        <v>100</v>
      </c>
      <c r="J19">
        <v>1000</v>
      </c>
    </row>
    <row r="20" spans="1:10" x14ac:dyDescent="0.3">
      <c r="A20" t="str">
        <f t="shared" si="3"/>
        <v>Equip1402</v>
      </c>
      <c r="B20">
        <v>2</v>
      </c>
      <c r="C20">
        <f t="shared" si="2"/>
        <v>1</v>
      </c>
      <c r="D20" t="str">
        <f>VLOOKUP(C20,$L:$M,2,0)</f>
        <v>Dagger</v>
      </c>
      <c r="E20">
        <v>4</v>
      </c>
      <c r="F20">
        <v>4</v>
      </c>
      <c r="G20">
        <v>1</v>
      </c>
      <c r="H20">
        <f t="shared" si="1"/>
        <v>3</v>
      </c>
      <c r="I20">
        <v>100</v>
      </c>
      <c r="J20">
        <v>1000</v>
      </c>
    </row>
    <row r="21" spans="1:10" x14ac:dyDescent="0.3">
      <c r="A21" t="str">
        <f t="shared" si="3"/>
        <v>Equip1403</v>
      </c>
      <c r="B21">
        <v>3</v>
      </c>
      <c r="C21">
        <f t="shared" si="2"/>
        <v>1</v>
      </c>
      <c r="D21" t="str">
        <f>VLOOKUP(C21,$L:$M,2,0)</f>
        <v>Dagger</v>
      </c>
      <c r="E21">
        <v>4</v>
      </c>
      <c r="F21">
        <v>5</v>
      </c>
      <c r="G21">
        <v>1</v>
      </c>
      <c r="H21">
        <f t="shared" si="1"/>
        <v>3</v>
      </c>
      <c r="I21">
        <v>100</v>
      </c>
      <c r="J21">
        <v>1000</v>
      </c>
    </row>
    <row r="22" spans="1:10" x14ac:dyDescent="0.3">
      <c r="A22" t="str">
        <f t="shared" si="3"/>
        <v>Equip1404</v>
      </c>
      <c r="B22">
        <v>4</v>
      </c>
      <c r="C22">
        <f t="shared" si="2"/>
        <v>1</v>
      </c>
      <c r="D22" t="str">
        <f>VLOOKUP(C22,$L:$M,2,0)</f>
        <v>Dagger</v>
      </c>
      <c r="E22">
        <v>4</v>
      </c>
      <c r="F22">
        <v>5</v>
      </c>
      <c r="G22">
        <v>1</v>
      </c>
      <c r="H22">
        <f t="shared" si="1"/>
        <v>3</v>
      </c>
      <c r="I22">
        <v>100</v>
      </c>
      <c r="J22">
        <v>1000</v>
      </c>
    </row>
    <row r="23" spans="1:10" x14ac:dyDescent="0.3">
      <c r="A23" t="str">
        <f t="shared" si="3"/>
        <v>Equip1405</v>
      </c>
      <c r="B23">
        <v>5</v>
      </c>
      <c r="C23">
        <f t="shared" si="2"/>
        <v>1</v>
      </c>
      <c r="D23" t="str">
        <f>VLOOKUP(C23,$L:$M,2,0)</f>
        <v>Dagger</v>
      </c>
      <c r="E23">
        <v>4</v>
      </c>
      <c r="F23">
        <v>6</v>
      </c>
      <c r="G23">
        <v>1</v>
      </c>
      <c r="H23">
        <f t="shared" si="1"/>
        <v>3</v>
      </c>
      <c r="I23">
        <v>100</v>
      </c>
      <c r="J23">
        <v>1000</v>
      </c>
    </row>
    <row r="24" spans="1:10" x14ac:dyDescent="0.3">
      <c r="A24" t="str">
        <f t="shared" si="3"/>
        <v>Equip2001</v>
      </c>
      <c r="B24">
        <v>1</v>
      </c>
      <c r="C24">
        <f t="shared" si="2"/>
        <v>2</v>
      </c>
      <c r="D24" t="str">
        <f>VLOOKUP(C24,$L:$M,2,0)</f>
        <v>Bow</v>
      </c>
      <c r="E24">
        <v>0</v>
      </c>
      <c r="F24">
        <v>0</v>
      </c>
      <c r="G24">
        <v>0</v>
      </c>
      <c r="H24">
        <f t="shared" si="1"/>
        <v>1</v>
      </c>
      <c r="I24">
        <v>100</v>
      </c>
      <c r="J24">
        <v>1000</v>
      </c>
    </row>
    <row r="25" spans="1:10" x14ac:dyDescent="0.3">
      <c r="A25" t="str">
        <f t="shared" si="3"/>
        <v>Equip2101</v>
      </c>
      <c r="B25">
        <v>1</v>
      </c>
      <c r="C25">
        <f t="shared" si="2"/>
        <v>2</v>
      </c>
      <c r="D25" t="str">
        <f>VLOOKUP(C25,$L:$M,2,0)</f>
        <v>Bow</v>
      </c>
      <c r="E25">
        <v>1</v>
      </c>
      <c r="F25">
        <v>1</v>
      </c>
      <c r="G25">
        <v>0</v>
      </c>
      <c r="H25">
        <f t="shared" si="1"/>
        <v>1</v>
      </c>
      <c r="I25">
        <v>100</v>
      </c>
      <c r="J25">
        <v>1000</v>
      </c>
    </row>
    <row r="26" spans="1:10" x14ac:dyDescent="0.3">
      <c r="A26" t="str">
        <f t="shared" si="3"/>
        <v>Equip2201</v>
      </c>
      <c r="B26">
        <v>1</v>
      </c>
      <c r="C26">
        <f t="shared" si="2"/>
        <v>2</v>
      </c>
      <c r="D26" t="str">
        <f>VLOOKUP(C26,$L:$M,2,0)</f>
        <v>Bow</v>
      </c>
      <c r="E26">
        <v>2</v>
      </c>
      <c r="F26">
        <v>2</v>
      </c>
      <c r="G26">
        <v>0</v>
      </c>
      <c r="H26">
        <f t="shared" si="1"/>
        <v>2</v>
      </c>
      <c r="I26">
        <v>100</v>
      </c>
      <c r="J26">
        <v>1000</v>
      </c>
    </row>
    <row r="27" spans="1:10" x14ac:dyDescent="0.3">
      <c r="A27" t="str">
        <f t="shared" si="3"/>
        <v>Equip2202</v>
      </c>
      <c r="B27">
        <v>2</v>
      </c>
      <c r="C27">
        <f t="shared" si="2"/>
        <v>2</v>
      </c>
      <c r="D27" t="str">
        <f>VLOOKUP(C27,$L:$M,2,0)</f>
        <v>Bow</v>
      </c>
      <c r="E27">
        <v>2</v>
      </c>
      <c r="F27">
        <v>2</v>
      </c>
      <c r="G27">
        <v>0</v>
      </c>
      <c r="H27">
        <f t="shared" si="1"/>
        <v>2</v>
      </c>
      <c r="I27">
        <v>100</v>
      </c>
      <c r="J27">
        <v>1000</v>
      </c>
    </row>
    <row r="28" spans="1:10" x14ac:dyDescent="0.3">
      <c r="A28" t="str">
        <f t="shared" si="3"/>
        <v>Equip2301</v>
      </c>
      <c r="B28">
        <v>1</v>
      </c>
      <c r="C28">
        <f t="shared" si="2"/>
        <v>2</v>
      </c>
      <c r="D28" t="str">
        <f>VLOOKUP(C28,$L:$M,2,0)</f>
        <v>Bow</v>
      </c>
      <c r="E28">
        <v>3</v>
      </c>
      <c r="F28">
        <v>3</v>
      </c>
      <c r="G28">
        <v>0</v>
      </c>
      <c r="H28">
        <f t="shared" si="1"/>
        <v>2</v>
      </c>
      <c r="I28">
        <v>100</v>
      </c>
      <c r="J28">
        <v>1000</v>
      </c>
    </row>
    <row r="29" spans="1:10" x14ac:dyDescent="0.3">
      <c r="A29" t="str">
        <f t="shared" si="3"/>
        <v>Equip2302</v>
      </c>
      <c r="B29">
        <v>2</v>
      </c>
      <c r="C29">
        <f t="shared" si="2"/>
        <v>2</v>
      </c>
      <c r="D29" t="str">
        <f>VLOOKUP(C29,$L:$M,2,0)</f>
        <v>Bow</v>
      </c>
      <c r="E29">
        <v>3</v>
      </c>
      <c r="F29">
        <v>3</v>
      </c>
      <c r="G29">
        <v>0</v>
      </c>
      <c r="H29">
        <f t="shared" si="1"/>
        <v>2</v>
      </c>
      <c r="I29">
        <v>100</v>
      </c>
      <c r="J29">
        <v>1000</v>
      </c>
    </row>
    <row r="30" spans="1:10" x14ac:dyDescent="0.3">
      <c r="A30" t="str">
        <f t="shared" si="3"/>
        <v>Equip2401</v>
      </c>
      <c r="B30">
        <v>1</v>
      </c>
      <c r="C30">
        <f t="shared" si="2"/>
        <v>2</v>
      </c>
      <c r="D30" t="str">
        <f>VLOOKUP(C30,$L:$M,2,0)</f>
        <v>Bow</v>
      </c>
      <c r="E30">
        <v>4</v>
      </c>
      <c r="F30">
        <v>4</v>
      </c>
      <c r="G30">
        <v>0</v>
      </c>
      <c r="H30">
        <f t="shared" si="1"/>
        <v>3</v>
      </c>
      <c r="I30">
        <v>100</v>
      </c>
      <c r="J30">
        <v>1000</v>
      </c>
    </row>
    <row r="31" spans="1:10" x14ac:dyDescent="0.3">
      <c r="A31" t="str">
        <f t="shared" si="3"/>
        <v>Equip2402</v>
      </c>
      <c r="B31">
        <v>2</v>
      </c>
      <c r="C31">
        <f t="shared" si="2"/>
        <v>2</v>
      </c>
      <c r="D31" t="str">
        <f>VLOOKUP(C31,$L:$M,2,0)</f>
        <v>Bow</v>
      </c>
      <c r="E31">
        <v>4</v>
      </c>
      <c r="F31">
        <v>4</v>
      </c>
      <c r="G31">
        <v>0</v>
      </c>
      <c r="H31">
        <f t="shared" si="1"/>
        <v>3</v>
      </c>
      <c r="I31">
        <v>100</v>
      </c>
      <c r="J31">
        <v>1000</v>
      </c>
    </row>
    <row r="32" spans="1:10" x14ac:dyDescent="0.3">
      <c r="A32" t="str">
        <f t="shared" si="3"/>
        <v>Equip2403</v>
      </c>
      <c r="B32">
        <v>3</v>
      </c>
      <c r="C32">
        <f t="shared" si="2"/>
        <v>2</v>
      </c>
      <c r="D32" t="str">
        <f>VLOOKUP(C32,$L:$M,2,0)</f>
        <v>Bow</v>
      </c>
      <c r="E32">
        <v>4</v>
      </c>
      <c r="F32">
        <v>5</v>
      </c>
      <c r="G32">
        <v>0</v>
      </c>
      <c r="H32">
        <f t="shared" si="1"/>
        <v>3</v>
      </c>
      <c r="I32">
        <v>100</v>
      </c>
      <c r="J32">
        <v>1000</v>
      </c>
    </row>
    <row r="33" spans="1:10" x14ac:dyDescent="0.3">
      <c r="A33" t="str">
        <f t="shared" si="3"/>
        <v>Equip2404</v>
      </c>
      <c r="B33">
        <v>4</v>
      </c>
      <c r="C33">
        <f t="shared" si="2"/>
        <v>2</v>
      </c>
      <c r="D33" t="str">
        <f>VLOOKUP(C33,$L:$M,2,0)</f>
        <v>Bow</v>
      </c>
      <c r="E33">
        <v>4</v>
      </c>
      <c r="F33">
        <v>5</v>
      </c>
      <c r="G33">
        <v>0</v>
      </c>
      <c r="H33">
        <f t="shared" si="1"/>
        <v>3</v>
      </c>
      <c r="I33">
        <v>100</v>
      </c>
      <c r="J33">
        <v>1000</v>
      </c>
    </row>
    <row r="34" spans="1:10" x14ac:dyDescent="0.3">
      <c r="A34" t="str">
        <f t="shared" si="3"/>
        <v>Equip2405</v>
      </c>
      <c r="B34">
        <v>5</v>
      </c>
      <c r="C34">
        <f t="shared" si="2"/>
        <v>2</v>
      </c>
      <c r="D34" t="str">
        <f>VLOOKUP(C34,$L:$M,2,0)</f>
        <v>Bow</v>
      </c>
      <c r="E34">
        <v>4</v>
      </c>
      <c r="F34">
        <v>6</v>
      </c>
      <c r="G34">
        <v>0</v>
      </c>
      <c r="H34">
        <f t="shared" ref="H34:H65" si="4">INT(E34/2)+1</f>
        <v>3</v>
      </c>
      <c r="I34">
        <v>100</v>
      </c>
      <c r="J34">
        <v>1000</v>
      </c>
    </row>
    <row r="35" spans="1:10" x14ac:dyDescent="0.3">
      <c r="A35" t="str">
        <f t="shared" si="3"/>
        <v>Equip3001</v>
      </c>
      <c r="B35">
        <v>1</v>
      </c>
      <c r="C35">
        <f t="shared" si="2"/>
        <v>3</v>
      </c>
      <c r="D35" t="str">
        <f>VLOOKUP(C35,$L:$M,2,0)</f>
        <v>Staff</v>
      </c>
      <c r="E35">
        <v>0</v>
      </c>
      <c r="F35">
        <v>0</v>
      </c>
      <c r="G35">
        <v>1</v>
      </c>
      <c r="H35">
        <f t="shared" si="4"/>
        <v>1</v>
      </c>
      <c r="I35">
        <v>100</v>
      </c>
      <c r="J35">
        <v>1000</v>
      </c>
    </row>
    <row r="36" spans="1:10" x14ac:dyDescent="0.3">
      <c r="A36" t="str">
        <f t="shared" si="3"/>
        <v>Equip3101</v>
      </c>
      <c r="B36">
        <v>1</v>
      </c>
      <c r="C36">
        <f t="shared" si="2"/>
        <v>3</v>
      </c>
      <c r="D36" t="str">
        <f>VLOOKUP(C36,$L:$M,2,0)</f>
        <v>Staff</v>
      </c>
      <c r="E36">
        <v>1</v>
      </c>
      <c r="F36">
        <v>1</v>
      </c>
      <c r="G36">
        <v>1</v>
      </c>
      <c r="H36">
        <f t="shared" si="4"/>
        <v>1</v>
      </c>
      <c r="I36">
        <v>100</v>
      </c>
      <c r="J36">
        <v>1000</v>
      </c>
    </row>
    <row r="37" spans="1:10" x14ac:dyDescent="0.3">
      <c r="A37" t="str">
        <f t="shared" si="3"/>
        <v>Equip3201</v>
      </c>
      <c r="B37">
        <v>1</v>
      </c>
      <c r="C37">
        <f t="shared" si="2"/>
        <v>3</v>
      </c>
      <c r="D37" t="str">
        <f>VLOOKUP(C37,$L:$M,2,0)</f>
        <v>Staff</v>
      </c>
      <c r="E37">
        <v>2</v>
      </c>
      <c r="F37">
        <v>2</v>
      </c>
      <c r="G37">
        <v>1</v>
      </c>
      <c r="H37">
        <f t="shared" si="4"/>
        <v>2</v>
      </c>
      <c r="I37">
        <v>100</v>
      </c>
      <c r="J37">
        <v>1000</v>
      </c>
    </row>
    <row r="38" spans="1:10" x14ac:dyDescent="0.3">
      <c r="A38" t="str">
        <f t="shared" si="3"/>
        <v>Equip3202</v>
      </c>
      <c r="B38">
        <v>2</v>
      </c>
      <c r="C38">
        <f t="shared" si="2"/>
        <v>3</v>
      </c>
      <c r="D38" t="str">
        <f>VLOOKUP(C38,$L:$M,2,0)</f>
        <v>Staff</v>
      </c>
      <c r="E38">
        <v>2</v>
      </c>
      <c r="F38">
        <v>2</v>
      </c>
      <c r="G38">
        <v>1</v>
      </c>
      <c r="H38">
        <f t="shared" si="4"/>
        <v>2</v>
      </c>
      <c r="I38">
        <v>100</v>
      </c>
      <c r="J38">
        <v>1000</v>
      </c>
    </row>
    <row r="39" spans="1:10" x14ac:dyDescent="0.3">
      <c r="A39" t="str">
        <f t="shared" si="3"/>
        <v>Equip3301</v>
      </c>
      <c r="B39">
        <v>1</v>
      </c>
      <c r="C39">
        <f t="shared" si="2"/>
        <v>3</v>
      </c>
      <c r="D39" t="str">
        <f>VLOOKUP(C39,$L:$M,2,0)</f>
        <v>Staff</v>
      </c>
      <c r="E39">
        <v>3</v>
      </c>
      <c r="F39">
        <v>3</v>
      </c>
      <c r="G39">
        <v>1</v>
      </c>
      <c r="H39">
        <f t="shared" si="4"/>
        <v>2</v>
      </c>
      <c r="I39">
        <v>100</v>
      </c>
      <c r="J39">
        <v>1000</v>
      </c>
    </row>
    <row r="40" spans="1:10" x14ac:dyDescent="0.3">
      <c r="A40" t="str">
        <f t="shared" si="3"/>
        <v>Equip3302</v>
      </c>
      <c r="B40">
        <v>2</v>
      </c>
      <c r="C40">
        <f t="shared" si="2"/>
        <v>3</v>
      </c>
      <c r="D40" t="str">
        <f>VLOOKUP(C40,$L:$M,2,0)</f>
        <v>Staff</v>
      </c>
      <c r="E40">
        <v>3</v>
      </c>
      <c r="F40">
        <v>3</v>
      </c>
      <c r="G40">
        <v>1</v>
      </c>
      <c r="H40">
        <f t="shared" si="4"/>
        <v>2</v>
      </c>
      <c r="I40">
        <v>100</v>
      </c>
      <c r="J40">
        <v>1000</v>
      </c>
    </row>
    <row r="41" spans="1:10" x14ac:dyDescent="0.3">
      <c r="A41" t="str">
        <f t="shared" si="3"/>
        <v>Equip3401</v>
      </c>
      <c r="B41">
        <v>1</v>
      </c>
      <c r="C41">
        <f t="shared" si="2"/>
        <v>3</v>
      </c>
      <c r="D41" t="str">
        <f>VLOOKUP(C41,$L:$M,2,0)</f>
        <v>Staff</v>
      </c>
      <c r="E41">
        <v>4</v>
      </c>
      <c r="F41">
        <v>4</v>
      </c>
      <c r="G41">
        <v>1</v>
      </c>
      <c r="H41">
        <f t="shared" si="4"/>
        <v>3</v>
      </c>
      <c r="I41">
        <v>100</v>
      </c>
      <c r="J41">
        <v>1000</v>
      </c>
    </row>
    <row r="42" spans="1:10" x14ac:dyDescent="0.3">
      <c r="A42" t="str">
        <f t="shared" si="3"/>
        <v>Equip3402</v>
      </c>
      <c r="B42">
        <v>2</v>
      </c>
      <c r="C42">
        <f t="shared" si="2"/>
        <v>3</v>
      </c>
      <c r="D42" t="str">
        <f>VLOOKUP(C42,$L:$M,2,0)</f>
        <v>Staff</v>
      </c>
      <c r="E42">
        <v>4</v>
      </c>
      <c r="F42">
        <v>4</v>
      </c>
      <c r="G42">
        <v>1</v>
      </c>
      <c r="H42">
        <f t="shared" si="4"/>
        <v>3</v>
      </c>
      <c r="I42">
        <v>100</v>
      </c>
      <c r="J42">
        <v>1000</v>
      </c>
    </row>
    <row r="43" spans="1:10" x14ac:dyDescent="0.3">
      <c r="A43" t="str">
        <f t="shared" si="3"/>
        <v>Equip3403</v>
      </c>
      <c r="B43">
        <v>3</v>
      </c>
      <c r="C43">
        <f t="shared" si="2"/>
        <v>3</v>
      </c>
      <c r="D43" t="str">
        <f>VLOOKUP(C43,$L:$M,2,0)</f>
        <v>Staff</v>
      </c>
      <c r="E43">
        <v>4</v>
      </c>
      <c r="F43">
        <v>5</v>
      </c>
      <c r="G43">
        <v>1</v>
      </c>
      <c r="H43">
        <f t="shared" si="4"/>
        <v>3</v>
      </c>
      <c r="I43">
        <v>100</v>
      </c>
      <c r="J43">
        <v>1000</v>
      </c>
    </row>
    <row r="44" spans="1:10" x14ac:dyDescent="0.3">
      <c r="A44" t="str">
        <f t="shared" si="3"/>
        <v>Equip3404</v>
      </c>
      <c r="B44">
        <v>4</v>
      </c>
      <c r="C44">
        <f t="shared" si="2"/>
        <v>3</v>
      </c>
      <c r="D44" t="str">
        <f>VLOOKUP(C44,$L:$M,2,0)</f>
        <v>Staff</v>
      </c>
      <c r="E44">
        <v>4</v>
      </c>
      <c r="F44">
        <v>5</v>
      </c>
      <c r="G44">
        <v>1</v>
      </c>
      <c r="H44">
        <f t="shared" si="4"/>
        <v>3</v>
      </c>
      <c r="I44">
        <v>100</v>
      </c>
      <c r="J44">
        <v>1000</v>
      </c>
    </row>
    <row r="45" spans="1:10" x14ac:dyDescent="0.3">
      <c r="A45" t="str">
        <f t="shared" si="3"/>
        <v>Equip3405</v>
      </c>
      <c r="B45">
        <v>5</v>
      </c>
      <c r="C45">
        <f t="shared" ref="C45:C76" si="5">C34+1</f>
        <v>3</v>
      </c>
      <c r="D45" t="str">
        <f>VLOOKUP(C45,$L:$M,2,0)</f>
        <v>Staff</v>
      </c>
      <c r="E45">
        <v>4</v>
      </c>
      <c r="F45">
        <v>6</v>
      </c>
      <c r="G45">
        <v>1</v>
      </c>
      <c r="H45">
        <f t="shared" si="4"/>
        <v>3</v>
      </c>
      <c r="I45">
        <v>100</v>
      </c>
      <c r="J45">
        <v>1000</v>
      </c>
    </row>
    <row r="46" spans="1:10" x14ac:dyDescent="0.3">
      <c r="A46" t="str">
        <f t="shared" si="3"/>
        <v>Equip4001</v>
      </c>
      <c r="B46">
        <v>1</v>
      </c>
      <c r="C46">
        <f t="shared" si="5"/>
        <v>4</v>
      </c>
      <c r="D46" t="str">
        <f>VLOOKUP(C46,$L:$M,2,0)</f>
        <v>Hammer</v>
      </c>
      <c r="E46">
        <v>0</v>
      </c>
      <c r="F46">
        <v>0</v>
      </c>
      <c r="G46">
        <v>0</v>
      </c>
      <c r="H46">
        <f t="shared" si="4"/>
        <v>1</v>
      </c>
      <c r="I46">
        <v>100</v>
      </c>
      <c r="J46">
        <v>1000</v>
      </c>
    </row>
    <row r="47" spans="1:10" x14ac:dyDescent="0.3">
      <c r="A47" t="str">
        <f t="shared" si="3"/>
        <v>Equip4101</v>
      </c>
      <c r="B47">
        <v>1</v>
      </c>
      <c r="C47">
        <f t="shared" si="5"/>
        <v>4</v>
      </c>
      <c r="D47" t="str">
        <f>VLOOKUP(C47,$L:$M,2,0)</f>
        <v>Hammer</v>
      </c>
      <c r="E47">
        <v>1</v>
      </c>
      <c r="F47">
        <v>1</v>
      </c>
      <c r="G47">
        <v>0</v>
      </c>
      <c r="H47">
        <f t="shared" si="4"/>
        <v>1</v>
      </c>
      <c r="I47">
        <v>100</v>
      </c>
      <c r="J47">
        <v>1000</v>
      </c>
    </row>
    <row r="48" spans="1:10" x14ac:dyDescent="0.3">
      <c r="A48" t="str">
        <f t="shared" si="3"/>
        <v>Equip4201</v>
      </c>
      <c r="B48">
        <v>1</v>
      </c>
      <c r="C48">
        <f t="shared" si="5"/>
        <v>4</v>
      </c>
      <c r="D48" t="str">
        <f>VLOOKUP(C48,$L:$M,2,0)</f>
        <v>Hammer</v>
      </c>
      <c r="E48">
        <v>2</v>
      </c>
      <c r="F48">
        <v>2</v>
      </c>
      <c r="G48">
        <v>0</v>
      </c>
      <c r="H48">
        <f t="shared" si="4"/>
        <v>2</v>
      </c>
      <c r="I48">
        <v>100</v>
      </c>
      <c r="J48">
        <v>1000</v>
      </c>
    </row>
    <row r="49" spans="1:10" x14ac:dyDescent="0.3">
      <c r="A49" t="str">
        <f t="shared" si="3"/>
        <v>Equip4202</v>
      </c>
      <c r="B49">
        <v>2</v>
      </c>
      <c r="C49">
        <f t="shared" si="5"/>
        <v>4</v>
      </c>
      <c r="D49" t="str">
        <f>VLOOKUP(C49,$L:$M,2,0)</f>
        <v>Hammer</v>
      </c>
      <c r="E49">
        <v>2</v>
      </c>
      <c r="F49">
        <v>2</v>
      </c>
      <c r="G49">
        <v>0</v>
      </c>
      <c r="H49">
        <f t="shared" si="4"/>
        <v>2</v>
      </c>
      <c r="I49">
        <v>100</v>
      </c>
      <c r="J49">
        <v>1000</v>
      </c>
    </row>
    <row r="50" spans="1:10" x14ac:dyDescent="0.3">
      <c r="A50" t="str">
        <f t="shared" si="3"/>
        <v>Equip4301</v>
      </c>
      <c r="B50">
        <v>1</v>
      </c>
      <c r="C50">
        <f t="shared" si="5"/>
        <v>4</v>
      </c>
      <c r="D50" t="str">
        <f>VLOOKUP(C50,$L:$M,2,0)</f>
        <v>Hammer</v>
      </c>
      <c r="E50">
        <v>3</v>
      </c>
      <c r="F50">
        <v>3</v>
      </c>
      <c r="G50">
        <v>0</v>
      </c>
      <c r="H50">
        <f t="shared" si="4"/>
        <v>2</v>
      </c>
      <c r="I50">
        <v>100</v>
      </c>
      <c r="J50">
        <v>1000</v>
      </c>
    </row>
    <row r="51" spans="1:10" x14ac:dyDescent="0.3">
      <c r="A51" t="str">
        <f t="shared" si="3"/>
        <v>Equip4302</v>
      </c>
      <c r="B51">
        <v>2</v>
      </c>
      <c r="C51">
        <f t="shared" si="5"/>
        <v>4</v>
      </c>
      <c r="D51" t="str">
        <f>VLOOKUP(C51,$L:$M,2,0)</f>
        <v>Hammer</v>
      </c>
      <c r="E51">
        <v>3</v>
      </c>
      <c r="F51">
        <v>3</v>
      </c>
      <c r="G51">
        <v>0</v>
      </c>
      <c r="H51">
        <f t="shared" si="4"/>
        <v>2</v>
      </c>
      <c r="I51">
        <v>100</v>
      </c>
      <c r="J51">
        <v>1000</v>
      </c>
    </row>
    <row r="52" spans="1:10" x14ac:dyDescent="0.3">
      <c r="A52" t="str">
        <f t="shared" si="3"/>
        <v>Equip4401</v>
      </c>
      <c r="B52">
        <v>1</v>
      </c>
      <c r="C52">
        <f t="shared" si="5"/>
        <v>4</v>
      </c>
      <c r="D52" t="str">
        <f>VLOOKUP(C52,$L:$M,2,0)</f>
        <v>Hammer</v>
      </c>
      <c r="E52">
        <v>4</v>
      </c>
      <c r="F52">
        <v>4</v>
      </c>
      <c r="G52">
        <v>0</v>
      </c>
      <c r="H52">
        <f t="shared" si="4"/>
        <v>3</v>
      </c>
      <c r="I52">
        <v>100</v>
      </c>
      <c r="J52">
        <v>1000</v>
      </c>
    </row>
    <row r="53" spans="1:10" x14ac:dyDescent="0.3">
      <c r="A53" t="str">
        <f t="shared" si="3"/>
        <v>Equip4402</v>
      </c>
      <c r="B53">
        <v>2</v>
      </c>
      <c r="C53">
        <f t="shared" si="5"/>
        <v>4</v>
      </c>
      <c r="D53" t="str">
        <f>VLOOKUP(C53,$L:$M,2,0)</f>
        <v>Hammer</v>
      </c>
      <c r="E53">
        <v>4</v>
      </c>
      <c r="F53">
        <v>4</v>
      </c>
      <c r="G53">
        <v>0</v>
      </c>
      <c r="H53">
        <f t="shared" si="4"/>
        <v>3</v>
      </c>
      <c r="I53">
        <v>100</v>
      </c>
      <c r="J53">
        <v>1000</v>
      </c>
    </row>
    <row r="54" spans="1:10" x14ac:dyDescent="0.3">
      <c r="A54" t="str">
        <f t="shared" si="3"/>
        <v>Equip4403</v>
      </c>
      <c r="B54">
        <v>3</v>
      </c>
      <c r="C54">
        <f t="shared" si="5"/>
        <v>4</v>
      </c>
      <c r="D54" t="str">
        <f>VLOOKUP(C54,$L:$M,2,0)</f>
        <v>Hammer</v>
      </c>
      <c r="E54">
        <v>4</v>
      </c>
      <c r="F54">
        <v>5</v>
      </c>
      <c r="G54">
        <v>0</v>
      </c>
      <c r="H54">
        <f t="shared" si="4"/>
        <v>3</v>
      </c>
      <c r="I54">
        <v>100</v>
      </c>
      <c r="J54">
        <v>1000</v>
      </c>
    </row>
    <row r="55" spans="1:10" x14ac:dyDescent="0.3">
      <c r="A55" t="str">
        <f t="shared" si="3"/>
        <v>Equip4404</v>
      </c>
      <c r="B55">
        <v>4</v>
      </c>
      <c r="C55">
        <f t="shared" si="5"/>
        <v>4</v>
      </c>
      <c r="D55" t="str">
        <f>VLOOKUP(C55,$L:$M,2,0)</f>
        <v>Hammer</v>
      </c>
      <c r="E55">
        <v>4</v>
      </c>
      <c r="F55">
        <v>5</v>
      </c>
      <c r="G55">
        <v>0</v>
      </c>
      <c r="H55">
        <f t="shared" si="4"/>
        <v>3</v>
      </c>
      <c r="I55">
        <v>100</v>
      </c>
      <c r="J55">
        <v>1000</v>
      </c>
    </row>
    <row r="56" spans="1:10" x14ac:dyDescent="0.3">
      <c r="A56" t="str">
        <f t="shared" si="3"/>
        <v>Equip4405</v>
      </c>
      <c r="B56">
        <v>5</v>
      </c>
      <c r="C56">
        <f t="shared" si="5"/>
        <v>4</v>
      </c>
      <c r="D56" t="str">
        <f>VLOOKUP(C56,$L:$M,2,0)</f>
        <v>Hammer</v>
      </c>
      <c r="E56">
        <v>4</v>
      </c>
      <c r="F56">
        <v>6</v>
      </c>
      <c r="G56">
        <v>0</v>
      </c>
      <c r="H56">
        <f t="shared" si="4"/>
        <v>3</v>
      </c>
      <c r="I56">
        <v>100</v>
      </c>
      <c r="J56">
        <v>1000</v>
      </c>
    </row>
    <row r="57" spans="1:10" x14ac:dyDescent="0.3">
      <c r="A57" t="str">
        <f t="shared" si="3"/>
        <v>Equip5001</v>
      </c>
      <c r="B57">
        <v>1</v>
      </c>
      <c r="C57">
        <f t="shared" si="5"/>
        <v>5</v>
      </c>
      <c r="D57" t="str">
        <f>VLOOKUP(C57,$L:$M,2,0)</f>
        <v>Sword</v>
      </c>
      <c r="E57">
        <v>0</v>
      </c>
      <c r="F57">
        <v>0</v>
      </c>
      <c r="G57">
        <v>1</v>
      </c>
      <c r="H57">
        <f t="shared" si="4"/>
        <v>1</v>
      </c>
      <c r="I57">
        <v>100</v>
      </c>
      <c r="J57">
        <v>1000</v>
      </c>
    </row>
    <row r="58" spans="1:10" x14ac:dyDescent="0.3">
      <c r="A58" t="str">
        <f t="shared" si="3"/>
        <v>Equip5101</v>
      </c>
      <c r="B58">
        <v>1</v>
      </c>
      <c r="C58">
        <f t="shared" si="5"/>
        <v>5</v>
      </c>
      <c r="D58" t="str">
        <f>VLOOKUP(C58,$L:$M,2,0)</f>
        <v>Sword</v>
      </c>
      <c r="E58">
        <v>1</v>
      </c>
      <c r="F58">
        <v>1</v>
      </c>
      <c r="G58">
        <v>1</v>
      </c>
      <c r="H58">
        <f t="shared" si="4"/>
        <v>1</v>
      </c>
      <c r="I58">
        <v>100</v>
      </c>
      <c r="J58">
        <v>1000</v>
      </c>
    </row>
    <row r="59" spans="1:10" x14ac:dyDescent="0.3">
      <c r="A59" t="str">
        <f t="shared" si="3"/>
        <v>Equip5201</v>
      </c>
      <c r="B59">
        <v>1</v>
      </c>
      <c r="C59">
        <f t="shared" si="5"/>
        <v>5</v>
      </c>
      <c r="D59" t="str">
        <f>VLOOKUP(C59,$L:$M,2,0)</f>
        <v>Sword</v>
      </c>
      <c r="E59">
        <v>2</v>
      </c>
      <c r="F59">
        <v>2</v>
      </c>
      <c r="G59">
        <v>1</v>
      </c>
      <c r="H59">
        <f t="shared" si="4"/>
        <v>2</v>
      </c>
      <c r="I59">
        <v>100</v>
      </c>
      <c r="J59">
        <v>1000</v>
      </c>
    </row>
    <row r="60" spans="1:10" x14ac:dyDescent="0.3">
      <c r="A60" t="str">
        <f t="shared" si="3"/>
        <v>Equip5202</v>
      </c>
      <c r="B60">
        <v>2</v>
      </c>
      <c r="C60">
        <f t="shared" si="5"/>
        <v>5</v>
      </c>
      <c r="D60" t="str">
        <f>VLOOKUP(C60,$L:$M,2,0)</f>
        <v>Sword</v>
      </c>
      <c r="E60">
        <v>2</v>
      </c>
      <c r="F60">
        <v>2</v>
      </c>
      <c r="G60">
        <v>1</v>
      </c>
      <c r="H60">
        <f t="shared" si="4"/>
        <v>2</v>
      </c>
      <c r="I60">
        <v>100</v>
      </c>
      <c r="J60">
        <v>1000</v>
      </c>
    </row>
    <row r="61" spans="1:10" x14ac:dyDescent="0.3">
      <c r="A61" t="str">
        <f t="shared" si="3"/>
        <v>Equip5301</v>
      </c>
      <c r="B61">
        <v>1</v>
      </c>
      <c r="C61">
        <f t="shared" si="5"/>
        <v>5</v>
      </c>
      <c r="D61" t="str">
        <f>VLOOKUP(C61,$L:$M,2,0)</f>
        <v>Sword</v>
      </c>
      <c r="E61">
        <v>3</v>
      </c>
      <c r="F61">
        <v>3</v>
      </c>
      <c r="G61">
        <v>1</v>
      </c>
      <c r="H61">
        <f t="shared" si="4"/>
        <v>2</v>
      </c>
      <c r="I61">
        <v>100</v>
      </c>
      <c r="J61">
        <v>1000</v>
      </c>
    </row>
    <row r="62" spans="1:10" x14ac:dyDescent="0.3">
      <c r="A62" t="str">
        <f t="shared" si="3"/>
        <v>Equip5302</v>
      </c>
      <c r="B62">
        <v>2</v>
      </c>
      <c r="C62">
        <f t="shared" si="5"/>
        <v>5</v>
      </c>
      <c r="D62" t="str">
        <f>VLOOKUP(C62,$L:$M,2,0)</f>
        <v>Sword</v>
      </c>
      <c r="E62">
        <v>3</v>
      </c>
      <c r="F62">
        <v>3</v>
      </c>
      <c r="G62">
        <v>1</v>
      </c>
      <c r="H62">
        <f t="shared" si="4"/>
        <v>2</v>
      </c>
      <c r="I62">
        <v>100</v>
      </c>
      <c r="J62">
        <v>1000</v>
      </c>
    </row>
    <row r="63" spans="1:10" x14ac:dyDescent="0.3">
      <c r="A63" t="str">
        <f t="shared" si="3"/>
        <v>Equip5401</v>
      </c>
      <c r="B63">
        <v>1</v>
      </c>
      <c r="C63">
        <f t="shared" si="5"/>
        <v>5</v>
      </c>
      <c r="D63" t="str">
        <f>VLOOKUP(C63,$L:$M,2,0)</f>
        <v>Sword</v>
      </c>
      <c r="E63">
        <v>4</v>
      </c>
      <c r="F63">
        <v>4</v>
      </c>
      <c r="G63">
        <v>1</v>
      </c>
      <c r="H63">
        <f t="shared" si="4"/>
        <v>3</v>
      </c>
      <c r="I63">
        <v>100</v>
      </c>
      <c r="J63">
        <v>1000</v>
      </c>
    </row>
    <row r="64" spans="1:10" x14ac:dyDescent="0.3">
      <c r="A64" t="str">
        <f t="shared" si="3"/>
        <v>Equip5402</v>
      </c>
      <c r="B64">
        <v>2</v>
      </c>
      <c r="C64">
        <f t="shared" si="5"/>
        <v>5</v>
      </c>
      <c r="D64" t="str">
        <f>VLOOKUP(C64,$L:$M,2,0)</f>
        <v>Sword</v>
      </c>
      <c r="E64">
        <v>4</v>
      </c>
      <c r="F64">
        <v>4</v>
      </c>
      <c r="G64">
        <v>1</v>
      </c>
      <c r="H64">
        <f t="shared" si="4"/>
        <v>3</v>
      </c>
      <c r="I64">
        <v>100</v>
      </c>
      <c r="J64">
        <v>1000</v>
      </c>
    </row>
    <row r="65" spans="1:10" x14ac:dyDescent="0.3">
      <c r="A65" t="str">
        <f t="shared" si="3"/>
        <v>Equip5403</v>
      </c>
      <c r="B65">
        <v>3</v>
      </c>
      <c r="C65">
        <f t="shared" si="5"/>
        <v>5</v>
      </c>
      <c r="D65" t="str">
        <f>VLOOKUP(C65,$L:$M,2,0)</f>
        <v>Sword</v>
      </c>
      <c r="E65">
        <v>4</v>
      </c>
      <c r="F65">
        <v>5</v>
      </c>
      <c r="G65">
        <v>1</v>
      </c>
      <c r="H65">
        <f t="shared" si="4"/>
        <v>3</v>
      </c>
      <c r="I65">
        <v>100</v>
      </c>
      <c r="J65">
        <v>1000</v>
      </c>
    </row>
    <row r="66" spans="1:10" x14ac:dyDescent="0.3">
      <c r="A66" t="str">
        <f t="shared" si="3"/>
        <v>Equip5404</v>
      </c>
      <c r="B66">
        <v>4</v>
      </c>
      <c r="C66">
        <f t="shared" si="5"/>
        <v>5</v>
      </c>
      <c r="D66" t="str">
        <f>VLOOKUP(C66,$L:$M,2,0)</f>
        <v>Sword</v>
      </c>
      <c r="E66">
        <v>4</v>
      </c>
      <c r="F66">
        <v>5</v>
      </c>
      <c r="G66">
        <v>1</v>
      </c>
      <c r="H66">
        <f t="shared" ref="H66:H100" si="6">INT(E66/2)+1</f>
        <v>3</v>
      </c>
      <c r="I66">
        <v>100</v>
      </c>
      <c r="J66">
        <v>1000</v>
      </c>
    </row>
    <row r="67" spans="1:10" x14ac:dyDescent="0.3">
      <c r="A67" t="str">
        <f t="shared" si="3"/>
        <v>Equip5405</v>
      </c>
      <c r="B67">
        <v>5</v>
      </c>
      <c r="C67">
        <f t="shared" si="5"/>
        <v>5</v>
      </c>
      <c r="D67" t="str">
        <f>VLOOKUP(C67,$L:$M,2,0)</f>
        <v>Sword</v>
      </c>
      <c r="E67">
        <v>4</v>
      </c>
      <c r="F67">
        <v>6</v>
      </c>
      <c r="G67">
        <v>1</v>
      </c>
      <c r="H67">
        <f t="shared" si="6"/>
        <v>3</v>
      </c>
      <c r="I67">
        <v>100</v>
      </c>
      <c r="J67">
        <v>1000</v>
      </c>
    </row>
    <row r="68" spans="1:10" x14ac:dyDescent="0.3">
      <c r="A68" t="str">
        <f t="shared" si="3"/>
        <v>Equip6001</v>
      </c>
      <c r="B68">
        <v>1</v>
      </c>
      <c r="C68">
        <f t="shared" si="5"/>
        <v>6</v>
      </c>
      <c r="D68" t="str">
        <f>VLOOKUP(C68,$L:$M,2,0)</f>
        <v>Gun</v>
      </c>
      <c r="E68">
        <v>0</v>
      </c>
      <c r="F68">
        <v>0</v>
      </c>
      <c r="G68">
        <v>0</v>
      </c>
      <c r="H68">
        <f t="shared" si="6"/>
        <v>1</v>
      </c>
      <c r="I68">
        <v>100</v>
      </c>
      <c r="J68">
        <v>1000</v>
      </c>
    </row>
    <row r="69" spans="1:10" x14ac:dyDescent="0.3">
      <c r="A69" t="str">
        <f t="shared" si="3"/>
        <v>Equip6101</v>
      </c>
      <c r="B69">
        <v>1</v>
      </c>
      <c r="C69">
        <f t="shared" si="5"/>
        <v>6</v>
      </c>
      <c r="D69" t="str">
        <f>VLOOKUP(C69,$L:$M,2,0)</f>
        <v>Gun</v>
      </c>
      <c r="E69">
        <v>1</v>
      </c>
      <c r="F69">
        <v>1</v>
      </c>
      <c r="G69">
        <v>0</v>
      </c>
      <c r="H69">
        <f t="shared" si="6"/>
        <v>1</v>
      </c>
      <c r="I69">
        <v>100</v>
      </c>
      <c r="J69">
        <v>1000</v>
      </c>
    </row>
    <row r="70" spans="1:10" x14ac:dyDescent="0.3">
      <c r="A70" t="str">
        <f t="shared" si="3"/>
        <v>Equip6201</v>
      </c>
      <c r="B70">
        <v>1</v>
      </c>
      <c r="C70">
        <f t="shared" si="5"/>
        <v>6</v>
      </c>
      <c r="D70" t="str">
        <f>VLOOKUP(C70,$L:$M,2,0)</f>
        <v>Gun</v>
      </c>
      <c r="E70">
        <v>2</v>
      </c>
      <c r="F70">
        <v>2</v>
      </c>
      <c r="G70">
        <v>0</v>
      </c>
      <c r="H70">
        <f t="shared" si="6"/>
        <v>2</v>
      </c>
      <c r="I70">
        <v>100</v>
      </c>
      <c r="J70">
        <v>1000</v>
      </c>
    </row>
    <row r="71" spans="1:10" x14ac:dyDescent="0.3">
      <c r="A71" t="str">
        <f t="shared" si="3"/>
        <v>Equip6202</v>
      </c>
      <c r="B71">
        <v>2</v>
      </c>
      <c r="C71">
        <f t="shared" si="5"/>
        <v>6</v>
      </c>
      <c r="D71" t="str">
        <f>VLOOKUP(C71,$L:$M,2,0)</f>
        <v>Gun</v>
      </c>
      <c r="E71">
        <v>2</v>
      </c>
      <c r="F71">
        <v>2</v>
      </c>
      <c r="G71">
        <v>0</v>
      </c>
      <c r="H71">
        <f t="shared" si="6"/>
        <v>2</v>
      </c>
      <c r="I71">
        <v>100</v>
      </c>
      <c r="J71">
        <v>1000</v>
      </c>
    </row>
    <row r="72" spans="1:10" x14ac:dyDescent="0.3">
      <c r="A72" t="str">
        <f t="shared" si="3"/>
        <v>Equip6301</v>
      </c>
      <c r="B72">
        <v>1</v>
      </c>
      <c r="C72">
        <f t="shared" si="5"/>
        <v>6</v>
      </c>
      <c r="D72" t="str">
        <f>VLOOKUP(C72,$L:$M,2,0)</f>
        <v>Gun</v>
      </c>
      <c r="E72">
        <v>3</v>
      </c>
      <c r="F72">
        <v>3</v>
      </c>
      <c r="G72">
        <v>0</v>
      </c>
      <c r="H72">
        <f t="shared" si="6"/>
        <v>2</v>
      </c>
      <c r="I72">
        <v>100</v>
      </c>
      <c r="J72">
        <v>1000</v>
      </c>
    </row>
    <row r="73" spans="1:10" x14ac:dyDescent="0.3">
      <c r="A73" t="str">
        <f t="shared" si="3"/>
        <v>Equip6302</v>
      </c>
      <c r="B73">
        <v>2</v>
      </c>
      <c r="C73">
        <f t="shared" si="5"/>
        <v>6</v>
      </c>
      <c r="D73" t="str">
        <f>VLOOKUP(C73,$L:$M,2,0)</f>
        <v>Gun</v>
      </c>
      <c r="E73">
        <v>3</v>
      </c>
      <c r="F73">
        <v>3</v>
      </c>
      <c r="G73">
        <v>0</v>
      </c>
      <c r="H73">
        <f t="shared" si="6"/>
        <v>2</v>
      </c>
      <c r="I73">
        <v>100</v>
      </c>
      <c r="J73">
        <v>1000</v>
      </c>
    </row>
    <row r="74" spans="1:10" x14ac:dyDescent="0.3">
      <c r="A74" t="str">
        <f t="shared" si="3"/>
        <v>Equip6401</v>
      </c>
      <c r="B74">
        <v>1</v>
      </c>
      <c r="C74">
        <f t="shared" si="5"/>
        <v>6</v>
      </c>
      <c r="D74" t="str">
        <f>VLOOKUP(C74,$L:$M,2,0)</f>
        <v>Gun</v>
      </c>
      <c r="E74">
        <v>4</v>
      </c>
      <c r="F74">
        <v>4</v>
      </c>
      <c r="G74">
        <v>0</v>
      </c>
      <c r="H74">
        <f t="shared" si="6"/>
        <v>3</v>
      </c>
      <c r="I74">
        <v>100</v>
      </c>
      <c r="J74">
        <v>1000</v>
      </c>
    </row>
    <row r="75" spans="1:10" x14ac:dyDescent="0.3">
      <c r="A75" t="str">
        <f t="shared" si="3"/>
        <v>Equip6402</v>
      </c>
      <c r="B75">
        <v>2</v>
      </c>
      <c r="C75">
        <f t="shared" si="5"/>
        <v>6</v>
      </c>
      <c r="D75" t="str">
        <f>VLOOKUP(C75,$L:$M,2,0)</f>
        <v>Gun</v>
      </c>
      <c r="E75">
        <v>4</v>
      </c>
      <c r="F75">
        <v>4</v>
      </c>
      <c r="G75">
        <v>0</v>
      </c>
      <c r="H75">
        <f t="shared" si="6"/>
        <v>3</v>
      </c>
      <c r="I75">
        <v>100</v>
      </c>
      <c r="J75">
        <v>1000</v>
      </c>
    </row>
    <row r="76" spans="1:10" x14ac:dyDescent="0.3">
      <c r="A76" t="str">
        <f t="shared" si="3"/>
        <v>Equip6403</v>
      </c>
      <c r="B76">
        <v>3</v>
      </c>
      <c r="C76">
        <f t="shared" si="5"/>
        <v>6</v>
      </c>
      <c r="D76" t="str">
        <f>VLOOKUP(C76,$L:$M,2,0)</f>
        <v>Gun</v>
      </c>
      <c r="E76">
        <v>4</v>
      </c>
      <c r="F76">
        <v>5</v>
      </c>
      <c r="G76">
        <v>0</v>
      </c>
      <c r="H76">
        <f t="shared" si="6"/>
        <v>3</v>
      </c>
      <c r="I76">
        <v>100</v>
      </c>
      <c r="J76">
        <v>1000</v>
      </c>
    </row>
    <row r="77" spans="1:10" x14ac:dyDescent="0.3">
      <c r="A77" t="str">
        <f t="shared" si="3"/>
        <v>Equip6404</v>
      </c>
      <c r="B77">
        <v>4</v>
      </c>
      <c r="C77">
        <f t="shared" ref="C77:C100" si="7">C66+1</f>
        <v>6</v>
      </c>
      <c r="D77" t="str">
        <f>VLOOKUP(C77,$L:$M,2,0)</f>
        <v>Gun</v>
      </c>
      <c r="E77">
        <v>4</v>
      </c>
      <c r="F77">
        <v>5</v>
      </c>
      <c r="G77">
        <v>0</v>
      </c>
      <c r="H77">
        <f t="shared" si="6"/>
        <v>3</v>
      </c>
      <c r="I77">
        <v>100</v>
      </c>
      <c r="J77">
        <v>1000</v>
      </c>
    </row>
    <row r="78" spans="1:10" x14ac:dyDescent="0.3">
      <c r="A78" t="str">
        <f t="shared" ref="A78:A100" si="8">"Equip"&amp;C78&amp;E78&amp;TEXT(B78,"00")</f>
        <v>Equip6405</v>
      </c>
      <c r="B78">
        <v>5</v>
      </c>
      <c r="C78">
        <f t="shared" si="7"/>
        <v>6</v>
      </c>
      <c r="D78" t="str">
        <f>VLOOKUP(C78,$L:$M,2,0)</f>
        <v>Gun</v>
      </c>
      <c r="E78">
        <v>4</v>
      </c>
      <c r="F78">
        <v>6</v>
      </c>
      <c r="G78">
        <v>0</v>
      </c>
      <c r="H78">
        <f t="shared" si="6"/>
        <v>3</v>
      </c>
      <c r="I78">
        <v>100</v>
      </c>
      <c r="J78">
        <v>1000</v>
      </c>
    </row>
    <row r="79" spans="1:10" x14ac:dyDescent="0.3">
      <c r="A79" t="str">
        <f t="shared" si="8"/>
        <v>Equip7001</v>
      </c>
      <c r="B79">
        <v>1</v>
      </c>
      <c r="C79">
        <f t="shared" si="7"/>
        <v>7</v>
      </c>
      <c r="D79" t="str">
        <f>VLOOKUP(C79,$L:$M,2,0)</f>
        <v>Shield</v>
      </c>
      <c r="E79">
        <v>0</v>
      </c>
      <c r="F79">
        <v>0</v>
      </c>
      <c r="G79">
        <v>1</v>
      </c>
      <c r="H79">
        <f t="shared" si="6"/>
        <v>1</v>
      </c>
      <c r="I79">
        <v>100</v>
      </c>
      <c r="J79">
        <v>1000</v>
      </c>
    </row>
    <row r="80" spans="1:10" x14ac:dyDescent="0.3">
      <c r="A80" t="str">
        <f t="shared" si="8"/>
        <v>Equip7101</v>
      </c>
      <c r="B80">
        <v>1</v>
      </c>
      <c r="C80">
        <f t="shared" si="7"/>
        <v>7</v>
      </c>
      <c r="D80" t="str">
        <f>VLOOKUP(C80,$L:$M,2,0)</f>
        <v>Shield</v>
      </c>
      <c r="E80">
        <v>1</v>
      </c>
      <c r="F80">
        <v>1</v>
      </c>
      <c r="G80">
        <v>1</v>
      </c>
      <c r="H80">
        <f t="shared" si="6"/>
        <v>1</v>
      </c>
      <c r="I80">
        <v>100</v>
      </c>
      <c r="J80">
        <v>1000</v>
      </c>
    </row>
    <row r="81" spans="1:10" x14ac:dyDescent="0.3">
      <c r="A81" t="str">
        <f t="shared" si="8"/>
        <v>Equip7201</v>
      </c>
      <c r="B81">
        <v>1</v>
      </c>
      <c r="C81">
        <f t="shared" si="7"/>
        <v>7</v>
      </c>
      <c r="D81" t="str">
        <f>VLOOKUP(C81,$L:$M,2,0)</f>
        <v>Shield</v>
      </c>
      <c r="E81">
        <v>2</v>
      </c>
      <c r="F81">
        <v>2</v>
      </c>
      <c r="G81">
        <v>1</v>
      </c>
      <c r="H81">
        <f t="shared" si="6"/>
        <v>2</v>
      </c>
      <c r="I81">
        <v>100</v>
      </c>
      <c r="J81">
        <v>1000</v>
      </c>
    </row>
    <row r="82" spans="1:10" x14ac:dyDescent="0.3">
      <c r="A82" t="str">
        <f t="shared" si="8"/>
        <v>Equip7202</v>
      </c>
      <c r="B82">
        <v>2</v>
      </c>
      <c r="C82">
        <f t="shared" si="7"/>
        <v>7</v>
      </c>
      <c r="D82" t="str">
        <f>VLOOKUP(C82,$L:$M,2,0)</f>
        <v>Shield</v>
      </c>
      <c r="E82">
        <v>2</v>
      </c>
      <c r="F82">
        <v>2</v>
      </c>
      <c r="G82">
        <v>1</v>
      </c>
      <c r="H82">
        <f t="shared" si="6"/>
        <v>2</v>
      </c>
      <c r="I82">
        <v>100</v>
      </c>
      <c r="J82">
        <v>1000</v>
      </c>
    </row>
    <row r="83" spans="1:10" x14ac:dyDescent="0.3">
      <c r="A83" t="str">
        <f t="shared" si="8"/>
        <v>Equip7301</v>
      </c>
      <c r="B83">
        <v>1</v>
      </c>
      <c r="C83">
        <f t="shared" si="7"/>
        <v>7</v>
      </c>
      <c r="D83" t="str">
        <f>VLOOKUP(C83,$L:$M,2,0)</f>
        <v>Shield</v>
      </c>
      <c r="E83">
        <v>3</v>
      </c>
      <c r="F83">
        <v>3</v>
      </c>
      <c r="G83">
        <v>1</v>
      </c>
      <c r="H83">
        <f t="shared" si="6"/>
        <v>2</v>
      </c>
      <c r="I83">
        <v>100</v>
      </c>
      <c r="J83">
        <v>1000</v>
      </c>
    </row>
    <row r="84" spans="1:10" x14ac:dyDescent="0.3">
      <c r="A84" t="str">
        <f t="shared" si="8"/>
        <v>Equip7302</v>
      </c>
      <c r="B84">
        <v>2</v>
      </c>
      <c r="C84">
        <f t="shared" si="7"/>
        <v>7</v>
      </c>
      <c r="D84" t="str">
        <f>VLOOKUP(C84,$L:$M,2,0)</f>
        <v>Shield</v>
      </c>
      <c r="E84">
        <v>3</v>
      </c>
      <c r="F84">
        <v>3</v>
      </c>
      <c r="G84">
        <v>1</v>
      </c>
      <c r="H84">
        <f t="shared" si="6"/>
        <v>2</v>
      </c>
      <c r="I84">
        <v>100</v>
      </c>
      <c r="J84">
        <v>1000</v>
      </c>
    </row>
    <row r="85" spans="1:10" x14ac:dyDescent="0.3">
      <c r="A85" t="str">
        <f t="shared" si="8"/>
        <v>Equip7401</v>
      </c>
      <c r="B85">
        <v>1</v>
      </c>
      <c r="C85">
        <f t="shared" si="7"/>
        <v>7</v>
      </c>
      <c r="D85" t="str">
        <f>VLOOKUP(C85,$L:$M,2,0)</f>
        <v>Shield</v>
      </c>
      <c r="E85">
        <v>4</v>
      </c>
      <c r="F85">
        <v>4</v>
      </c>
      <c r="G85">
        <v>1</v>
      </c>
      <c r="H85">
        <f t="shared" si="6"/>
        <v>3</v>
      </c>
      <c r="I85">
        <v>100</v>
      </c>
      <c r="J85">
        <v>1000</v>
      </c>
    </row>
    <row r="86" spans="1:10" x14ac:dyDescent="0.3">
      <c r="A86" t="str">
        <f t="shared" si="8"/>
        <v>Equip7402</v>
      </c>
      <c r="B86">
        <v>2</v>
      </c>
      <c r="C86">
        <f t="shared" si="7"/>
        <v>7</v>
      </c>
      <c r="D86" t="str">
        <f>VLOOKUP(C86,$L:$M,2,0)</f>
        <v>Shield</v>
      </c>
      <c r="E86">
        <v>4</v>
      </c>
      <c r="F86">
        <v>4</v>
      </c>
      <c r="G86">
        <v>1</v>
      </c>
      <c r="H86">
        <f t="shared" si="6"/>
        <v>3</v>
      </c>
      <c r="I86">
        <v>100</v>
      </c>
      <c r="J86">
        <v>1000</v>
      </c>
    </row>
    <row r="87" spans="1:10" x14ac:dyDescent="0.3">
      <c r="A87" t="str">
        <f t="shared" si="8"/>
        <v>Equip7403</v>
      </c>
      <c r="B87">
        <v>3</v>
      </c>
      <c r="C87">
        <f t="shared" si="7"/>
        <v>7</v>
      </c>
      <c r="D87" t="str">
        <f>VLOOKUP(C87,$L:$M,2,0)</f>
        <v>Shield</v>
      </c>
      <c r="E87">
        <v>4</v>
      </c>
      <c r="F87">
        <v>5</v>
      </c>
      <c r="G87">
        <v>1</v>
      </c>
      <c r="H87">
        <f t="shared" si="6"/>
        <v>3</v>
      </c>
      <c r="I87">
        <v>100</v>
      </c>
      <c r="J87">
        <v>1000</v>
      </c>
    </row>
    <row r="88" spans="1:10" x14ac:dyDescent="0.3">
      <c r="A88" t="str">
        <f t="shared" si="8"/>
        <v>Equip7404</v>
      </c>
      <c r="B88">
        <v>4</v>
      </c>
      <c r="C88">
        <f t="shared" si="7"/>
        <v>7</v>
      </c>
      <c r="D88" t="str">
        <f>VLOOKUP(C88,$L:$M,2,0)</f>
        <v>Shield</v>
      </c>
      <c r="E88">
        <v>4</v>
      </c>
      <c r="F88">
        <v>5</v>
      </c>
      <c r="G88">
        <v>1</v>
      </c>
      <c r="H88">
        <f t="shared" si="6"/>
        <v>3</v>
      </c>
      <c r="I88">
        <v>100</v>
      </c>
      <c r="J88">
        <v>1000</v>
      </c>
    </row>
    <row r="89" spans="1:10" x14ac:dyDescent="0.3">
      <c r="A89" t="str">
        <f t="shared" si="8"/>
        <v>Equip7405</v>
      </c>
      <c r="B89">
        <v>5</v>
      </c>
      <c r="C89">
        <f t="shared" si="7"/>
        <v>7</v>
      </c>
      <c r="D89" t="str">
        <f>VLOOKUP(C89,$L:$M,2,0)</f>
        <v>Shield</v>
      </c>
      <c r="E89">
        <v>4</v>
      </c>
      <c r="F89">
        <v>6</v>
      </c>
      <c r="G89">
        <v>1</v>
      </c>
      <c r="H89">
        <f t="shared" si="6"/>
        <v>3</v>
      </c>
      <c r="I89">
        <v>100</v>
      </c>
      <c r="J89">
        <v>1000</v>
      </c>
    </row>
    <row r="90" spans="1:10" x14ac:dyDescent="0.3">
      <c r="A90" t="str">
        <f t="shared" si="8"/>
        <v>Equip8001</v>
      </c>
      <c r="B90">
        <v>1</v>
      </c>
      <c r="C90">
        <f t="shared" si="7"/>
        <v>8</v>
      </c>
      <c r="D90" t="str">
        <f>VLOOKUP(C90,$L:$M,2,0)</f>
        <v>TwoHanded</v>
      </c>
      <c r="E90">
        <v>0</v>
      </c>
      <c r="F90">
        <v>0</v>
      </c>
      <c r="G90">
        <v>0</v>
      </c>
      <c r="H90">
        <f t="shared" si="6"/>
        <v>1</v>
      </c>
      <c r="I90">
        <v>100</v>
      </c>
      <c r="J90">
        <v>1000</v>
      </c>
    </row>
    <row r="91" spans="1:10" x14ac:dyDescent="0.3">
      <c r="A91" t="str">
        <f t="shared" si="8"/>
        <v>Equip8101</v>
      </c>
      <c r="B91">
        <v>1</v>
      </c>
      <c r="C91">
        <f t="shared" si="7"/>
        <v>8</v>
      </c>
      <c r="D91" t="str">
        <f>VLOOKUP(C91,$L:$M,2,0)</f>
        <v>TwoHanded</v>
      </c>
      <c r="E91">
        <v>1</v>
      </c>
      <c r="F91">
        <v>1</v>
      </c>
      <c r="G91">
        <v>0</v>
      </c>
      <c r="H91">
        <f t="shared" si="6"/>
        <v>1</v>
      </c>
      <c r="I91">
        <v>100</v>
      </c>
      <c r="J91">
        <v>1000</v>
      </c>
    </row>
    <row r="92" spans="1:10" x14ac:dyDescent="0.3">
      <c r="A92" t="str">
        <f t="shared" si="8"/>
        <v>Equip8201</v>
      </c>
      <c r="B92">
        <v>1</v>
      </c>
      <c r="C92">
        <f t="shared" si="7"/>
        <v>8</v>
      </c>
      <c r="D92" t="str">
        <f>VLOOKUP(C92,$L:$M,2,0)</f>
        <v>TwoHanded</v>
      </c>
      <c r="E92">
        <v>2</v>
      </c>
      <c r="F92">
        <v>2</v>
      </c>
      <c r="G92">
        <v>0</v>
      </c>
      <c r="H92">
        <f t="shared" si="6"/>
        <v>2</v>
      </c>
      <c r="I92">
        <v>100</v>
      </c>
      <c r="J92">
        <v>1000</v>
      </c>
    </row>
    <row r="93" spans="1:10" x14ac:dyDescent="0.3">
      <c r="A93" t="str">
        <f t="shared" si="8"/>
        <v>Equip8202</v>
      </c>
      <c r="B93">
        <v>2</v>
      </c>
      <c r="C93">
        <f t="shared" si="7"/>
        <v>8</v>
      </c>
      <c r="D93" t="str">
        <f>VLOOKUP(C93,$L:$M,2,0)</f>
        <v>TwoHanded</v>
      </c>
      <c r="E93">
        <v>2</v>
      </c>
      <c r="F93">
        <v>2</v>
      </c>
      <c r="G93">
        <v>0</v>
      </c>
      <c r="H93">
        <f t="shared" si="6"/>
        <v>2</v>
      </c>
      <c r="I93">
        <v>100</v>
      </c>
      <c r="J93">
        <v>1000</v>
      </c>
    </row>
    <row r="94" spans="1:10" x14ac:dyDescent="0.3">
      <c r="A94" t="str">
        <f t="shared" si="8"/>
        <v>Equip8301</v>
      </c>
      <c r="B94">
        <v>1</v>
      </c>
      <c r="C94">
        <f t="shared" si="7"/>
        <v>8</v>
      </c>
      <c r="D94" t="str">
        <f>VLOOKUP(C94,$L:$M,2,0)</f>
        <v>TwoHanded</v>
      </c>
      <c r="E94">
        <v>3</v>
      </c>
      <c r="F94">
        <v>3</v>
      </c>
      <c r="G94">
        <v>0</v>
      </c>
      <c r="H94">
        <f t="shared" si="6"/>
        <v>2</v>
      </c>
      <c r="I94">
        <v>100</v>
      </c>
      <c r="J94">
        <v>1000</v>
      </c>
    </row>
    <row r="95" spans="1:10" x14ac:dyDescent="0.3">
      <c r="A95" t="str">
        <f t="shared" si="8"/>
        <v>Equip8302</v>
      </c>
      <c r="B95">
        <v>2</v>
      </c>
      <c r="C95">
        <f t="shared" si="7"/>
        <v>8</v>
      </c>
      <c r="D95" t="str">
        <f>VLOOKUP(C95,$L:$M,2,0)</f>
        <v>TwoHanded</v>
      </c>
      <c r="E95">
        <v>3</v>
      </c>
      <c r="F95">
        <v>3</v>
      </c>
      <c r="G95">
        <v>0</v>
      </c>
      <c r="H95">
        <f t="shared" si="6"/>
        <v>2</v>
      </c>
      <c r="I95">
        <v>100</v>
      </c>
      <c r="J95">
        <v>1000</v>
      </c>
    </row>
    <row r="96" spans="1:10" x14ac:dyDescent="0.3">
      <c r="A96" t="str">
        <f t="shared" si="8"/>
        <v>Equip8401</v>
      </c>
      <c r="B96">
        <v>1</v>
      </c>
      <c r="C96">
        <f t="shared" si="7"/>
        <v>8</v>
      </c>
      <c r="D96" t="str">
        <f>VLOOKUP(C96,$L:$M,2,0)</f>
        <v>TwoHanded</v>
      </c>
      <c r="E96">
        <v>4</v>
      </c>
      <c r="F96">
        <v>4</v>
      </c>
      <c r="G96">
        <v>0</v>
      </c>
      <c r="H96">
        <f t="shared" si="6"/>
        <v>3</v>
      </c>
      <c r="I96">
        <v>100</v>
      </c>
      <c r="J96">
        <v>1000</v>
      </c>
    </row>
    <row r="97" spans="1:10" x14ac:dyDescent="0.3">
      <c r="A97" t="str">
        <f t="shared" si="8"/>
        <v>Equip8402</v>
      </c>
      <c r="B97">
        <v>2</v>
      </c>
      <c r="C97">
        <f t="shared" si="7"/>
        <v>8</v>
      </c>
      <c r="D97" t="str">
        <f>VLOOKUP(C97,$L:$M,2,0)</f>
        <v>TwoHanded</v>
      </c>
      <c r="E97">
        <v>4</v>
      </c>
      <c r="F97">
        <v>4</v>
      </c>
      <c r="G97">
        <v>0</v>
      </c>
      <c r="H97">
        <f t="shared" si="6"/>
        <v>3</v>
      </c>
      <c r="I97">
        <v>100</v>
      </c>
      <c r="J97">
        <v>1000</v>
      </c>
    </row>
    <row r="98" spans="1:10" x14ac:dyDescent="0.3">
      <c r="A98" t="str">
        <f t="shared" si="8"/>
        <v>Equip8403</v>
      </c>
      <c r="B98">
        <v>3</v>
      </c>
      <c r="C98">
        <f t="shared" si="7"/>
        <v>8</v>
      </c>
      <c r="D98" t="str">
        <f>VLOOKUP(C98,$L:$M,2,0)</f>
        <v>TwoHanded</v>
      </c>
      <c r="E98">
        <v>4</v>
      </c>
      <c r="F98">
        <v>5</v>
      </c>
      <c r="G98">
        <v>0</v>
      </c>
      <c r="H98">
        <f t="shared" si="6"/>
        <v>3</v>
      </c>
      <c r="I98">
        <v>100</v>
      </c>
      <c r="J98">
        <v>1000</v>
      </c>
    </row>
    <row r="99" spans="1:10" x14ac:dyDescent="0.3">
      <c r="A99" t="str">
        <f t="shared" si="8"/>
        <v>Equip8404</v>
      </c>
      <c r="B99">
        <v>4</v>
      </c>
      <c r="C99">
        <f t="shared" si="7"/>
        <v>8</v>
      </c>
      <c r="D99" t="str">
        <f>VLOOKUP(C99,$L:$M,2,0)</f>
        <v>TwoHanded</v>
      </c>
      <c r="E99">
        <v>4</v>
      </c>
      <c r="F99">
        <v>5</v>
      </c>
      <c r="G99">
        <v>0</v>
      </c>
      <c r="H99">
        <f t="shared" si="6"/>
        <v>3</v>
      </c>
      <c r="I99">
        <v>100</v>
      </c>
      <c r="J99">
        <v>1000</v>
      </c>
    </row>
    <row r="100" spans="1:10" x14ac:dyDescent="0.3">
      <c r="A100" t="str">
        <f t="shared" si="8"/>
        <v>Equip8405</v>
      </c>
      <c r="B100">
        <v>5</v>
      </c>
      <c r="C100">
        <f t="shared" si="7"/>
        <v>8</v>
      </c>
      <c r="D100" t="str">
        <f>VLOOKUP(C100,$L:$M,2,0)</f>
        <v>TwoHanded</v>
      </c>
      <c r="E100">
        <v>4</v>
      </c>
      <c r="F100">
        <v>6</v>
      </c>
      <c r="G100">
        <v>0</v>
      </c>
      <c r="H100">
        <f t="shared" si="6"/>
        <v>3</v>
      </c>
      <c r="I100">
        <v>100</v>
      </c>
      <c r="J100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H3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2" max="2" width="9" customWidth="1"/>
    <col min="5" max="7" width="0" hidden="1" customWidth="1" outlineLevel="1"/>
    <col min="8" max="8" width="9" collapsed="1"/>
  </cols>
  <sheetData>
    <row r="1" spans="1:7" ht="27" customHeight="1" x14ac:dyDescent="0.3">
      <c r="A1" t="s">
        <v>13</v>
      </c>
      <c r="B1" t="s">
        <v>12</v>
      </c>
      <c r="C1" t="s">
        <v>31</v>
      </c>
      <c r="D1" t="s">
        <v>50</v>
      </c>
    </row>
    <row r="2" spans="1:7" x14ac:dyDescent="0.3">
      <c r="A2">
        <v>0</v>
      </c>
      <c r="B2" s="1">
        <v>1</v>
      </c>
      <c r="C2">
        <v>0</v>
      </c>
      <c r="D2">
        <v>0</v>
      </c>
    </row>
    <row r="3" spans="1:7" x14ac:dyDescent="0.3">
      <c r="A3">
        <v>1</v>
      </c>
      <c r="B3" s="1">
        <f t="shared" ref="B3:B32" si="0">B2*1.09</f>
        <v>1.0900000000000001</v>
      </c>
      <c r="C3">
        <f t="shared" ref="C3:C32" si="1">C2+2500</f>
        <v>2500</v>
      </c>
      <c r="D3">
        <v>1</v>
      </c>
      <c r="E3">
        <f>D3*EnhanceGradeTable!$G$6</f>
        <v>0.24112654320987661</v>
      </c>
      <c r="F3">
        <f>D3*EnhanceGradeTable!$F$6</f>
        <v>0.12056327160493831</v>
      </c>
      <c r="G3">
        <f>1-(1-E3)^50</f>
        <v>0.99999898031005685</v>
      </c>
    </row>
    <row r="4" spans="1:7" x14ac:dyDescent="0.3">
      <c r="A4">
        <v>2</v>
      </c>
      <c r="B4" s="1">
        <f t="shared" si="0"/>
        <v>1.1881000000000002</v>
      </c>
      <c r="C4">
        <f t="shared" si="1"/>
        <v>5000</v>
      </c>
      <c r="D4">
        <f t="shared" ref="D4:D32" si="2">D3/1.05</f>
        <v>0.95238095238095233</v>
      </c>
      <c r="E4">
        <f>D4*EnhanceGradeTable!$G$6</f>
        <v>0.22964432686654915</v>
      </c>
      <c r="F4">
        <f>D4*EnhanceGradeTable!$F$6</f>
        <v>0.11482216343327457</v>
      </c>
      <c r="G4">
        <f t="shared" ref="G4:G32" si="3">1-(1-E4)^50</f>
        <v>0.99999783945030707</v>
      </c>
    </row>
    <row r="5" spans="1:7" x14ac:dyDescent="0.3">
      <c r="A5">
        <v>3</v>
      </c>
      <c r="B5" s="1">
        <f t="shared" si="0"/>
        <v>1.2950290000000002</v>
      </c>
      <c r="C5">
        <f t="shared" si="1"/>
        <v>7500</v>
      </c>
      <c r="D5">
        <f t="shared" si="2"/>
        <v>0.90702947845804982</v>
      </c>
      <c r="E5">
        <f>D5*EnhanceGradeTable!$G$6</f>
        <v>0.21870888273004679</v>
      </c>
      <c r="F5">
        <f>D5*EnhanceGradeTable!$F$6</f>
        <v>0.1093544413650234</v>
      </c>
      <c r="G5">
        <f t="shared" si="3"/>
        <v>0.99999562836055667</v>
      </c>
    </row>
    <row r="6" spans="1:7" x14ac:dyDescent="0.3">
      <c r="A6">
        <v>4</v>
      </c>
      <c r="B6" s="1">
        <f t="shared" si="0"/>
        <v>1.4115816100000003</v>
      </c>
      <c r="C6">
        <f t="shared" si="1"/>
        <v>10000</v>
      </c>
      <c r="D6">
        <f t="shared" si="2"/>
        <v>0.86383759853147601</v>
      </c>
      <c r="E6">
        <f>D6*EnhanceGradeTable!$G$6</f>
        <v>0.208294174028616</v>
      </c>
      <c r="F6">
        <f>D6*EnhanceGradeTable!$F$6</f>
        <v>0.104147087014308</v>
      </c>
      <c r="G6">
        <f t="shared" si="3"/>
        <v>0.99999152397866964</v>
      </c>
    </row>
    <row r="7" spans="1:7" x14ac:dyDescent="0.3">
      <c r="A7">
        <v>5</v>
      </c>
      <c r="B7" s="1">
        <f t="shared" si="0"/>
        <v>1.5386239549000005</v>
      </c>
      <c r="C7">
        <f t="shared" si="1"/>
        <v>12500</v>
      </c>
      <c r="D7">
        <f t="shared" si="2"/>
        <v>0.82270247479188185</v>
      </c>
      <c r="E7">
        <f>D7*EnhanceGradeTable!$G$6</f>
        <v>0.19837540383677713</v>
      </c>
      <c r="F7">
        <f>D7*EnhanceGradeTable!$F$6</f>
        <v>9.9187701918388563E-2</v>
      </c>
      <c r="G7">
        <f t="shared" si="3"/>
        <v>0.99998420383334752</v>
      </c>
    </row>
    <row r="8" spans="1:7" x14ac:dyDescent="0.3">
      <c r="A8">
        <v>6</v>
      </c>
      <c r="B8" s="1">
        <f t="shared" si="0"/>
        <v>1.6771001108410006</v>
      </c>
      <c r="C8">
        <f t="shared" si="1"/>
        <v>15000</v>
      </c>
      <c r="D8">
        <f t="shared" si="2"/>
        <v>0.78352616646845885</v>
      </c>
      <c r="E8">
        <f>D8*EnhanceGradeTable!$G$6</f>
        <v>0.18892895603502582</v>
      </c>
      <c r="F8">
        <f>D8*EnhanceGradeTable!$F$6</f>
        <v>9.4464478017512912E-2</v>
      </c>
      <c r="G8">
        <f t="shared" si="3"/>
        <v>0.99997162441349707</v>
      </c>
    </row>
    <row r="9" spans="1:7" x14ac:dyDescent="0.3">
      <c r="A9">
        <v>7</v>
      </c>
      <c r="B9" s="1">
        <f t="shared" si="0"/>
        <v>1.8280391208166908</v>
      </c>
      <c r="C9">
        <f t="shared" si="1"/>
        <v>17500</v>
      </c>
      <c r="D9">
        <f t="shared" si="2"/>
        <v>0.74621539663662739</v>
      </c>
      <c r="E9">
        <f>D9*EnhanceGradeTable!$G$6</f>
        <v>0.17993233908097694</v>
      </c>
      <c r="F9">
        <f>D9*EnhanceGradeTable!$F$6</f>
        <v>8.9966169540488472E-2</v>
      </c>
      <c r="G9">
        <f t="shared" si="3"/>
        <v>0.99995074114652927</v>
      </c>
    </row>
    <row r="10" spans="1:7" x14ac:dyDescent="0.3">
      <c r="A10">
        <v>8</v>
      </c>
      <c r="B10" s="1">
        <f t="shared" si="0"/>
        <v>1.9925626416901931</v>
      </c>
      <c r="C10">
        <f t="shared" si="1"/>
        <v>20000</v>
      </c>
      <c r="D10">
        <f t="shared" si="2"/>
        <v>0.71068133013012125</v>
      </c>
      <c r="E10">
        <f>D10*EnhanceGradeTable!$G$6</f>
        <v>0.17136413245807328</v>
      </c>
      <c r="F10">
        <f>D10*EnhanceGradeTable!$F$6</f>
        <v>8.5682066229036638E-2</v>
      </c>
      <c r="G10">
        <f t="shared" si="3"/>
        <v>0.99991717024223015</v>
      </c>
    </row>
    <row r="11" spans="1:7" x14ac:dyDescent="0.3">
      <c r="A11">
        <v>9</v>
      </c>
      <c r="B11" s="1">
        <f t="shared" si="0"/>
        <v>2.1718932794423105</v>
      </c>
      <c r="C11">
        <f t="shared" si="1"/>
        <v>22500</v>
      </c>
      <c r="D11">
        <f t="shared" si="2"/>
        <v>0.67683936202868689</v>
      </c>
      <c r="E11">
        <f>D11*EnhanceGradeTable!$G$6</f>
        <v>0.16320393567435548</v>
      </c>
      <c r="F11">
        <f>D11*EnhanceGradeTable!$F$6</f>
        <v>8.1601967837177741E-2</v>
      </c>
      <c r="G11">
        <f t="shared" si="3"/>
        <v>0.99986479851981669</v>
      </c>
    </row>
    <row r="12" spans="1:7" x14ac:dyDescent="0.3">
      <c r="A12">
        <v>10</v>
      </c>
      <c r="B12" s="1">
        <f t="shared" si="0"/>
        <v>2.3673636745921187</v>
      </c>
      <c r="C12">
        <f t="shared" si="1"/>
        <v>25000</v>
      </c>
      <c r="D12">
        <f t="shared" si="2"/>
        <v>0.64460891621779703</v>
      </c>
      <c r="E12">
        <f>D12*EnhanceGradeTable!$G$6</f>
        <v>0.15543231968986237</v>
      </c>
      <c r="F12">
        <f>D12*EnhanceGradeTable!$F$6</f>
        <v>7.7716159844931187E-2</v>
      </c>
      <c r="G12">
        <f t="shared" si="3"/>
        <v>0.99978535395184709</v>
      </c>
    </row>
    <row r="13" spans="1:7" x14ac:dyDescent="0.3">
      <c r="A13">
        <v>11</v>
      </c>
      <c r="B13" s="1">
        <f t="shared" si="0"/>
        <v>2.5804264053054098</v>
      </c>
      <c r="C13">
        <f t="shared" si="1"/>
        <v>27500</v>
      </c>
      <c r="D13">
        <f t="shared" si="2"/>
        <v>0.6139132535407591</v>
      </c>
      <c r="E13">
        <f>D13*EnhanceGradeTable!$G$6</f>
        <v>0.14803078065701178</v>
      </c>
      <c r="F13">
        <f>D13*EnhanceGradeTable!$F$6</f>
        <v>7.401539032850589E-2</v>
      </c>
      <c r="G13">
        <f t="shared" si="3"/>
        <v>0.99966795631515892</v>
      </c>
    </row>
    <row r="14" spans="1:7" x14ac:dyDescent="0.3">
      <c r="A14">
        <v>12</v>
      </c>
      <c r="B14" s="1">
        <f t="shared" si="0"/>
        <v>2.8126647817828969</v>
      </c>
      <c r="C14">
        <f t="shared" si="1"/>
        <v>30000</v>
      </c>
      <c r="D14">
        <f t="shared" si="2"/>
        <v>0.58467928908643718</v>
      </c>
      <c r="E14">
        <f>D14*EnhanceGradeTable!$G$6</f>
        <v>0.14098169586382073</v>
      </c>
      <c r="F14">
        <f>D14*EnhanceGradeTable!$F$6</f>
        <v>7.0490847931910364E-2</v>
      </c>
      <c r="G14">
        <f t="shared" si="3"/>
        <v>0.99949867322721386</v>
      </c>
    </row>
    <row r="15" spans="1:7" x14ac:dyDescent="0.3">
      <c r="A15">
        <v>13</v>
      </c>
      <c r="B15" s="1">
        <f t="shared" si="0"/>
        <v>3.0658046121433578</v>
      </c>
      <c r="C15">
        <f t="shared" si="1"/>
        <v>32500</v>
      </c>
      <c r="D15">
        <f t="shared" si="2"/>
        <v>0.55683741817755916</v>
      </c>
      <c r="E15">
        <f>D15*EnhanceGradeTable!$G$6</f>
        <v>0.13426828177506736</v>
      </c>
      <c r="F15">
        <f>D15*EnhanceGradeTable!$F$6</f>
        <v>6.713414088753368E-2</v>
      </c>
      <c r="G15">
        <f t="shared" si="3"/>
        <v>0.99926011118323466</v>
      </c>
    </row>
    <row r="16" spans="1:7" x14ac:dyDescent="0.3">
      <c r="A16">
        <v>14</v>
      </c>
      <c r="B16" s="1">
        <f t="shared" si="0"/>
        <v>3.34172702723626</v>
      </c>
      <c r="C16">
        <f t="shared" si="1"/>
        <v>35000</v>
      </c>
      <c r="D16">
        <f t="shared" si="2"/>
        <v>0.5303213506452944</v>
      </c>
      <c r="E16">
        <f>D16*EnhanceGradeTable!$G$6</f>
        <v>0.1278745540714927</v>
      </c>
      <c r="F16">
        <f>D16*EnhanceGradeTable!$F$6</f>
        <v>6.3937277035746351E-2</v>
      </c>
      <c r="G16">
        <f t="shared" si="3"/>
        <v>0.99893107335608333</v>
      </c>
    </row>
    <row r="17" spans="1:7" x14ac:dyDescent="0.3">
      <c r="A17">
        <v>15</v>
      </c>
      <c r="B17" s="1">
        <f t="shared" si="0"/>
        <v>3.6424824596875238</v>
      </c>
      <c r="C17">
        <f t="shared" si="1"/>
        <v>37500</v>
      </c>
      <c r="D17">
        <f t="shared" si="2"/>
        <v>0.50506795299551843</v>
      </c>
      <c r="E17">
        <f>D17*EnhanceGradeTable!$G$6</f>
        <v>0.1217852895918978</v>
      </c>
      <c r="F17">
        <f>D17*EnhanceGradeTable!$F$6</f>
        <v>6.08926447959489E-2</v>
      </c>
      <c r="G17">
        <f t="shared" si="3"/>
        <v>0.99848631547564071</v>
      </c>
    </row>
    <row r="18" spans="1:7" x14ac:dyDescent="0.3">
      <c r="A18">
        <v>16</v>
      </c>
      <c r="B18" s="1">
        <f t="shared" si="0"/>
        <v>3.9703058810594012</v>
      </c>
      <c r="C18">
        <f t="shared" si="1"/>
        <v>40000</v>
      </c>
      <c r="D18">
        <f t="shared" si="2"/>
        <v>0.48101709809096993</v>
      </c>
      <c r="E18">
        <f>D18*EnhanceGradeTable!$G$6</f>
        <v>0.11598599008752172</v>
      </c>
      <c r="F18">
        <f>D18*EnhanceGradeTable!$F$6</f>
        <v>5.7992995043760862E-2</v>
      </c>
      <c r="G18">
        <f t="shared" si="3"/>
        <v>0.99789642795958344</v>
      </c>
    </row>
    <row r="19" spans="1:7" x14ac:dyDescent="0.3">
      <c r="A19">
        <v>17</v>
      </c>
      <c r="B19" s="1">
        <f t="shared" si="0"/>
        <v>4.327633410354748</v>
      </c>
      <c r="C19">
        <f t="shared" si="1"/>
        <v>42500</v>
      </c>
      <c r="D19">
        <f t="shared" si="2"/>
        <v>0.45811152199139993</v>
      </c>
      <c r="E19">
        <f>D19*EnhanceGradeTable!$G$6</f>
        <v>0.11046284770240164</v>
      </c>
      <c r="F19">
        <f>D19*EnhanceGradeTable!$F$6</f>
        <v>5.523142385120082E-2</v>
      </c>
      <c r="G19">
        <f t="shared" si="3"/>
        <v>0.99712786681839594</v>
      </c>
    </row>
    <row r="20" spans="1:7" x14ac:dyDescent="0.3">
      <c r="A20">
        <v>18</v>
      </c>
      <c r="B20" s="1">
        <f t="shared" si="0"/>
        <v>4.7171204172866759</v>
      </c>
      <c r="C20">
        <f t="shared" si="1"/>
        <v>45000</v>
      </c>
      <c r="D20">
        <f t="shared" si="2"/>
        <v>0.43629668761085705</v>
      </c>
      <c r="E20">
        <f>D20*EnhanceGradeTable!$G$6</f>
        <v>0.10520271209752537</v>
      </c>
      <c r="F20">
        <f>D20*EnhanceGradeTable!$F$6</f>
        <v>5.2601356048762683E-2</v>
      </c>
      <c r="G20">
        <f t="shared" si="3"/>
        <v>0.99614314816949945</v>
      </c>
    </row>
    <row r="21" spans="1:7" x14ac:dyDescent="0.3">
      <c r="A21">
        <v>19</v>
      </c>
      <c r="B21" s="1">
        <f t="shared" si="0"/>
        <v>5.1416612548424769</v>
      </c>
      <c r="C21">
        <f t="shared" si="1"/>
        <v>47500</v>
      </c>
      <c r="D21">
        <f t="shared" si="2"/>
        <v>0.41552065486748291</v>
      </c>
      <c r="E21">
        <f>D21*EnhanceGradeTable!$G$6</f>
        <v>0.10019305914050035</v>
      </c>
      <c r="F21">
        <f>D21*EnhanceGradeTable!$F$6</f>
        <v>5.0096529570250174E-2</v>
      </c>
      <c r="G21">
        <f t="shared" si="3"/>
        <v>0.99490121213600191</v>
      </c>
    </row>
    <row r="22" spans="1:7" x14ac:dyDescent="0.3">
      <c r="A22">
        <v>20</v>
      </c>
      <c r="B22" s="1">
        <f t="shared" si="0"/>
        <v>5.6044107677783002</v>
      </c>
      <c r="C22">
        <f t="shared" si="1"/>
        <v>50000</v>
      </c>
      <c r="D22">
        <f t="shared" si="2"/>
        <v>0.39573395701665037</v>
      </c>
      <c r="E22">
        <f>D22*EnhanceGradeTable!$G$6</f>
        <v>9.5421961086190804E-2</v>
      </c>
      <c r="F22">
        <f>D22*EnhanceGradeTable!$F$6</f>
        <v>4.7710980543095402E-2</v>
      </c>
      <c r="G22">
        <f t="shared" si="3"/>
        <v>0.99335795225591639</v>
      </c>
    </row>
    <row r="23" spans="1:7" x14ac:dyDescent="0.3">
      <c r="A23">
        <v>21</v>
      </c>
      <c r="B23" s="1">
        <f t="shared" si="0"/>
        <v>6.1088077368783473</v>
      </c>
      <c r="C23">
        <f t="shared" si="1"/>
        <v>52500</v>
      </c>
      <c r="D23">
        <f t="shared" si="2"/>
        <v>0.37688948287300034</v>
      </c>
      <c r="E23">
        <f>D23*EnhanceGradeTable!$G$6</f>
        <v>9.0878058177324569E-2</v>
      </c>
      <c r="F23">
        <f>D23*EnhanceGradeTable!$F$6</f>
        <v>4.5439029088662285E-2</v>
      </c>
      <c r="G23">
        <f t="shared" si="3"/>
        <v>0.99146689708860414</v>
      </c>
    </row>
    <row r="24" spans="1:7" x14ac:dyDescent="0.3">
      <c r="A24">
        <v>22</v>
      </c>
      <c r="B24" s="1">
        <f t="shared" si="0"/>
        <v>6.6586004331973987</v>
      </c>
      <c r="C24">
        <f t="shared" si="1"/>
        <v>55000</v>
      </c>
      <c r="D24">
        <f t="shared" si="2"/>
        <v>0.35894236464095269</v>
      </c>
      <c r="E24">
        <f>D24*EnhanceGradeTable!$G$6</f>
        <v>8.6550531597451963E-2</v>
      </c>
      <c r="F24">
        <f>D24*EnhanceGradeTable!$F$6</f>
        <v>4.3275265798725981E-2</v>
      </c>
      <c r="G24">
        <f t="shared" si="3"/>
        <v>0.98918002221079637</v>
      </c>
    </row>
    <row r="25" spans="1:7" x14ac:dyDescent="0.3">
      <c r="A25">
        <v>23</v>
      </c>
      <c r="B25" s="1">
        <f t="shared" si="0"/>
        <v>7.2578744721851649</v>
      </c>
      <c r="C25">
        <f t="shared" si="1"/>
        <v>57500</v>
      </c>
      <c r="D25">
        <f t="shared" si="2"/>
        <v>0.34184987108662163</v>
      </c>
      <c r="E25">
        <f>D25*EnhanceGradeTable!$G$6</f>
        <v>8.242907771185902E-2</v>
      </c>
      <c r="F25">
        <f>D25*EnhanceGradeTable!$F$6</f>
        <v>4.121453885592951E-2</v>
      </c>
      <c r="G25">
        <f t="shared" si="3"/>
        <v>0.98644866384391205</v>
      </c>
    </row>
    <row r="26" spans="1:7" x14ac:dyDescent="0.3">
      <c r="A26">
        <v>24</v>
      </c>
      <c r="B26" s="1">
        <f t="shared" si="0"/>
        <v>7.9110831746818304</v>
      </c>
      <c r="C26">
        <f t="shared" si="1"/>
        <v>60000</v>
      </c>
      <c r="D26">
        <f t="shared" si="2"/>
        <v>0.32557130579678251</v>
      </c>
      <c r="E26">
        <f>D26*EnhanceGradeTable!$G$6</f>
        <v>7.8503883535103833E-2</v>
      </c>
      <c r="F26">
        <f>D26*EnhanceGradeTable!$F$6</f>
        <v>3.9251941767551916E-2</v>
      </c>
      <c r="G26">
        <f t="shared" si="3"/>
        <v>0.98322450036698017</v>
      </c>
    </row>
    <row r="27" spans="1:7" x14ac:dyDescent="0.3">
      <c r="A27">
        <v>25</v>
      </c>
      <c r="B27" s="1">
        <f t="shared" si="0"/>
        <v>8.6230806604031951</v>
      </c>
      <c r="C27">
        <f t="shared" si="1"/>
        <v>62500</v>
      </c>
      <c r="D27">
        <f t="shared" si="2"/>
        <v>0.31006791028265002</v>
      </c>
      <c r="E27">
        <f>D27*EnhanceGradeTable!$G$6</f>
        <v>7.4765603366765548E-2</v>
      </c>
      <c r="F27">
        <f>D27*EnhanceGradeTable!$F$6</f>
        <v>3.7382801683382774E-2</v>
      </c>
      <c r="G27">
        <f t="shared" si="3"/>
        <v>0.97946056516595859</v>
      </c>
    </row>
    <row r="28" spans="1:7" x14ac:dyDescent="0.3">
      <c r="A28">
        <v>26</v>
      </c>
      <c r="B28" s="1">
        <f t="shared" si="0"/>
        <v>9.3991579198394835</v>
      </c>
      <c r="C28">
        <f t="shared" si="1"/>
        <v>65000</v>
      </c>
      <c r="D28">
        <f t="shared" si="2"/>
        <v>0.29530277169776192</v>
      </c>
      <c r="E28">
        <f>D28*EnhanceGradeTable!$G$6</f>
        <v>7.1205336539776717E-2</v>
      </c>
      <c r="F28">
        <f>D28*EnhanceGradeTable!$F$6</f>
        <v>3.5602668269888359E-2</v>
      </c>
      <c r="G28">
        <f t="shared" si="3"/>
        <v>0.97511225367680665</v>
      </c>
    </row>
    <row r="29" spans="1:7" x14ac:dyDescent="0.3">
      <c r="A29">
        <v>27</v>
      </c>
      <c r="B29" s="1">
        <f t="shared" si="0"/>
        <v>10.245082132625038</v>
      </c>
      <c r="C29">
        <f t="shared" si="1"/>
        <v>67500</v>
      </c>
      <c r="D29">
        <f t="shared" si="2"/>
        <v>0.28124073495024943</v>
      </c>
      <c r="E29">
        <f>D29*EnhanceGradeTable!$G$6</f>
        <v>6.7814606228358776E-2</v>
      </c>
      <c r="F29">
        <f>D29*EnhanceGradeTable!$F$6</f>
        <v>3.3907303114179388E-2</v>
      </c>
      <c r="G29">
        <f t="shared" si="3"/>
        <v>0.97013828895105569</v>
      </c>
    </row>
    <row r="30" spans="1:7" x14ac:dyDescent="0.3">
      <c r="A30">
        <v>28</v>
      </c>
      <c r="B30" s="1">
        <f t="shared" si="0"/>
        <v>11.167139524561293</v>
      </c>
      <c r="C30">
        <f t="shared" si="1"/>
        <v>70000</v>
      </c>
      <c r="D30">
        <f t="shared" si="2"/>
        <v>0.26784831900023753</v>
      </c>
      <c r="E30">
        <f>D30*EnhanceGradeTable!$G$6</f>
        <v>6.4585339265103597E-2</v>
      </c>
      <c r="F30">
        <f>D30*EnhanceGradeTable!$F$6</f>
        <v>3.2292669632551799E-2</v>
      </c>
      <c r="G30">
        <f t="shared" si="3"/>
        <v>0.96450161332813344</v>
      </c>
    </row>
    <row r="31" spans="1:7" x14ac:dyDescent="0.3">
      <c r="A31">
        <v>29</v>
      </c>
      <c r="B31" s="1">
        <f t="shared" si="0"/>
        <v>12.17218208177181</v>
      </c>
      <c r="C31">
        <f t="shared" si="1"/>
        <v>72500</v>
      </c>
      <c r="D31">
        <f t="shared" si="2"/>
        <v>0.25509363714308336</v>
      </c>
      <c r="E31">
        <f>D31*EnhanceGradeTable!$G$6</f>
        <v>6.150984691914628E-2</v>
      </c>
      <c r="F31">
        <f>D31*EnhanceGradeTable!$F$6</f>
        <v>3.075492345957314E-2</v>
      </c>
      <c r="G31">
        <f t="shared" si="3"/>
        <v>0.95817017846482766</v>
      </c>
    </row>
    <row r="32" spans="1:7" x14ac:dyDescent="0.3">
      <c r="A32">
        <v>30</v>
      </c>
      <c r="B32" s="1">
        <f t="shared" si="0"/>
        <v>13.267678469131274</v>
      </c>
      <c r="C32">
        <f t="shared" si="1"/>
        <v>75000</v>
      </c>
      <c r="D32">
        <f t="shared" si="2"/>
        <v>0.2429463210886508</v>
      </c>
      <c r="E32">
        <f>D32*EnhanceGradeTable!$G$6</f>
        <v>5.8580806589663116E-2</v>
      </c>
      <c r="F32">
        <f>D32*EnhanceGradeTable!$F$6</f>
        <v>2.9290403294831558E-2</v>
      </c>
      <c r="G32">
        <f t="shared" si="3"/>
        <v>0.95111761162638075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G6"/>
  <sheetViews>
    <sheetView workbookViewId="0">
      <selection activeCell="G31" sqref="G31"/>
    </sheetView>
  </sheetViews>
  <sheetFormatPr defaultRowHeight="16.5" x14ac:dyDescent="0.3"/>
  <sheetData>
    <row r="1" spans="1:7" ht="27" customHeight="1" x14ac:dyDescent="0.3">
      <c r="A1" t="s">
        <v>0</v>
      </c>
      <c r="B1" t="s">
        <v>34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</row>
    <row r="2" spans="1:7" x14ac:dyDescent="0.3">
      <c r="A2">
        <v>0</v>
      </c>
      <c r="B2">
        <v>5</v>
      </c>
      <c r="C2">
        <v>0.5</v>
      </c>
      <c r="D2">
        <f>MIN(1,C2*2)</f>
        <v>1</v>
      </c>
      <c r="E2">
        <f t="shared" ref="E2:G2" si="0">MIN(1,D2*2)</f>
        <v>1</v>
      </c>
      <c r="F2">
        <f t="shared" si="0"/>
        <v>1</v>
      </c>
      <c r="G2">
        <f t="shared" si="0"/>
        <v>1</v>
      </c>
    </row>
    <row r="3" spans="1:7" x14ac:dyDescent="0.3">
      <c r="A3">
        <v>1</v>
      </c>
      <c r="B3">
        <v>10</v>
      </c>
      <c r="C3">
        <f>D3/1.2</f>
        <v>0.34722222222222227</v>
      </c>
      <c r="D3">
        <f>C2/1.2</f>
        <v>0.41666666666666669</v>
      </c>
      <c r="E3">
        <f t="shared" ref="E3:G5" si="1">MIN(1,D3*2)</f>
        <v>0.83333333333333337</v>
      </c>
      <c r="F3">
        <f t="shared" si="1"/>
        <v>1</v>
      </c>
      <c r="G3">
        <f t="shared" si="1"/>
        <v>1</v>
      </c>
    </row>
    <row r="4" spans="1:7" x14ac:dyDescent="0.3">
      <c r="A4">
        <v>2</v>
      </c>
      <c r="B4">
        <v>15</v>
      </c>
      <c r="C4">
        <f>D4/1.2</f>
        <v>0.24112654320987661</v>
      </c>
      <c r="D4">
        <f>E4/1.2</f>
        <v>0.28935185185185192</v>
      </c>
      <c r="E4">
        <f>D3/1.2</f>
        <v>0.34722222222222227</v>
      </c>
      <c r="F4">
        <f t="shared" si="1"/>
        <v>0.69444444444444453</v>
      </c>
      <c r="G4">
        <f t="shared" si="1"/>
        <v>1</v>
      </c>
    </row>
    <row r="5" spans="1:7" x14ac:dyDescent="0.3">
      <c r="A5">
        <v>3</v>
      </c>
      <c r="B5">
        <v>20</v>
      </c>
      <c r="C5">
        <f t="shared" ref="C5:E5" si="2">D5/1.2</f>
        <v>0.16744898834019209</v>
      </c>
      <c r="D5">
        <f t="shared" si="2"/>
        <v>0.20093878600823051</v>
      </c>
      <c r="E5">
        <f t="shared" si="2"/>
        <v>0.24112654320987661</v>
      </c>
      <c r="F5">
        <f>E4/1.2</f>
        <v>0.28935185185185192</v>
      </c>
      <c r="G5">
        <f t="shared" si="1"/>
        <v>0.57870370370370383</v>
      </c>
    </row>
    <row r="6" spans="1:7" x14ac:dyDescent="0.3">
      <c r="A6">
        <v>4</v>
      </c>
      <c r="B6">
        <v>30</v>
      </c>
      <c r="C6">
        <f t="shared" ref="C6:F6" si="3">D6/2</f>
        <v>1.5070408950617288E-2</v>
      </c>
      <c r="D6">
        <f t="shared" si="3"/>
        <v>3.0140817901234577E-2</v>
      </c>
      <c r="E6">
        <f t="shared" si="3"/>
        <v>6.0281635802469154E-2</v>
      </c>
      <c r="F6">
        <f t="shared" si="3"/>
        <v>0.12056327160493831</v>
      </c>
      <c r="G6">
        <f>F5/1.2</f>
        <v>0.24112654320987661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tabSelected="1"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2020-03-31T12:37:21Z</dcterms:modified>
</cp:coreProperties>
</file>