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BE6273D-7740-4150-A6FF-F182E2C06D6D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5" i="5" l="1"/>
  <c r="O35" i="5"/>
  <c r="H35" i="5"/>
  <c r="E35" i="5"/>
  <c r="C35" i="5"/>
  <c r="A35" i="5"/>
  <c r="C34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58" i="5" l="1"/>
  <c r="O58" i="5"/>
  <c r="H58" i="5"/>
  <c r="E58" i="5"/>
  <c r="C58" i="5"/>
  <c r="A58" i="5"/>
  <c r="C35" i="1"/>
  <c r="C57" i="1"/>
  <c r="S44" i="5" l="1"/>
  <c r="O44" i="5"/>
  <c r="H44" i="5"/>
  <c r="E44" i="5"/>
  <c r="C44" i="5"/>
  <c r="A44" i="5"/>
  <c r="S39" i="5" l="1"/>
  <c r="O39" i="5"/>
  <c r="H39" i="5"/>
  <c r="E39" i="5"/>
  <c r="C39" i="5"/>
  <c r="A39" i="5"/>
  <c r="C50" i="1"/>
  <c r="C43" i="1"/>
  <c r="S67" i="5" l="1"/>
  <c r="O67" i="5"/>
  <c r="H67" i="5"/>
  <c r="E67" i="5"/>
  <c r="C67" i="5"/>
  <c r="A67" i="5"/>
  <c r="S54" i="5"/>
  <c r="O54" i="5"/>
  <c r="H54" i="5"/>
  <c r="E54" i="5"/>
  <c r="C54" i="5"/>
  <c r="A54" i="5"/>
  <c r="C38" i="1"/>
  <c r="C66" i="1"/>
  <c r="S94" i="5" l="1"/>
  <c r="H94" i="5"/>
  <c r="E94" i="5"/>
  <c r="C94" i="5"/>
  <c r="A94" i="5"/>
  <c r="O94" i="5"/>
  <c r="C53" i="1"/>
  <c r="C93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4" i="1"/>
  <c r="C17" i="1"/>
  <c r="C16" i="1"/>
  <c r="C18" i="1"/>
  <c r="C19" i="1"/>
  <c r="C15" i="1"/>
  <c r="O93" i="5" l="1"/>
  <c r="H93" i="5"/>
  <c r="E93" i="5"/>
  <c r="C93" i="5"/>
  <c r="A93" i="5"/>
  <c r="U77" i="5"/>
  <c r="U76" i="5"/>
  <c r="O92" i="5"/>
  <c r="H92" i="5"/>
  <c r="E92" i="5"/>
  <c r="C92" i="5"/>
  <c r="A92" i="5"/>
  <c r="C92" i="1"/>
  <c r="C91" i="1"/>
  <c r="O91" i="5" l="1"/>
  <c r="H91" i="5"/>
  <c r="E91" i="5"/>
  <c r="C91" i="5"/>
  <c r="A91" i="5"/>
  <c r="S90" i="5" l="1"/>
  <c r="O90" i="5"/>
  <c r="H90" i="5"/>
  <c r="E90" i="5"/>
  <c r="C90" i="5"/>
  <c r="A90" i="5"/>
  <c r="S89" i="5"/>
  <c r="O89" i="5"/>
  <c r="H89" i="5"/>
  <c r="E89" i="5"/>
  <c r="C89" i="5"/>
  <c r="A89" i="5"/>
  <c r="S88" i="5"/>
  <c r="O88" i="5"/>
  <c r="H88" i="5"/>
  <c r="E88" i="5"/>
  <c r="C88" i="5"/>
  <c r="A88" i="5"/>
  <c r="C88" i="1"/>
  <c r="C89" i="1"/>
  <c r="C90" i="1"/>
  <c r="S87" i="5" l="1"/>
  <c r="O87" i="5"/>
  <c r="H87" i="5"/>
  <c r="E87" i="5"/>
  <c r="C87" i="5"/>
  <c r="A87" i="5"/>
  <c r="S86" i="5"/>
  <c r="O86" i="5"/>
  <c r="H86" i="5"/>
  <c r="E86" i="5"/>
  <c r="C86" i="5"/>
  <c r="A86" i="5"/>
  <c r="C86" i="1"/>
  <c r="C87" i="1"/>
  <c r="S85" i="5" l="1"/>
  <c r="O85" i="5"/>
  <c r="H85" i="5"/>
  <c r="E85" i="5"/>
  <c r="C85" i="5"/>
  <c r="A85" i="5"/>
  <c r="S84" i="5"/>
  <c r="O84" i="5"/>
  <c r="H84" i="5"/>
  <c r="E84" i="5"/>
  <c r="C84" i="5"/>
  <c r="A84" i="5"/>
  <c r="C84" i="1"/>
  <c r="C85" i="1"/>
  <c r="S77" i="5" l="1"/>
  <c r="O77" i="5"/>
  <c r="H77" i="5"/>
  <c r="E77" i="5"/>
  <c r="C77" i="5"/>
  <c r="A77" i="5"/>
  <c r="C83" i="1"/>
  <c r="C76" i="1"/>
  <c r="L270" i="5" l="1"/>
  <c r="I29" i="5" l="1"/>
  <c r="S83" i="5" l="1"/>
  <c r="H83" i="5"/>
  <c r="E83" i="5"/>
  <c r="C83" i="5"/>
  <c r="A83" i="5"/>
  <c r="O83" i="5"/>
  <c r="C82" i="1"/>
  <c r="O81" i="5" l="1"/>
  <c r="S81" i="5"/>
  <c r="H81" i="5"/>
  <c r="E81" i="5"/>
  <c r="A81" i="5"/>
  <c r="C81" i="5"/>
  <c r="E2" i="4"/>
  <c r="D2" i="4"/>
  <c r="S82" i="5"/>
  <c r="H82" i="5"/>
  <c r="E82" i="5"/>
  <c r="C82" i="5"/>
  <c r="A82" i="5"/>
  <c r="C81" i="1"/>
  <c r="C80" i="1"/>
  <c r="O82" i="5"/>
  <c r="S29" i="5" l="1"/>
  <c r="O29" i="5"/>
  <c r="H29" i="5"/>
  <c r="E29" i="5"/>
  <c r="C29" i="5"/>
  <c r="A29" i="5"/>
  <c r="L231" i="5" l="1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C28" i="1"/>
  <c r="U79" i="5" l="1"/>
  <c r="U78" i="5"/>
  <c r="U80" i="5"/>
  <c r="S150" i="5" l="1"/>
  <c r="J150" i="5"/>
  <c r="H150" i="5"/>
  <c r="E150" i="5"/>
  <c r="C150" i="5"/>
  <c r="A150" i="5"/>
  <c r="S149" i="5"/>
  <c r="J149" i="5"/>
  <c r="H149" i="5"/>
  <c r="E149" i="5"/>
  <c r="C149" i="5"/>
  <c r="A149" i="5"/>
  <c r="J137" i="5"/>
  <c r="J138" i="5"/>
  <c r="J139" i="5"/>
  <c r="J140" i="5"/>
  <c r="J141" i="5"/>
  <c r="J142" i="5"/>
  <c r="J143" i="5"/>
  <c r="J144" i="5"/>
  <c r="J145" i="5"/>
  <c r="S145" i="5"/>
  <c r="H145" i="5"/>
  <c r="E145" i="5"/>
  <c r="C145" i="5"/>
  <c r="A145" i="5"/>
  <c r="S144" i="5"/>
  <c r="H144" i="5"/>
  <c r="E144" i="5"/>
  <c r="C144" i="5"/>
  <c r="A144" i="5"/>
  <c r="S143" i="5"/>
  <c r="H143" i="5"/>
  <c r="E143" i="5"/>
  <c r="C143" i="5"/>
  <c r="A143" i="5"/>
  <c r="S142" i="5"/>
  <c r="H142" i="5"/>
  <c r="E142" i="5"/>
  <c r="C142" i="5"/>
  <c r="A142" i="5"/>
  <c r="O149" i="5"/>
  <c r="O142" i="5"/>
  <c r="O144" i="5"/>
  <c r="O145" i="5"/>
  <c r="O143" i="5"/>
  <c r="O150" i="5"/>
  <c r="J151" i="5" l="1"/>
  <c r="J152" i="5"/>
  <c r="J153" i="5"/>
  <c r="J146" i="5"/>
  <c r="J147" i="5"/>
  <c r="J148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326" i="5" l="1"/>
  <c r="J327" i="5"/>
  <c r="J328" i="5"/>
  <c r="J329" i="5"/>
  <c r="J330" i="5"/>
  <c r="J320" i="5"/>
  <c r="J319" i="5"/>
  <c r="J318" i="5"/>
  <c r="J317" i="5"/>
  <c r="J316" i="5"/>
  <c r="J315" i="5"/>
  <c r="J314" i="5"/>
  <c r="J313" i="5"/>
  <c r="J312" i="5"/>
  <c r="J154" i="5" l="1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2" i="1"/>
  <c r="C13" i="1"/>
  <c r="C6" i="1"/>
  <c r="C7" i="1"/>
  <c r="S80" i="5" l="1"/>
  <c r="O80" i="5"/>
  <c r="H80" i="5"/>
  <c r="E80" i="5"/>
  <c r="C80" i="5"/>
  <c r="A80" i="5"/>
  <c r="S79" i="5" l="1"/>
  <c r="O79" i="5"/>
  <c r="H79" i="5"/>
  <c r="E79" i="5"/>
  <c r="C79" i="5"/>
  <c r="A79" i="5"/>
  <c r="C79" i="1"/>
  <c r="S78" i="5" l="1"/>
  <c r="O78" i="5"/>
  <c r="H78" i="5"/>
  <c r="E78" i="5"/>
  <c r="C78" i="5"/>
  <c r="A78" i="5"/>
  <c r="C78" i="1"/>
  <c r="J399" i="5" l="1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C77" i="1"/>
  <c r="O468" i="5" l="1"/>
  <c r="A463" i="5" l="1"/>
  <c r="C463" i="5"/>
  <c r="E463" i="5"/>
  <c r="H463" i="5"/>
  <c r="O463" i="5"/>
  <c r="S463" i="5"/>
  <c r="J451" i="5" l="1"/>
  <c r="J452" i="5"/>
  <c r="J453" i="5"/>
  <c r="J454" i="5"/>
  <c r="J455" i="5"/>
  <c r="L271" i="5" l="1"/>
  <c r="L272" i="5"/>
  <c r="K264" i="5"/>
  <c r="K265" i="5"/>
  <c r="K266" i="5"/>
  <c r="J258" i="5"/>
  <c r="J259" i="5"/>
  <c r="J260" i="5"/>
  <c r="S384" i="5"/>
  <c r="O384" i="5"/>
  <c r="H384" i="5"/>
  <c r="E384" i="5"/>
  <c r="C384" i="5"/>
  <c r="A384" i="5"/>
  <c r="S381" i="5"/>
  <c r="O381" i="5"/>
  <c r="H381" i="5"/>
  <c r="E381" i="5"/>
  <c r="C381" i="5"/>
  <c r="A381" i="5"/>
  <c r="S380" i="5"/>
  <c r="O380" i="5"/>
  <c r="H380" i="5"/>
  <c r="E380" i="5"/>
  <c r="C380" i="5"/>
  <c r="A380" i="5"/>
  <c r="S383" i="5"/>
  <c r="O383" i="5"/>
  <c r="H383" i="5"/>
  <c r="E383" i="5"/>
  <c r="C383" i="5"/>
  <c r="A383" i="5"/>
  <c r="S376" i="5"/>
  <c r="O376" i="5"/>
  <c r="H376" i="5"/>
  <c r="E376" i="5"/>
  <c r="C376" i="5"/>
  <c r="A376" i="5"/>
  <c r="S375" i="5"/>
  <c r="O375" i="5"/>
  <c r="H375" i="5"/>
  <c r="E375" i="5"/>
  <c r="C375" i="5"/>
  <c r="A375" i="5"/>
  <c r="S371" i="5"/>
  <c r="O371" i="5"/>
  <c r="H371" i="5"/>
  <c r="E371" i="5"/>
  <c r="C371" i="5"/>
  <c r="A371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S368" i="5"/>
  <c r="O368" i="5"/>
  <c r="H368" i="5"/>
  <c r="E368" i="5"/>
  <c r="C368" i="5"/>
  <c r="A368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76" i="5"/>
  <c r="O76" i="5"/>
  <c r="H76" i="5"/>
  <c r="E76" i="5"/>
  <c r="C76" i="5"/>
  <c r="A76" i="5"/>
  <c r="J353" i="5"/>
  <c r="J352" i="5" s="1"/>
  <c r="J351" i="5" s="1"/>
  <c r="J350" i="5" s="1"/>
  <c r="C5" i="1"/>
  <c r="C4" i="1"/>
  <c r="C9" i="1"/>
  <c r="C3" i="1"/>
  <c r="C10" i="1"/>
  <c r="C11" i="1"/>
  <c r="C75" i="1"/>
  <c r="L331" i="5" l="1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S339" i="5"/>
  <c r="O339" i="5"/>
  <c r="H339" i="5"/>
  <c r="E339" i="5"/>
  <c r="C339" i="5"/>
  <c r="A339" i="5"/>
  <c r="S338" i="5"/>
  <c r="O338" i="5"/>
  <c r="H338" i="5"/>
  <c r="E338" i="5"/>
  <c r="C338" i="5"/>
  <c r="A338" i="5"/>
  <c r="S337" i="5"/>
  <c r="O337" i="5"/>
  <c r="H337" i="5"/>
  <c r="E337" i="5"/>
  <c r="C337" i="5"/>
  <c r="A337" i="5"/>
  <c r="S336" i="5"/>
  <c r="O336" i="5"/>
  <c r="H336" i="5"/>
  <c r="E336" i="5"/>
  <c r="C336" i="5"/>
  <c r="A336" i="5"/>
  <c r="K289" i="5" l="1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S297" i="5"/>
  <c r="O297" i="5"/>
  <c r="H297" i="5"/>
  <c r="E297" i="5"/>
  <c r="C297" i="5"/>
  <c r="A297" i="5"/>
  <c r="S296" i="5"/>
  <c r="O296" i="5"/>
  <c r="H296" i="5"/>
  <c r="E296" i="5"/>
  <c r="C296" i="5"/>
  <c r="A296" i="5"/>
  <c r="S295" i="5"/>
  <c r="O295" i="5"/>
  <c r="H295" i="5"/>
  <c r="E295" i="5"/>
  <c r="C295" i="5"/>
  <c r="A295" i="5"/>
  <c r="S294" i="5"/>
  <c r="O294" i="5"/>
  <c r="H294" i="5"/>
  <c r="E294" i="5"/>
  <c r="C294" i="5"/>
  <c r="A294" i="5"/>
  <c r="S248" i="5" l="1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53" i="5" l="1"/>
  <c r="H153" i="5"/>
  <c r="E153" i="5"/>
  <c r="C153" i="5"/>
  <c r="A153" i="5"/>
  <c r="S152" i="5"/>
  <c r="H152" i="5"/>
  <c r="E152" i="5"/>
  <c r="C152" i="5"/>
  <c r="A152" i="5"/>
  <c r="O153" i="5"/>
  <c r="O152" i="5"/>
  <c r="S136" i="5" l="1"/>
  <c r="H136" i="5"/>
  <c r="E136" i="5"/>
  <c r="C136" i="5"/>
  <c r="A136" i="5"/>
  <c r="S135" i="5"/>
  <c r="H135" i="5"/>
  <c r="E135" i="5"/>
  <c r="C135" i="5"/>
  <c r="A135" i="5"/>
  <c r="O135" i="5"/>
  <c r="O136" i="5"/>
  <c r="S9" i="5" l="1"/>
  <c r="O9" i="5"/>
  <c r="H9" i="5"/>
  <c r="E9" i="5"/>
  <c r="C9" i="5"/>
  <c r="A9" i="5"/>
  <c r="C8" i="1"/>
  <c r="S489" i="5" l="1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 l="1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C175" i="1"/>
  <c r="C174" i="1"/>
  <c r="C176" i="1"/>
  <c r="S455" i="5" l="1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39" i="5"/>
  <c r="H439" i="5"/>
  <c r="E439" i="5"/>
  <c r="C439" i="5"/>
  <c r="A439" i="5"/>
  <c r="S438" i="5"/>
  <c r="H438" i="5"/>
  <c r="E438" i="5"/>
  <c r="C438" i="5"/>
  <c r="A438" i="5"/>
  <c r="S437" i="5"/>
  <c r="H437" i="5"/>
  <c r="E437" i="5"/>
  <c r="C437" i="5"/>
  <c r="A437" i="5"/>
  <c r="O436" i="5"/>
  <c r="H436" i="5"/>
  <c r="E436" i="5"/>
  <c r="C436" i="5"/>
  <c r="A436" i="5"/>
  <c r="O435" i="5"/>
  <c r="H435" i="5"/>
  <c r="E435" i="5"/>
  <c r="C435" i="5"/>
  <c r="A435" i="5"/>
  <c r="O434" i="5"/>
  <c r="H434" i="5"/>
  <c r="E434" i="5"/>
  <c r="C434" i="5"/>
  <c r="A434" i="5"/>
  <c r="S278" i="5"/>
  <c r="O272" i="5"/>
  <c r="H272" i="5"/>
  <c r="E272" i="5"/>
  <c r="C272" i="5"/>
  <c r="A272" i="5"/>
  <c r="S277" i="5"/>
  <c r="O271" i="5"/>
  <c r="H271" i="5"/>
  <c r="E271" i="5"/>
  <c r="C271" i="5"/>
  <c r="A271" i="5"/>
  <c r="S276" i="5"/>
  <c r="O270" i="5"/>
  <c r="H270" i="5"/>
  <c r="E270" i="5"/>
  <c r="C270" i="5"/>
  <c r="A270" i="5"/>
  <c r="S272" i="5"/>
  <c r="O266" i="5"/>
  <c r="H266" i="5"/>
  <c r="E266" i="5"/>
  <c r="C266" i="5"/>
  <c r="A266" i="5"/>
  <c r="S271" i="5"/>
  <c r="O265" i="5"/>
  <c r="H265" i="5"/>
  <c r="E265" i="5"/>
  <c r="C265" i="5"/>
  <c r="A265" i="5"/>
  <c r="S270" i="5"/>
  <c r="O264" i="5"/>
  <c r="H264" i="5"/>
  <c r="E264" i="5"/>
  <c r="C264" i="5"/>
  <c r="A264" i="5"/>
  <c r="S263" i="5"/>
  <c r="O260" i="5"/>
  <c r="H260" i="5"/>
  <c r="E260" i="5"/>
  <c r="C260" i="5"/>
  <c r="A260" i="5"/>
  <c r="S262" i="5"/>
  <c r="O259" i="5"/>
  <c r="H259" i="5"/>
  <c r="E259" i="5"/>
  <c r="C259" i="5"/>
  <c r="A259" i="5"/>
  <c r="S261" i="5"/>
  <c r="O258" i="5"/>
  <c r="H258" i="5"/>
  <c r="E258" i="5"/>
  <c r="C258" i="5"/>
  <c r="A258" i="5"/>
  <c r="S435" i="5"/>
  <c r="O437" i="5"/>
  <c r="C166" i="1"/>
  <c r="O438" i="5"/>
  <c r="S436" i="5"/>
  <c r="O439" i="5"/>
  <c r="C162" i="1"/>
  <c r="C127" i="1"/>
  <c r="C161" i="1"/>
  <c r="C123" i="1"/>
  <c r="C125" i="1"/>
  <c r="S434" i="5"/>
  <c r="S254" i="5" l="1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51" i="5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C115" i="1"/>
  <c r="C121" i="1"/>
  <c r="C106" i="1"/>
  <c r="C107" i="1"/>
  <c r="C104" i="1"/>
  <c r="C118" i="1"/>
  <c r="C108" i="1"/>
  <c r="C120" i="1"/>
  <c r="C117" i="1"/>
  <c r="C119" i="1"/>
  <c r="C114" i="1"/>
  <c r="C103" i="1"/>
  <c r="C113" i="1"/>
  <c r="C105" i="1"/>
  <c r="A491" i="5" l="1"/>
  <c r="C491" i="5"/>
  <c r="E491" i="5"/>
  <c r="H491" i="5"/>
  <c r="O491" i="5"/>
  <c r="S491" i="5"/>
  <c r="S461" i="5"/>
  <c r="O461" i="5"/>
  <c r="H461" i="5"/>
  <c r="E461" i="5"/>
  <c r="C461" i="5"/>
  <c r="A461" i="5"/>
  <c r="S221" i="5" l="1"/>
  <c r="O263" i="5"/>
  <c r="H263" i="5"/>
  <c r="E263" i="5"/>
  <c r="C263" i="5"/>
  <c r="A263" i="5"/>
  <c r="S220" i="5"/>
  <c r="O262" i="5"/>
  <c r="H262" i="5"/>
  <c r="E262" i="5"/>
  <c r="C262" i="5"/>
  <c r="A262" i="5"/>
  <c r="S218" i="5"/>
  <c r="O257" i="5"/>
  <c r="H257" i="5"/>
  <c r="E257" i="5"/>
  <c r="C257" i="5"/>
  <c r="A257" i="5"/>
  <c r="S217" i="5"/>
  <c r="O256" i="5"/>
  <c r="H256" i="5"/>
  <c r="E256" i="5"/>
  <c r="C256" i="5"/>
  <c r="A256" i="5"/>
  <c r="I24" i="5" l="1"/>
  <c r="S70" i="5" l="1"/>
  <c r="O70" i="5"/>
  <c r="H70" i="5"/>
  <c r="E70" i="5"/>
  <c r="C70" i="5"/>
  <c r="A70" i="5"/>
  <c r="C69" i="1"/>
  <c r="S69" i="5" l="1"/>
  <c r="O69" i="5"/>
  <c r="H69" i="5"/>
  <c r="E69" i="5"/>
  <c r="C69" i="5"/>
  <c r="A69" i="5"/>
  <c r="S68" i="5"/>
  <c r="O68" i="5"/>
  <c r="H68" i="5"/>
  <c r="E68" i="5"/>
  <c r="C68" i="5"/>
  <c r="A68" i="5"/>
  <c r="S66" i="5"/>
  <c r="O66" i="5"/>
  <c r="H66" i="5"/>
  <c r="E66" i="5"/>
  <c r="C66" i="5"/>
  <c r="A66" i="5"/>
  <c r="S65" i="5"/>
  <c r="O65" i="5"/>
  <c r="H65" i="5"/>
  <c r="E65" i="5"/>
  <c r="C65" i="5"/>
  <c r="A65" i="5"/>
  <c r="S64" i="5"/>
  <c r="O64" i="5"/>
  <c r="H64" i="5"/>
  <c r="E64" i="5"/>
  <c r="C64" i="5"/>
  <c r="A64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C48" i="1"/>
  <c r="C51" i="1"/>
  <c r="C47" i="1"/>
  <c r="C64" i="1"/>
  <c r="C60" i="1"/>
  <c r="C49" i="1"/>
  <c r="C54" i="1"/>
  <c r="C59" i="1"/>
  <c r="C55" i="1"/>
  <c r="C46" i="1"/>
  <c r="C56" i="1"/>
  <c r="C65" i="1"/>
  <c r="C58" i="1"/>
  <c r="C67" i="1"/>
  <c r="C62" i="1"/>
  <c r="C68" i="1"/>
  <c r="C63" i="1"/>
  <c r="C52" i="1"/>
  <c r="C61" i="1"/>
  <c r="S46" i="5" l="1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42" i="5" l="1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2" i="1"/>
  <c r="C45" i="1"/>
  <c r="C44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2" i="1"/>
  <c r="C40" i="1"/>
  <c r="C41" i="1"/>
  <c r="C37" i="1"/>
  <c r="C39" i="1"/>
  <c r="C33" i="1"/>
  <c r="S31" i="5" l="1"/>
  <c r="O31" i="5"/>
  <c r="H31" i="5"/>
  <c r="E31" i="5"/>
  <c r="C31" i="5"/>
  <c r="A31" i="5"/>
  <c r="C30" i="1"/>
  <c r="I350" i="5" l="1"/>
  <c r="I351" i="5"/>
  <c r="O302" i="5" l="1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S291" i="5"/>
  <c r="S302" i="5"/>
  <c r="S293" i="5"/>
  <c r="S300" i="5"/>
  <c r="S292" i="5"/>
  <c r="S301" i="5"/>
  <c r="I352" i="5" l="1"/>
  <c r="I353" i="5" l="1"/>
  <c r="I354" i="5" l="1"/>
  <c r="S257" i="5" l="1"/>
  <c r="O269" i="5"/>
  <c r="H269" i="5"/>
  <c r="E269" i="5"/>
  <c r="C269" i="5"/>
  <c r="A269" i="5"/>
  <c r="S256" i="5"/>
  <c r="O268" i="5"/>
  <c r="H268" i="5"/>
  <c r="E268" i="5"/>
  <c r="C268" i="5"/>
  <c r="A268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0" i="1"/>
  <c r="C24" i="1"/>
  <c r="C23" i="1"/>
  <c r="C2" i="1"/>
  <c r="C21" i="1"/>
  <c r="C22" i="1"/>
  <c r="S21" i="5" l="1"/>
  <c r="O21" i="5"/>
  <c r="H21" i="5"/>
  <c r="E21" i="5"/>
  <c r="C21" i="5"/>
  <c r="A21" i="5"/>
  <c r="S493" i="5" l="1"/>
  <c r="O493" i="5"/>
  <c r="H493" i="5"/>
  <c r="E493" i="5"/>
  <c r="C493" i="5"/>
  <c r="A493" i="5"/>
  <c r="S492" i="5"/>
  <c r="O492" i="5"/>
  <c r="H492" i="5"/>
  <c r="E492" i="5"/>
  <c r="C492" i="5"/>
  <c r="A492" i="5"/>
  <c r="H490" i="5" l="1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2" i="5"/>
  <c r="H460" i="5"/>
  <c r="H459" i="5"/>
  <c r="H458" i="5"/>
  <c r="H457" i="5"/>
  <c r="H456" i="5"/>
  <c r="H450" i="5"/>
  <c r="H449" i="5"/>
  <c r="H448" i="5"/>
  <c r="H447" i="5"/>
  <c r="H446" i="5"/>
  <c r="H445" i="5"/>
  <c r="H444" i="5"/>
  <c r="H443" i="5"/>
  <c r="H442" i="5"/>
  <c r="H441" i="5"/>
  <c r="H440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2" i="5"/>
  <c r="H379" i="5"/>
  <c r="H378" i="5"/>
  <c r="H377" i="5"/>
  <c r="H374" i="5"/>
  <c r="H373" i="5"/>
  <c r="H372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299" i="5"/>
  <c r="H298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67" i="5"/>
  <c r="H261" i="5"/>
  <c r="H255" i="5"/>
  <c r="H221" i="5"/>
  <c r="H220" i="5"/>
  <c r="H219" i="5"/>
  <c r="H218" i="5"/>
  <c r="H217" i="5"/>
  <c r="H216" i="5"/>
  <c r="H215" i="5"/>
  <c r="H214" i="5"/>
  <c r="H213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1" i="5"/>
  <c r="H148" i="5"/>
  <c r="H147" i="5"/>
  <c r="H146" i="5"/>
  <c r="H141" i="5"/>
  <c r="H140" i="5"/>
  <c r="H139" i="5"/>
  <c r="H138" i="5"/>
  <c r="H137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75" i="5"/>
  <c r="H74" i="5"/>
  <c r="H73" i="5"/>
  <c r="H72" i="5"/>
  <c r="H71" i="5"/>
  <c r="H30" i="5"/>
  <c r="H28" i="5"/>
  <c r="H24" i="5"/>
  <c r="G5" i="6"/>
  <c r="G4" i="6"/>
  <c r="G3" i="6"/>
  <c r="G2" i="6"/>
  <c r="G8" i="6"/>
  <c r="G7" i="6"/>
  <c r="S490" i="5"/>
  <c r="O490" i="5"/>
  <c r="E490" i="5"/>
  <c r="C490" i="5"/>
  <c r="A490" i="5"/>
  <c r="C180" i="1"/>
  <c r="E4" i="6"/>
  <c r="C3" i="6"/>
  <c r="C4" i="6"/>
  <c r="E2" i="6"/>
  <c r="C179" i="1"/>
  <c r="E3" i="6"/>
  <c r="C5" i="6"/>
  <c r="C2" i="6"/>
  <c r="E5" i="6"/>
  <c r="S478" i="5" l="1"/>
  <c r="O478" i="5"/>
  <c r="E478" i="5"/>
  <c r="C478" i="5"/>
  <c r="A478" i="5"/>
  <c r="S477" i="5"/>
  <c r="O477" i="5"/>
  <c r="E477" i="5"/>
  <c r="C477" i="5"/>
  <c r="A477" i="5"/>
  <c r="S476" i="5"/>
  <c r="O476" i="5"/>
  <c r="E476" i="5"/>
  <c r="C476" i="5"/>
  <c r="A476" i="5"/>
  <c r="S475" i="5"/>
  <c r="O475" i="5"/>
  <c r="E475" i="5"/>
  <c r="C475" i="5"/>
  <c r="A475" i="5"/>
  <c r="S474" i="5"/>
  <c r="O474" i="5"/>
  <c r="E474" i="5"/>
  <c r="C474" i="5"/>
  <c r="A474" i="5"/>
  <c r="S445" i="5"/>
  <c r="O445" i="5"/>
  <c r="E445" i="5"/>
  <c r="C445" i="5"/>
  <c r="A445" i="5"/>
  <c r="S444" i="5"/>
  <c r="O444" i="5"/>
  <c r="E444" i="5"/>
  <c r="C444" i="5"/>
  <c r="A444" i="5"/>
  <c r="S443" i="5"/>
  <c r="O443" i="5"/>
  <c r="E443" i="5"/>
  <c r="C443" i="5"/>
  <c r="A443" i="5"/>
  <c r="S442" i="5"/>
  <c r="O442" i="5"/>
  <c r="E442" i="5"/>
  <c r="C442" i="5"/>
  <c r="A442" i="5"/>
  <c r="S441" i="5"/>
  <c r="O441" i="5"/>
  <c r="E441" i="5"/>
  <c r="C441" i="5"/>
  <c r="A441" i="5"/>
  <c r="S440" i="5"/>
  <c r="O440" i="5"/>
  <c r="E440" i="5"/>
  <c r="C440" i="5"/>
  <c r="A440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S433" i="5"/>
  <c r="E433" i="5"/>
  <c r="C433" i="5"/>
  <c r="A433" i="5"/>
  <c r="S432" i="5"/>
  <c r="E432" i="5"/>
  <c r="C432" i="5"/>
  <c r="A432" i="5"/>
  <c r="S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S423" i="5"/>
  <c r="S424" i="5"/>
  <c r="S425" i="5"/>
  <c r="S427" i="5"/>
  <c r="S426" i="5"/>
  <c r="O431" i="5"/>
  <c r="S430" i="5"/>
  <c r="O432" i="5"/>
  <c r="C157" i="1"/>
  <c r="O433" i="5"/>
  <c r="C164" i="1"/>
  <c r="C158" i="1"/>
  <c r="C173" i="1"/>
  <c r="S429" i="5"/>
  <c r="C163" i="1"/>
  <c r="C177" i="1"/>
  <c r="S428" i="5"/>
  <c r="C156" i="1"/>
  <c r="C178" i="1"/>
  <c r="S23" i="5" l="1"/>
  <c r="O23" i="5"/>
  <c r="H23" i="5"/>
  <c r="E23" i="5"/>
  <c r="C23" i="5"/>
  <c r="A23" i="5"/>
  <c r="S473" i="5"/>
  <c r="S472" i="5"/>
  <c r="S471" i="5"/>
  <c r="S470" i="5"/>
  <c r="S469" i="5"/>
  <c r="S468" i="5"/>
  <c r="S467" i="5"/>
  <c r="S466" i="5"/>
  <c r="S465" i="5"/>
  <c r="S464" i="5"/>
  <c r="S462" i="5"/>
  <c r="S460" i="5"/>
  <c r="S459" i="5"/>
  <c r="S458" i="5"/>
  <c r="S457" i="5"/>
  <c r="S456" i="5"/>
  <c r="S450" i="5"/>
  <c r="S449" i="5"/>
  <c r="S448" i="5"/>
  <c r="S447" i="5"/>
  <c r="S446" i="5"/>
  <c r="S422" i="5"/>
  <c r="S421" i="5"/>
  <c r="S420" i="5"/>
  <c r="S419" i="5"/>
  <c r="S418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2" i="5"/>
  <c r="S379" i="5"/>
  <c r="S378" i="5"/>
  <c r="S377" i="5"/>
  <c r="S374" i="5"/>
  <c r="S373" i="5"/>
  <c r="S372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30" i="5"/>
  <c r="S329" i="5"/>
  <c r="S328" i="5"/>
  <c r="S327" i="5"/>
  <c r="S326" i="5"/>
  <c r="S320" i="5"/>
  <c r="S319" i="5"/>
  <c r="S318" i="5"/>
  <c r="S317" i="5"/>
  <c r="S316" i="5"/>
  <c r="S315" i="5"/>
  <c r="S314" i="5"/>
  <c r="S313" i="5"/>
  <c r="S312" i="5"/>
  <c r="S288" i="5"/>
  <c r="S287" i="5"/>
  <c r="S286" i="5"/>
  <c r="S285" i="5"/>
  <c r="S284" i="5"/>
  <c r="S283" i="5"/>
  <c r="S282" i="5"/>
  <c r="S281" i="5"/>
  <c r="S280" i="5"/>
  <c r="S279" i="5"/>
  <c r="S275" i="5"/>
  <c r="S274" i="5"/>
  <c r="S273" i="5"/>
  <c r="S269" i="5"/>
  <c r="S268" i="5"/>
  <c r="S267" i="5"/>
  <c r="S255" i="5"/>
  <c r="S219" i="5"/>
  <c r="S216" i="5"/>
  <c r="S215" i="5"/>
  <c r="S214" i="5"/>
  <c r="S213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1" i="5"/>
  <c r="S148" i="5"/>
  <c r="S147" i="5"/>
  <c r="S146" i="5"/>
  <c r="S141" i="5"/>
  <c r="S140" i="5"/>
  <c r="S139" i="5"/>
  <c r="S138" i="5"/>
  <c r="S137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75" i="5"/>
  <c r="S73" i="5"/>
  <c r="S72" i="5"/>
  <c r="S30" i="5"/>
  <c r="S28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E468" i="5"/>
  <c r="C468" i="5"/>
  <c r="A468" i="5"/>
  <c r="S298" i="5"/>
  <c r="S342" i="5"/>
  <c r="S343" i="5"/>
  <c r="S335" i="5"/>
  <c r="S344" i="5"/>
  <c r="S340" i="5"/>
  <c r="S289" i="5"/>
  <c r="S290" i="5"/>
  <c r="S333" i="5"/>
  <c r="S341" i="5"/>
  <c r="S299" i="5"/>
  <c r="S331" i="5"/>
  <c r="S332" i="5"/>
  <c r="S334" i="5"/>
  <c r="S414" i="5"/>
  <c r="S325" i="5"/>
  <c r="S346" i="5"/>
  <c r="S322" i="5"/>
  <c r="S305" i="5"/>
  <c r="S71" i="5"/>
  <c r="S413" i="5"/>
  <c r="S415" i="5"/>
  <c r="S349" i="5"/>
  <c r="S416" i="5"/>
  <c r="S324" i="5"/>
  <c r="S311" i="5"/>
  <c r="S348" i="5"/>
  <c r="S323" i="5"/>
  <c r="S347" i="5"/>
  <c r="S307" i="5"/>
  <c r="S309" i="5"/>
  <c r="S74" i="5"/>
  <c r="S306" i="5"/>
  <c r="S321" i="5"/>
  <c r="S417" i="5"/>
  <c r="S345" i="5"/>
  <c r="S303" i="5"/>
  <c r="S308" i="5"/>
  <c r="S304" i="5"/>
  <c r="S310" i="5"/>
  <c r="O467" i="5" l="1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2" i="5"/>
  <c r="E462" i="5"/>
  <c r="C462" i="5"/>
  <c r="A462" i="5"/>
  <c r="C171" i="1"/>
  <c r="C172" i="1"/>
  <c r="C168" i="1"/>
  <c r="C167" i="1"/>
  <c r="O412" i="5" l="1"/>
  <c r="E412" i="5"/>
  <c r="C412" i="5"/>
  <c r="A412" i="5"/>
  <c r="O411" i="5"/>
  <c r="E411" i="5"/>
  <c r="C411" i="5"/>
  <c r="A411" i="5"/>
  <c r="O410" i="5"/>
  <c r="E410" i="5"/>
  <c r="C410" i="5"/>
  <c r="A410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379" i="5"/>
  <c r="E379" i="5"/>
  <c r="C379" i="5"/>
  <c r="A379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E450" i="5" l="1"/>
  <c r="C450" i="5"/>
  <c r="A450" i="5"/>
  <c r="E449" i="5"/>
  <c r="C449" i="5"/>
  <c r="A449" i="5"/>
  <c r="E448" i="5"/>
  <c r="C448" i="5"/>
  <c r="A448" i="5"/>
  <c r="E447" i="5"/>
  <c r="C447" i="5"/>
  <c r="A447" i="5"/>
  <c r="E446" i="5"/>
  <c r="C446" i="5"/>
  <c r="A446" i="5"/>
  <c r="E422" i="5"/>
  <c r="C422" i="5"/>
  <c r="A422" i="5"/>
  <c r="E421" i="5"/>
  <c r="C421" i="5"/>
  <c r="A421" i="5"/>
  <c r="E420" i="5"/>
  <c r="C420" i="5"/>
  <c r="A420" i="5"/>
  <c r="E419" i="5"/>
  <c r="C419" i="5"/>
  <c r="A419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09" i="5"/>
  <c r="E409" i="5"/>
  <c r="C409" i="5"/>
  <c r="A409" i="5"/>
  <c r="O408" i="5"/>
  <c r="E408" i="5"/>
  <c r="C408" i="5"/>
  <c r="A408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2" i="5"/>
  <c r="E382" i="5"/>
  <c r="C382" i="5"/>
  <c r="A382" i="5"/>
  <c r="O378" i="5"/>
  <c r="E378" i="5"/>
  <c r="C378" i="5"/>
  <c r="A378" i="5"/>
  <c r="O377" i="5"/>
  <c r="E377" i="5"/>
  <c r="C377" i="5"/>
  <c r="A377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450" i="5"/>
  <c r="O448" i="5"/>
  <c r="O446" i="5"/>
  <c r="O449" i="5"/>
  <c r="O447" i="5"/>
  <c r="O422" i="5"/>
  <c r="O420" i="5"/>
  <c r="O418" i="5"/>
  <c r="O419" i="5"/>
  <c r="O421" i="5"/>
  <c r="C149" i="1"/>
  <c r="C150" i="1"/>
  <c r="C146" i="1"/>
  <c r="C169" i="1"/>
  <c r="C147" i="1"/>
  <c r="C154" i="1"/>
  <c r="C152" i="1"/>
  <c r="C148" i="1"/>
  <c r="C160" i="1"/>
  <c r="C159" i="1"/>
  <c r="C170" i="1"/>
  <c r="C155" i="1"/>
  <c r="C165" i="1"/>
  <c r="C153" i="1"/>
  <c r="C151" i="1"/>
  <c r="O354" i="5" l="1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299" i="5"/>
  <c r="C298" i="5"/>
  <c r="C290" i="5"/>
  <c r="C289" i="5"/>
  <c r="C144" i="1"/>
  <c r="C145" i="1"/>
  <c r="C143" i="1"/>
  <c r="E335" i="5" l="1"/>
  <c r="A335" i="5"/>
  <c r="E334" i="5"/>
  <c r="A334" i="5"/>
  <c r="E333" i="5"/>
  <c r="A333" i="5"/>
  <c r="E332" i="5"/>
  <c r="A332" i="5"/>
  <c r="E331" i="5"/>
  <c r="A331" i="5"/>
  <c r="A330" i="5"/>
  <c r="E330" i="5"/>
  <c r="O335" i="5"/>
  <c r="O333" i="5"/>
  <c r="O331" i="5"/>
  <c r="O332" i="5"/>
  <c r="O334" i="5"/>
  <c r="E329" i="5"/>
  <c r="A329" i="5"/>
  <c r="E328" i="5"/>
  <c r="A328" i="5"/>
  <c r="O325" i="5"/>
  <c r="E325" i="5"/>
  <c r="A325" i="5"/>
  <c r="O324" i="5"/>
  <c r="E324" i="5"/>
  <c r="A324" i="5"/>
  <c r="O323" i="5"/>
  <c r="E323" i="5"/>
  <c r="A323" i="5"/>
  <c r="E320" i="5"/>
  <c r="A320" i="5"/>
  <c r="E319" i="5"/>
  <c r="A319" i="5"/>
  <c r="E318" i="5"/>
  <c r="A318" i="5"/>
  <c r="E317" i="5"/>
  <c r="A317" i="5"/>
  <c r="E316" i="5"/>
  <c r="A316" i="5"/>
  <c r="E315" i="5"/>
  <c r="A315" i="5"/>
  <c r="E314" i="5"/>
  <c r="A314" i="5"/>
  <c r="O311" i="5"/>
  <c r="E311" i="5"/>
  <c r="A311" i="5"/>
  <c r="O310" i="5"/>
  <c r="E310" i="5"/>
  <c r="A310" i="5"/>
  <c r="O309" i="5"/>
  <c r="E309" i="5"/>
  <c r="A309" i="5"/>
  <c r="O308" i="5"/>
  <c r="E308" i="5"/>
  <c r="A308" i="5"/>
  <c r="O307" i="5"/>
  <c r="E307" i="5"/>
  <c r="A307" i="5"/>
  <c r="O306" i="5"/>
  <c r="E306" i="5"/>
  <c r="A306" i="5"/>
  <c r="O305" i="5"/>
  <c r="E305" i="5"/>
  <c r="A305" i="5"/>
  <c r="O221" i="5"/>
  <c r="O220" i="5"/>
  <c r="O219" i="5"/>
  <c r="O218" i="5"/>
  <c r="O217" i="5"/>
  <c r="O216" i="5"/>
  <c r="O215" i="5"/>
  <c r="O214" i="5"/>
  <c r="O213" i="5"/>
  <c r="O185" i="5"/>
  <c r="O184" i="5"/>
  <c r="O183" i="5"/>
  <c r="O182" i="5"/>
  <c r="O181" i="5"/>
  <c r="O180" i="5"/>
  <c r="O179" i="5"/>
  <c r="O178" i="5"/>
  <c r="O177" i="5"/>
  <c r="O322" i="5"/>
  <c r="O321" i="5"/>
  <c r="O304" i="5"/>
  <c r="O303" i="5"/>
  <c r="O299" i="5"/>
  <c r="O298" i="5"/>
  <c r="O290" i="5"/>
  <c r="E327" i="5"/>
  <c r="A327" i="5"/>
  <c r="E326" i="5"/>
  <c r="A326" i="5"/>
  <c r="E322" i="5"/>
  <c r="A322" i="5"/>
  <c r="E321" i="5"/>
  <c r="A321" i="5"/>
  <c r="E313" i="5"/>
  <c r="A313" i="5"/>
  <c r="E312" i="5"/>
  <c r="A312" i="5"/>
  <c r="E304" i="5"/>
  <c r="A304" i="5"/>
  <c r="E303" i="5"/>
  <c r="A303" i="5"/>
  <c r="O315" i="5"/>
  <c r="O318" i="5"/>
  <c r="O326" i="5"/>
  <c r="O312" i="5"/>
  <c r="O329" i="5"/>
  <c r="O316" i="5"/>
  <c r="O327" i="5"/>
  <c r="O313" i="5"/>
  <c r="O320" i="5"/>
  <c r="C142" i="1"/>
  <c r="O319" i="5"/>
  <c r="O330" i="5"/>
  <c r="O328" i="5"/>
  <c r="O317" i="5"/>
  <c r="O314" i="5"/>
  <c r="E299" i="5" l="1"/>
  <c r="A299" i="5"/>
  <c r="E298" i="5"/>
  <c r="A298" i="5"/>
  <c r="E290" i="5"/>
  <c r="A290" i="5"/>
  <c r="O289" i="5"/>
  <c r="O288" i="5"/>
  <c r="E289" i="5"/>
  <c r="C288" i="5"/>
  <c r="A289" i="5"/>
  <c r="C139" i="1"/>
  <c r="C137" i="1"/>
  <c r="C141" i="1"/>
  <c r="C140" i="1"/>
  <c r="C138" i="1"/>
  <c r="E221" i="5" l="1"/>
  <c r="C221" i="5"/>
  <c r="A221" i="5"/>
  <c r="E220" i="5"/>
  <c r="C220" i="5"/>
  <c r="A220" i="5"/>
  <c r="E219" i="5"/>
  <c r="C219" i="5"/>
  <c r="A219" i="5"/>
  <c r="E218" i="5"/>
  <c r="C218" i="5"/>
  <c r="A218" i="5"/>
  <c r="E217" i="5"/>
  <c r="C217" i="5"/>
  <c r="A217" i="5"/>
  <c r="E185" i="5"/>
  <c r="C185" i="5"/>
  <c r="A185" i="5"/>
  <c r="E184" i="5"/>
  <c r="C184" i="5"/>
  <c r="A184" i="5"/>
  <c r="E183" i="5"/>
  <c r="C183" i="5"/>
  <c r="A183" i="5"/>
  <c r="E182" i="5"/>
  <c r="C182" i="5"/>
  <c r="A182" i="5"/>
  <c r="E181" i="5"/>
  <c r="C181" i="5"/>
  <c r="A181" i="5"/>
  <c r="E216" i="5"/>
  <c r="E215" i="5"/>
  <c r="E214" i="5"/>
  <c r="E213" i="5"/>
  <c r="E180" i="5"/>
  <c r="E179" i="5"/>
  <c r="E178" i="5"/>
  <c r="E177" i="5"/>
  <c r="C216" i="5"/>
  <c r="C215" i="5"/>
  <c r="C214" i="5"/>
  <c r="C213" i="5"/>
  <c r="C180" i="5"/>
  <c r="C179" i="5"/>
  <c r="C178" i="5"/>
  <c r="C177" i="5"/>
  <c r="A179" i="5"/>
  <c r="A180" i="5"/>
  <c r="A214" i="5"/>
  <c r="A216" i="5"/>
  <c r="A215" i="5"/>
  <c r="A213" i="5"/>
  <c r="A178" i="5"/>
  <c r="A177" i="5"/>
  <c r="E115" i="5"/>
  <c r="C115" i="5"/>
  <c r="A115" i="5"/>
  <c r="E114" i="5"/>
  <c r="C114" i="5"/>
  <c r="A114" i="5"/>
  <c r="C112" i="1"/>
  <c r="C136" i="1"/>
  <c r="O114" i="5"/>
  <c r="O115" i="5"/>
  <c r="C116" i="1"/>
  <c r="S24" i="5" l="1"/>
  <c r="S3" i="5"/>
  <c r="O287" i="5"/>
  <c r="O286" i="5"/>
  <c r="O285" i="5"/>
  <c r="O284" i="5"/>
  <c r="O283" i="5"/>
  <c r="O282" i="5"/>
  <c r="O281" i="5"/>
  <c r="O280" i="5"/>
  <c r="O279" i="5"/>
  <c r="O278" i="5"/>
  <c r="O277" i="5"/>
  <c r="O276" i="5"/>
  <c r="O275" i="5"/>
  <c r="O274" i="5"/>
  <c r="O273" i="5"/>
  <c r="O267" i="5"/>
  <c r="O261" i="5"/>
  <c r="O255" i="5"/>
  <c r="O75" i="5"/>
  <c r="O74" i="5"/>
  <c r="O73" i="5"/>
  <c r="O72" i="5"/>
  <c r="O71" i="5"/>
  <c r="O30" i="5"/>
  <c r="O28" i="5"/>
  <c r="O24" i="5"/>
  <c r="O3" i="5"/>
  <c r="C99" i="1"/>
  <c r="O169" i="5"/>
  <c r="C122" i="1"/>
  <c r="C97" i="1"/>
  <c r="C132" i="1"/>
  <c r="O154" i="5"/>
  <c r="O116" i="5"/>
  <c r="O123" i="5"/>
  <c r="O171" i="5"/>
  <c r="O158" i="5"/>
  <c r="O102" i="5"/>
  <c r="C100" i="1"/>
  <c r="O146" i="5"/>
  <c r="O167" i="5"/>
  <c r="O137" i="5"/>
  <c r="C130" i="1"/>
  <c r="O129" i="5"/>
  <c r="O95" i="5"/>
  <c r="O138" i="5"/>
  <c r="O174" i="5"/>
  <c r="O122" i="5"/>
  <c r="C131" i="1"/>
  <c r="O104" i="5"/>
  <c r="O101" i="5"/>
  <c r="C72" i="1"/>
  <c r="O176" i="5"/>
  <c r="C96" i="1"/>
  <c r="O155" i="5"/>
  <c r="O166" i="5"/>
  <c r="C126" i="1"/>
  <c r="O162" i="5"/>
  <c r="O126" i="5"/>
  <c r="O109" i="5"/>
  <c r="O110" i="5"/>
  <c r="O132" i="5"/>
  <c r="O119" i="5"/>
  <c r="C128" i="1"/>
  <c r="O151" i="5"/>
  <c r="O121" i="5"/>
  <c r="C70" i="1"/>
  <c r="C71" i="1"/>
  <c r="O97" i="5"/>
  <c r="O173" i="5"/>
  <c r="O113" i="5"/>
  <c r="O170" i="5"/>
  <c r="O112" i="5"/>
  <c r="O156" i="5"/>
  <c r="O96" i="5"/>
  <c r="C29" i="1"/>
  <c r="C102" i="1"/>
  <c r="O98" i="5"/>
  <c r="O124" i="5"/>
  <c r="C129" i="1"/>
  <c r="O128" i="5"/>
  <c r="O111" i="5"/>
  <c r="O159" i="5"/>
  <c r="O117" i="5"/>
  <c r="O105" i="5"/>
  <c r="O168" i="5"/>
  <c r="C73" i="1"/>
  <c r="O130" i="5"/>
  <c r="O175" i="5"/>
  <c r="O141" i="5"/>
  <c r="C133" i="1"/>
  <c r="O108" i="5"/>
  <c r="O163" i="5"/>
  <c r="O127" i="5"/>
  <c r="O134" i="5"/>
  <c r="O125" i="5"/>
  <c r="C111" i="1"/>
  <c r="O172" i="5"/>
  <c r="C124" i="1"/>
  <c r="C135" i="1"/>
  <c r="O139" i="5"/>
  <c r="C134" i="1"/>
  <c r="O103" i="5"/>
  <c r="O148" i="5"/>
  <c r="O165" i="5"/>
  <c r="C109" i="1"/>
  <c r="C95" i="1"/>
  <c r="O133" i="5"/>
  <c r="C74" i="1"/>
  <c r="O157" i="5"/>
  <c r="O100" i="5"/>
  <c r="C101" i="1"/>
  <c r="C110" i="1"/>
  <c r="C98" i="1"/>
  <c r="O131" i="5"/>
  <c r="O140" i="5"/>
  <c r="O161" i="5"/>
  <c r="C94" i="1"/>
  <c r="C27" i="1"/>
  <c r="O120" i="5"/>
  <c r="O106" i="5"/>
  <c r="O118" i="5"/>
  <c r="O164" i="5"/>
  <c r="O107" i="5"/>
  <c r="O147" i="5"/>
  <c r="O160" i="5"/>
  <c r="Q2" i="5" l="1"/>
  <c r="M2" i="5"/>
  <c r="C6" i="6"/>
  <c r="E6" i="6"/>
  <c r="O99" i="5"/>
  <c r="E288" i="5" l="1"/>
  <c r="A288" i="5"/>
  <c r="E287" i="5"/>
  <c r="C287" i="5"/>
  <c r="A287" i="5"/>
  <c r="E286" i="5"/>
  <c r="C286" i="5"/>
  <c r="A286" i="5"/>
  <c r="E285" i="5"/>
  <c r="C285" i="5"/>
  <c r="A285" i="5"/>
  <c r="E284" i="5"/>
  <c r="C284" i="5"/>
  <c r="A284" i="5"/>
  <c r="E283" i="5"/>
  <c r="C283" i="5"/>
  <c r="A283" i="5"/>
  <c r="E282" i="5"/>
  <c r="C282" i="5"/>
  <c r="A282" i="5"/>
  <c r="E281" i="5"/>
  <c r="C281" i="5"/>
  <c r="A281" i="5"/>
  <c r="E280" i="5"/>
  <c r="C280" i="5"/>
  <c r="A280" i="5"/>
  <c r="E279" i="5"/>
  <c r="C279" i="5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67" i="5"/>
  <c r="C267" i="5"/>
  <c r="A267" i="5"/>
  <c r="E261" i="5"/>
  <c r="C261" i="5"/>
  <c r="A261" i="5"/>
  <c r="E255" i="5"/>
  <c r="C255" i="5"/>
  <c r="A255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6" i="5"/>
  <c r="C146" i="5"/>
  <c r="E146" i="5"/>
  <c r="A147" i="5"/>
  <c r="C147" i="5"/>
  <c r="E147" i="5"/>
  <c r="A148" i="5"/>
  <c r="C148" i="5"/>
  <c r="E148" i="5"/>
  <c r="A151" i="5"/>
  <c r="C151" i="5"/>
  <c r="E151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E176" i="5" l="1"/>
  <c r="C176" i="5"/>
  <c r="A176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<sst xmlns="http://schemas.openxmlformats.org/spreadsheetml/2006/main" count="1608" uniqueCount="692">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</sst>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80"/>
  <sheetViews>
    <sheetView workbookViewId="0">
      <pane ySplit="1" topLeftCell="A26" activePane="bottomLeft" state="frozen"/>
      <selection pane="bottomLeft" activeCell="A34" sqref="A3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185</v>
      </c>
      <c r="G26">
        <v>31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35" ca="1" si="9">VLOOKUP(B27,OFFSET(INDIRECT("$A:$B"),0,MATCH(B$1&amp;"_Verify",INDIRECT("$1:$1"),0)-1),2,0)</f>
        <v>2</v>
      </c>
      <c r="F27" t="s">
        <v>183</v>
      </c>
      <c r="G27">
        <v>32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186</v>
      </c>
      <c r="G28">
        <v>33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187</v>
      </c>
      <c r="G29">
        <v>34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188</v>
      </c>
      <c r="G30">
        <v>35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189</v>
      </c>
      <c r="G31">
        <v>36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190</v>
      </c>
      <c r="G32">
        <v>37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1" ca="1" si="12">VLOOKUP(B33,OFFSET(INDIRECT("$A:$B"),0,MATCH(B$1&amp;"_Verify",INDIRECT("$1:$1"),0)-1),2,0)</f>
        <v>2</v>
      </c>
      <c r="D33" s="10"/>
      <c r="F33" t="s">
        <v>191</v>
      </c>
      <c r="G33">
        <v>38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276</v>
      </c>
      <c r="G34">
        <v>39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275</v>
      </c>
      <c r="G35">
        <v>40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347</v>
      </c>
      <c r="G36">
        <v>41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415</v>
      </c>
      <c r="G37">
        <v>42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s="10" t="s">
        <v>674</v>
      </c>
      <c r="G38" s="10">
        <v>43</v>
      </c>
      <c r="H38" s="10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t="s">
        <v>22</v>
      </c>
      <c r="G39">
        <v>51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169</v>
      </c>
      <c r="G40">
        <v>52</v>
      </c>
      <c r="H40">
        <v>1</v>
      </c>
    </row>
    <row r="41" spans="1:8" x14ac:dyDescent="0.3">
      <c r="A41" s="10" t="s">
        <v>452</v>
      </c>
      <c r="B41" s="10" t="s">
        <v>25</v>
      </c>
      <c r="C41" s="6">
        <f t="shared" ca="1" si="12"/>
        <v>2</v>
      </c>
      <c r="D41" s="10"/>
      <c r="F41" t="s">
        <v>113</v>
      </c>
      <c r="G41">
        <v>53</v>
      </c>
      <c r="H41">
        <v>1</v>
      </c>
    </row>
    <row r="42" spans="1:8" x14ac:dyDescent="0.3">
      <c r="A42" s="10" t="s">
        <v>459</v>
      </c>
      <c r="B42" s="10" t="s">
        <v>25</v>
      </c>
      <c r="C42" s="6">
        <f t="shared" ref="C42:C45" ca="1" si="16">VLOOKUP(B42,OFFSET(INDIRECT("$A:$B"),0,MATCH(B$1&amp;"_Verify",INDIRECT("$1:$1"),0)-1),2,0)</f>
        <v>2</v>
      </c>
      <c r="D42" s="10"/>
      <c r="F42" t="s">
        <v>106</v>
      </c>
      <c r="G42">
        <v>54</v>
      </c>
      <c r="H42">
        <v>1</v>
      </c>
    </row>
    <row r="43" spans="1:8" x14ac:dyDescent="0.3">
      <c r="A43" s="10" t="s">
        <v>679</v>
      </c>
      <c r="B43" s="10" t="s">
        <v>673</v>
      </c>
      <c r="C43" s="6">
        <f t="shared" ca="1" si="16"/>
        <v>43</v>
      </c>
      <c r="D43" s="10"/>
      <c r="F43" t="s">
        <v>170</v>
      </c>
      <c r="G43">
        <v>55</v>
      </c>
      <c r="H43">
        <v>1</v>
      </c>
    </row>
    <row r="44" spans="1:8" x14ac:dyDescent="0.3">
      <c r="A44" s="10" t="s">
        <v>461</v>
      </c>
      <c r="B44" s="10" t="s">
        <v>25</v>
      </c>
      <c r="C44" s="6">
        <f t="shared" ca="1" si="16"/>
        <v>2</v>
      </c>
      <c r="D44" s="10"/>
      <c r="F44" t="s">
        <v>171</v>
      </c>
      <c r="G44">
        <v>56</v>
      </c>
      <c r="H44">
        <v>1</v>
      </c>
    </row>
    <row r="45" spans="1:8" x14ac:dyDescent="0.3">
      <c r="A45" s="10" t="s">
        <v>463</v>
      </c>
      <c r="B45" s="10" t="s">
        <v>25</v>
      </c>
      <c r="C45" s="6">
        <f t="shared" ca="1" si="16"/>
        <v>2</v>
      </c>
      <c r="D45" s="10"/>
      <c r="F45" t="s">
        <v>166</v>
      </c>
      <c r="G45">
        <v>57</v>
      </c>
      <c r="H45">
        <v>1</v>
      </c>
    </row>
    <row r="46" spans="1:8" x14ac:dyDescent="0.3">
      <c r="A46" s="10" t="s">
        <v>464</v>
      </c>
      <c r="B46" s="10" t="s">
        <v>25</v>
      </c>
      <c r="C46" s="6">
        <f t="shared" ref="C46:C68" ca="1" si="17">VLOOKUP(B46,OFFSET(INDIRECT("$A:$B"),0,MATCH(B$1&amp;"_Verify",INDIRECT("$1:$1"),0)-1),2,0)</f>
        <v>2</v>
      </c>
      <c r="D46" s="10"/>
      <c r="F46" t="s">
        <v>242</v>
      </c>
      <c r="G46">
        <v>58</v>
      </c>
      <c r="H46">
        <v>1</v>
      </c>
    </row>
    <row r="47" spans="1:8" x14ac:dyDescent="0.3">
      <c r="A47" s="10" t="s">
        <v>465</v>
      </c>
      <c r="B47" s="10" t="s">
        <v>25</v>
      </c>
      <c r="C47" s="6">
        <f t="shared" ca="1" si="17"/>
        <v>2</v>
      </c>
      <c r="D47" s="10"/>
      <c r="F47" t="s">
        <v>348</v>
      </c>
      <c r="G47">
        <v>59</v>
      </c>
      <c r="H47">
        <v>1</v>
      </c>
    </row>
    <row r="48" spans="1:8" x14ac:dyDescent="0.3">
      <c r="A48" s="10" t="s">
        <v>466</v>
      </c>
      <c r="B48" s="10" t="s">
        <v>25</v>
      </c>
      <c r="C48" s="6">
        <f t="shared" ca="1" si="17"/>
        <v>2</v>
      </c>
      <c r="D48" s="10"/>
      <c r="F48" t="s">
        <v>286</v>
      </c>
      <c r="G48">
        <v>60</v>
      </c>
      <c r="H48">
        <v>1</v>
      </c>
    </row>
    <row r="49" spans="1:8" x14ac:dyDescent="0.3">
      <c r="A49" s="10" t="s">
        <v>467</v>
      </c>
      <c r="B49" s="10" t="s">
        <v>25</v>
      </c>
      <c r="C49" s="6">
        <f t="shared" ca="1" si="17"/>
        <v>2</v>
      </c>
      <c r="D49" s="10"/>
      <c r="F49" t="s">
        <v>344</v>
      </c>
      <c r="G49">
        <v>61</v>
      </c>
      <c r="H49">
        <v>1</v>
      </c>
    </row>
    <row r="50" spans="1:8" x14ac:dyDescent="0.3">
      <c r="A50" s="10" t="s">
        <v>468</v>
      </c>
      <c r="B50" s="10" t="s">
        <v>25</v>
      </c>
      <c r="C50" s="6">
        <f t="shared" ref="C50" ca="1" si="18">VLOOKUP(B50,OFFSET(INDIRECT("$A:$B"),0,MATCH(B$1&amp;"_Verify",INDIRECT("$1:$1"),0)-1),2,0)</f>
        <v>2</v>
      </c>
      <c r="D50" s="10"/>
      <c r="F50" t="s">
        <v>380</v>
      </c>
      <c r="G50">
        <v>62</v>
      </c>
      <c r="H50">
        <v>1</v>
      </c>
    </row>
    <row r="51" spans="1:8" x14ac:dyDescent="0.3">
      <c r="A51" s="10" t="s">
        <v>469</v>
      </c>
      <c r="B51" s="10" t="s">
        <v>25</v>
      </c>
      <c r="C51" s="6">
        <f t="shared" ca="1" si="17"/>
        <v>2</v>
      </c>
      <c r="D51" s="10"/>
      <c r="F51" t="s">
        <v>411</v>
      </c>
      <c r="G51">
        <v>63</v>
      </c>
      <c r="H51">
        <v>1</v>
      </c>
    </row>
    <row r="52" spans="1:8" x14ac:dyDescent="0.3">
      <c r="A52" s="10" t="s">
        <v>671</v>
      </c>
      <c r="B52" s="10" t="s">
        <v>25</v>
      </c>
      <c r="C52" s="6">
        <f t="shared" ca="1" si="17"/>
        <v>2</v>
      </c>
      <c r="D52" s="10"/>
      <c r="F52" s="10" t="s">
        <v>489</v>
      </c>
      <c r="G52">
        <v>64</v>
      </c>
      <c r="H52">
        <v>1</v>
      </c>
    </row>
    <row r="53" spans="1:8" x14ac:dyDescent="0.3">
      <c r="A53" s="10" t="s">
        <v>672</v>
      </c>
      <c r="B53" s="10" t="s">
        <v>25</v>
      </c>
      <c r="C53" s="6">
        <f t="shared" ref="C53" ca="1" si="19">VLOOKUP(B53,OFFSET(INDIRECT("$A:$B"),0,MATCH(B$1&amp;"_Verify",INDIRECT("$1:$1"),0)-1),2,0)</f>
        <v>2</v>
      </c>
      <c r="D53" s="10"/>
      <c r="F53" s="10" t="s">
        <v>491</v>
      </c>
      <c r="G53">
        <v>65</v>
      </c>
      <c r="H53">
        <v>1</v>
      </c>
    </row>
    <row r="54" spans="1:8" x14ac:dyDescent="0.3">
      <c r="A54" s="10" t="s">
        <v>470</v>
      </c>
      <c r="B54" s="10" t="s">
        <v>25</v>
      </c>
      <c r="C54" s="6">
        <f t="shared" ca="1" si="17"/>
        <v>2</v>
      </c>
      <c r="D54" s="10"/>
      <c r="F54" t="s">
        <v>526</v>
      </c>
      <c r="G54">
        <v>66</v>
      </c>
      <c r="H54">
        <v>1</v>
      </c>
    </row>
    <row r="55" spans="1:8" x14ac:dyDescent="0.3">
      <c r="A55" s="10" t="s">
        <v>471</v>
      </c>
      <c r="B55" s="10" t="s">
        <v>25</v>
      </c>
      <c r="C55" s="6">
        <f t="shared" ca="1" si="17"/>
        <v>2</v>
      </c>
      <c r="D55" s="10"/>
      <c r="F55" s="10" t="s">
        <v>536</v>
      </c>
      <c r="G55">
        <v>67</v>
      </c>
      <c r="H55">
        <v>1</v>
      </c>
    </row>
    <row r="56" spans="1:8" x14ac:dyDescent="0.3">
      <c r="A56" s="10" t="s">
        <v>472</v>
      </c>
      <c r="B56" s="10" t="s">
        <v>25</v>
      </c>
      <c r="C56" s="6">
        <f t="shared" ca="1" si="17"/>
        <v>2</v>
      </c>
      <c r="D56" s="10"/>
      <c r="F56" s="10" t="s">
        <v>540</v>
      </c>
      <c r="G56">
        <v>68</v>
      </c>
      <c r="H56">
        <v>1</v>
      </c>
    </row>
    <row r="57" spans="1:8" s="10" customFormat="1" x14ac:dyDescent="0.3">
      <c r="A57" s="10" t="s">
        <v>680</v>
      </c>
      <c r="B57" s="10" t="s">
        <v>183</v>
      </c>
      <c r="C57" s="6">
        <f t="shared" ca="1" si="17"/>
        <v>32</v>
      </c>
      <c r="F57" t="s">
        <v>549</v>
      </c>
      <c r="G57">
        <v>69</v>
      </c>
      <c r="H57">
        <v>1</v>
      </c>
    </row>
    <row r="58" spans="1:8" x14ac:dyDescent="0.3">
      <c r="A58" s="10" t="s">
        <v>473</v>
      </c>
      <c r="B58" s="10" t="s">
        <v>25</v>
      </c>
      <c r="C58" s="6">
        <f t="shared" ca="1" si="17"/>
        <v>2</v>
      </c>
      <c r="D58" s="10"/>
      <c r="F58" t="s">
        <v>590</v>
      </c>
      <c r="G58">
        <v>70</v>
      </c>
      <c r="H58">
        <v>1</v>
      </c>
    </row>
    <row r="59" spans="1:8" x14ac:dyDescent="0.3">
      <c r="A59" s="10" t="s">
        <v>474</v>
      </c>
      <c r="B59" s="10" t="s">
        <v>25</v>
      </c>
      <c r="C59" s="6">
        <f t="shared" ca="1" si="17"/>
        <v>2</v>
      </c>
      <c r="D59" s="10"/>
      <c r="F59" s="10" t="s">
        <v>606</v>
      </c>
      <c r="G59" s="10">
        <v>71</v>
      </c>
      <c r="H59" s="10">
        <v>1</v>
      </c>
    </row>
    <row r="60" spans="1:8" x14ac:dyDescent="0.3">
      <c r="A60" s="10" t="s">
        <v>475</v>
      </c>
      <c r="B60" s="10" t="s">
        <v>25</v>
      </c>
      <c r="C60" s="6">
        <f t="shared" ca="1" si="17"/>
        <v>2</v>
      </c>
      <c r="D60" s="10"/>
      <c r="F60" t="s">
        <v>657</v>
      </c>
      <c r="G60">
        <v>72</v>
      </c>
      <c r="H60">
        <v>1</v>
      </c>
    </row>
    <row r="61" spans="1:8" x14ac:dyDescent="0.3">
      <c r="A61" s="10" t="s">
        <v>476</v>
      </c>
      <c r="B61" s="10" t="s">
        <v>25</v>
      </c>
      <c r="C61" s="6">
        <f t="shared" ca="1" si="17"/>
        <v>2</v>
      </c>
      <c r="D61" s="10"/>
      <c r="F61" t="s">
        <v>664</v>
      </c>
      <c r="G61">
        <v>73</v>
      </c>
      <c r="H61">
        <v>1</v>
      </c>
    </row>
    <row r="62" spans="1:8" x14ac:dyDescent="0.3">
      <c r="A62" s="10" t="s">
        <v>477</v>
      </c>
      <c r="B62" s="10" t="s">
        <v>25</v>
      </c>
      <c r="C62" s="6">
        <f t="shared" ca="1" si="17"/>
        <v>2</v>
      </c>
      <c r="D62" s="10"/>
    </row>
    <row r="63" spans="1:8" x14ac:dyDescent="0.3">
      <c r="A63" s="10" t="s">
        <v>478</v>
      </c>
      <c r="B63" s="10" t="s">
        <v>25</v>
      </c>
      <c r="C63" s="6">
        <f t="shared" ca="1" si="17"/>
        <v>2</v>
      </c>
      <c r="D63" s="10"/>
    </row>
    <row r="64" spans="1:8" x14ac:dyDescent="0.3">
      <c r="A64" s="10" t="s">
        <v>479</v>
      </c>
      <c r="B64" s="10" t="s">
        <v>25</v>
      </c>
      <c r="C64" s="6">
        <f t="shared" ca="1" si="17"/>
        <v>2</v>
      </c>
      <c r="D64" s="10"/>
    </row>
    <row r="65" spans="1:8" x14ac:dyDescent="0.3">
      <c r="A65" s="10" t="s">
        <v>480</v>
      </c>
      <c r="B65" s="10" t="s">
        <v>25</v>
      </c>
      <c r="C65" s="6">
        <f t="shared" ca="1" si="17"/>
        <v>2</v>
      </c>
      <c r="D65" s="10"/>
    </row>
    <row r="66" spans="1:8" x14ac:dyDescent="0.3">
      <c r="A66" s="10" t="s">
        <v>668</v>
      </c>
      <c r="B66" s="10" t="s">
        <v>25</v>
      </c>
      <c r="C66" s="6">
        <f t="shared" ref="C66" ca="1" si="20">VLOOKUP(B66,OFFSET(INDIRECT("$A:$B"),0,MATCH(B$1&amp;"_Verify",INDIRECT("$1:$1"),0)-1),2,0)</f>
        <v>2</v>
      </c>
      <c r="D66" s="10"/>
    </row>
    <row r="67" spans="1:8" x14ac:dyDescent="0.3">
      <c r="A67" s="10" t="s">
        <v>481</v>
      </c>
      <c r="B67" s="10" t="s">
        <v>663</v>
      </c>
      <c r="C67" s="6">
        <f t="shared" ca="1" si="17"/>
        <v>73</v>
      </c>
      <c r="D67" s="10"/>
    </row>
    <row r="68" spans="1:8" x14ac:dyDescent="0.3">
      <c r="A68" s="10" t="s">
        <v>482</v>
      </c>
      <c r="B68" s="10" t="s">
        <v>25</v>
      </c>
      <c r="C68" s="6">
        <f t="shared" ca="1" si="17"/>
        <v>2</v>
      </c>
      <c r="D68" s="10"/>
    </row>
    <row r="69" spans="1:8" x14ac:dyDescent="0.3">
      <c r="A69" s="10" t="s">
        <v>484</v>
      </c>
      <c r="B69" s="10" t="s">
        <v>25</v>
      </c>
      <c r="C69" s="6">
        <f t="shared" ref="C69" ca="1" si="21">VLOOKUP(B69,OFFSET(INDIRECT("$A:$B"),0,MATCH(B$1&amp;"_Verify",INDIRECT("$1:$1"),0)-1),2,0)</f>
        <v>2</v>
      </c>
      <c r="D69" s="10"/>
    </row>
    <row r="70" spans="1:8" x14ac:dyDescent="0.3">
      <c r="A70" t="s">
        <v>108</v>
      </c>
      <c r="B70" t="s">
        <v>94</v>
      </c>
      <c r="C70" s="6">
        <f t="shared" ca="1" si="9"/>
        <v>13</v>
      </c>
    </row>
    <row r="71" spans="1:8" s="10" customFormat="1" x14ac:dyDescent="0.3">
      <c r="A71" t="s">
        <v>107</v>
      </c>
      <c r="B71" t="s">
        <v>106</v>
      </c>
      <c r="C71" s="6">
        <f t="shared" ca="1" si="9"/>
        <v>54</v>
      </c>
      <c r="D71"/>
      <c r="F71"/>
      <c r="G71"/>
      <c r="H71"/>
    </row>
    <row r="72" spans="1:8" x14ac:dyDescent="0.3">
      <c r="A72" t="s">
        <v>114</v>
      </c>
      <c r="B72" t="s">
        <v>113</v>
      </c>
      <c r="C72" s="6">
        <f t="shared" ca="1" si="9"/>
        <v>53</v>
      </c>
    </row>
    <row r="73" spans="1:8" x14ac:dyDescent="0.3">
      <c r="A73" t="s">
        <v>120</v>
      </c>
      <c r="B73" t="s">
        <v>94</v>
      </c>
      <c r="C73" s="6">
        <f t="shared" ca="1" si="9"/>
        <v>13</v>
      </c>
      <c r="F73" s="10"/>
      <c r="G73" s="10"/>
      <c r="H73" s="10"/>
    </row>
    <row r="74" spans="1:8" x14ac:dyDescent="0.3">
      <c r="A74" t="s">
        <v>117</v>
      </c>
      <c r="B74" t="s">
        <v>137</v>
      </c>
      <c r="C74" s="6">
        <f t="shared" ca="1" si="9"/>
        <v>55</v>
      </c>
    </row>
    <row r="75" spans="1:8" x14ac:dyDescent="0.3">
      <c r="A75" s="10" t="s">
        <v>553</v>
      </c>
      <c r="B75" s="10" t="s">
        <v>548</v>
      </c>
      <c r="C75" s="6">
        <f t="shared" ref="C75:C77" ca="1" si="22">VLOOKUP(B75,OFFSET(INDIRECT("$A:$B"),0,MATCH(B$1&amp;"_Verify",INDIRECT("$1:$1"),0)-1),2,0)</f>
        <v>69</v>
      </c>
      <c r="D75" s="10"/>
    </row>
    <row r="76" spans="1:8" x14ac:dyDescent="0.3">
      <c r="A76" s="10" t="s">
        <v>600</v>
      </c>
      <c r="B76" s="10" t="s">
        <v>548</v>
      </c>
      <c r="C76" s="6">
        <f t="shared" ref="C76" ca="1" si="23">VLOOKUP(B76,OFFSET(INDIRECT("$A:$B"),0,MATCH(B$1&amp;"_Verify",INDIRECT("$1:$1"),0)-1),2,0)</f>
        <v>69</v>
      </c>
      <c r="D76" s="10"/>
    </row>
    <row r="77" spans="1:8" x14ac:dyDescent="0.3">
      <c r="A77" s="10" t="s">
        <v>570</v>
      </c>
      <c r="B77" s="10" t="s">
        <v>548</v>
      </c>
      <c r="C77" s="6">
        <f t="shared" ca="1" si="22"/>
        <v>69</v>
      </c>
      <c r="D77" s="10"/>
    </row>
    <row r="78" spans="1:8" x14ac:dyDescent="0.3">
      <c r="A78" s="10" t="s">
        <v>565</v>
      </c>
      <c r="B78" s="10" t="s">
        <v>548</v>
      </c>
      <c r="C78" s="6">
        <f t="shared" ref="C78" ca="1" si="24">VLOOKUP(B78,OFFSET(INDIRECT("$A:$B"),0,MATCH(B$1&amp;"_Verify",INDIRECT("$1:$1"),0)-1),2,0)</f>
        <v>69</v>
      </c>
      <c r="D78" s="10"/>
    </row>
    <row r="79" spans="1:8" x14ac:dyDescent="0.3">
      <c r="A79" s="10" t="s">
        <v>567</v>
      </c>
      <c r="B79" s="10" t="s">
        <v>548</v>
      </c>
      <c r="C79" s="6">
        <f t="shared" ref="C79" ca="1" si="25">VLOOKUP(B79,OFFSET(INDIRECT("$A:$B"),0,MATCH(B$1&amp;"_Verify",INDIRECT("$1:$1"),0)-1),2,0)</f>
        <v>69</v>
      </c>
      <c r="D79" s="10"/>
    </row>
    <row r="80" spans="1:8" x14ac:dyDescent="0.3">
      <c r="A80" s="10" t="s">
        <v>587</v>
      </c>
      <c r="B80" s="10" t="s">
        <v>26</v>
      </c>
      <c r="C80" s="6">
        <f t="shared" ca="1" si="9"/>
        <v>6</v>
      </c>
      <c r="D80" s="10"/>
    </row>
    <row r="81" spans="1:8" x14ac:dyDescent="0.3">
      <c r="A81" s="10" t="s">
        <v>589</v>
      </c>
      <c r="B81" s="10" t="s">
        <v>21</v>
      </c>
      <c r="C81" s="6">
        <f t="shared" ca="1" si="9"/>
        <v>7</v>
      </c>
      <c r="D81" s="10"/>
    </row>
    <row r="82" spans="1:8" x14ac:dyDescent="0.3">
      <c r="A82" s="10" t="s">
        <v>596</v>
      </c>
      <c r="B82" s="10" t="s">
        <v>590</v>
      </c>
      <c r="C82" s="6">
        <f t="shared" ref="C82" ca="1" si="26">VLOOKUP(B82,OFFSET(INDIRECT("$A:$B"),0,MATCH(B$1&amp;"_Verify",INDIRECT("$1:$1"),0)-1),2,0)</f>
        <v>70</v>
      </c>
      <c r="D82" s="10"/>
    </row>
    <row r="83" spans="1:8" x14ac:dyDescent="0.3">
      <c r="A83" s="10" t="s">
        <v>612</v>
      </c>
      <c r="B83" s="10" t="s">
        <v>590</v>
      </c>
      <c r="C83" s="6">
        <f t="shared" ref="C83" ca="1" si="27">VLOOKUP(B83,OFFSET(INDIRECT("$A:$B"),0,MATCH(B$1&amp;"_Verify",INDIRECT("$1:$1"),0)-1),2,0)</f>
        <v>70</v>
      </c>
      <c r="D83" s="10"/>
    </row>
    <row r="84" spans="1:8" x14ac:dyDescent="0.3">
      <c r="A84" s="10" t="s">
        <v>614</v>
      </c>
      <c r="B84" s="10" t="s">
        <v>605</v>
      </c>
      <c r="C84" s="6">
        <f t="shared" ref="C84:C85" ca="1" si="28">VLOOKUP(B84,OFFSET(INDIRECT("$A:$B"),0,MATCH(B$1&amp;"_Verify",INDIRECT("$1:$1"),0)-1),2,0)</f>
        <v>71</v>
      </c>
      <c r="D84" s="10"/>
    </row>
    <row r="85" spans="1:8" s="10" customFormat="1" x14ac:dyDescent="0.3">
      <c r="A85" s="10" t="s">
        <v>618</v>
      </c>
      <c r="B85" s="10" t="s">
        <v>590</v>
      </c>
      <c r="C85" s="6">
        <f t="shared" ca="1" si="28"/>
        <v>70</v>
      </c>
      <c r="F85"/>
      <c r="G85"/>
      <c r="H85"/>
    </row>
    <row r="86" spans="1:8" x14ac:dyDescent="0.3">
      <c r="A86" s="10" t="s">
        <v>619</v>
      </c>
      <c r="B86" s="10" t="s">
        <v>590</v>
      </c>
      <c r="C86" s="6">
        <f t="shared" ref="C86:C87" ca="1" si="29">VLOOKUP(B86,OFFSET(INDIRECT("$A:$B"),0,MATCH(B$1&amp;"_Verify",INDIRECT("$1:$1"),0)-1),2,0)</f>
        <v>70</v>
      </c>
      <c r="D86" s="10"/>
    </row>
    <row r="87" spans="1:8" x14ac:dyDescent="0.3">
      <c r="A87" s="10" t="s">
        <v>627</v>
      </c>
      <c r="B87" s="10" t="s">
        <v>548</v>
      </c>
      <c r="C87" s="6">
        <f t="shared" ca="1" si="29"/>
        <v>69</v>
      </c>
      <c r="D87" s="10"/>
      <c r="F87" s="10"/>
      <c r="G87" s="10"/>
      <c r="H87" s="10"/>
    </row>
    <row r="88" spans="1:8" x14ac:dyDescent="0.3">
      <c r="A88" s="10" t="s">
        <v>628</v>
      </c>
      <c r="B88" s="10" t="s">
        <v>548</v>
      </c>
      <c r="C88" s="6">
        <f t="shared" ref="C88" ca="1" si="30">VLOOKUP(B88,OFFSET(INDIRECT("$A:$B"),0,MATCH(B$1&amp;"_Verify",INDIRECT("$1:$1"),0)-1),2,0)</f>
        <v>69</v>
      </c>
      <c r="D88" s="10"/>
    </row>
    <row r="89" spans="1:8" x14ac:dyDescent="0.3">
      <c r="A89" s="10" t="s">
        <v>629</v>
      </c>
      <c r="B89" s="10" t="s">
        <v>548</v>
      </c>
      <c r="C89" s="6">
        <f t="shared" ref="C89" ca="1" si="31">VLOOKUP(B89,OFFSET(INDIRECT("$A:$B"),0,MATCH(B$1&amp;"_Verify",INDIRECT("$1:$1"),0)-1),2,0)</f>
        <v>69</v>
      </c>
      <c r="D89" s="10"/>
    </row>
    <row r="90" spans="1:8" x14ac:dyDescent="0.3">
      <c r="A90" s="10" t="s">
        <v>639</v>
      </c>
      <c r="B90" s="10" t="s">
        <v>24</v>
      </c>
      <c r="C90" s="6">
        <f t="shared" ref="C90" ca="1" si="32">VLOOKUP(B90,OFFSET(INDIRECT("$A:$B"),0,MATCH(B$1&amp;"_Verify",INDIRECT("$1:$1"),0)-1),2,0)</f>
        <v>4</v>
      </c>
      <c r="D90" s="10"/>
    </row>
    <row r="91" spans="1:8" x14ac:dyDescent="0.3">
      <c r="A91" s="10" t="s">
        <v>643</v>
      </c>
      <c r="B91" s="10" t="s">
        <v>24</v>
      </c>
      <c r="C91" s="6">
        <f t="shared" ref="C91" ca="1" si="33">VLOOKUP(B91,OFFSET(INDIRECT("$A:$B"),0,MATCH(B$1&amp;"_Verify",INDIRECT("$1:$1"),0)-1),2,0)</f>
        <v>4</v>
      </c>
      <c r="D91" s="10"/>
    </row>
    <row r="92" spans="1:8" x14ac:dyDescent="0.3">
      <c r="A92" s="10" t="s">
        <v>645</v>
      </c>
      <c r="B92" s="10" t="s">
        <v>24</v>
      </c>
      <c r="C92" s="6">
        <f t="shared" ref="C92:C93" ca="1" si="34">VLOOKUP(B92,OFFSET(INDIRECT("$A:$B"),0,MATCH(B$1&amp;"_Verify",INDIRECT("$1:$1"),0)-1),2,0)</f>
        <v>4</v>
      </c>
      <c r="D92" s="10"/>
    </row>
    <row r="93" spans="1:8" x14ac:dyDescent="0.3">
      <c r="A93" s="10" t="s">
        <v>661</v>
      </c>
      <c r="B93" s="10" t="s">
        <v>656</v>
      </c>
      <c r="C93" s="6">
        <f t="shared" ca="1" si="34"/>
        <v>72</v>
      </c>
      <c r="D93" s="10"/>
    </row>
    <row r="94" spans="1:8" x14ac:dyDescent="0.3">
      <c r="A94" t="s">
        <v>244</v>
      </c>
      <c r="B94" t="s">
        <v>21</v>
      </c>
      <c r="C94" s="6">
        <f t="shared" ca="1" si="9"/>
        <v>7</v>
      </c>
    </row>
    <row r="95" spans="1:8" x14ac:dyDescent="0.3">
      <c r="A95" t="s">
        <v>245</v>
      </c>
      <c r="B95" t="s">
        <v>21</v>
      </c>
      <c r="C95" s="6">
        <f t="shared" ca="1" si="9"/>
        <v>7</v>
      </c>
    </row>
    <row r="96" spans="1:8" x14ac:dyDescent="0.3">
      <c r="A96" t="s">
        <v>246</v>
      </c>
      <c r="B96" t="s">
        <v>21</v>
      </c>
      <c r="C96" s="6">
        <f t="shared" ca="1" si="9"/>
        <v>7</v>
      </c>
    </row>
    <row r="97" spans="1:4" x14ac:dyDescent="0.3">
      <c r="A97" t="s">
        <v>247</v>
      </c>
      <c r="B97" t="s">
        <v>21</v>
      </c>
      <c r="C97" s="6">
        <f t="shared" ca="1" si="9"/>
        <v>7</v>
      </c>
    </row>
    <row r="98" spans="1:4" x14ac:dyDescent="0.3">
      <c r="A98" t="s">
        <v>248</v>
      </c>
      <c r="B98" t="s">
        <v>21</v>
      </c>
      <c r="C98" s="6">
        <f t="shared" ca="1" si="9"/>
        <v>7</v>
      </c>
    </row>
    <row r="99" spans="1:4" x14ac:dyDescent="0.3">
      <c r="A99" t="s">
        <v>249</v>
      </c>
      <c r="B99" t="s">
        <v>21</v>
      </c>
      <c r="C99" s="6">
        <f t="shared" ca="1" si="9"/>
        <v>7</v>
      </c>
    </row>
    <row r="100" spans="1:4" x14ac:dyDescent="0.3">
      <c r="A100" t="s">
        <v>250</v>
      </c>
      <c r="B100" t="s">
        <v>21</v>
      </c>
      <c r="C100" s="6">
        <f t="shared" ca="1" si="9"/>
        <v>7</v>
      </c>
    </row>
    <row r="101" spans="1:4" x14ac:dyDescent="0.3">
      <c r="A101" t="s">
        <v>251</v>
      </c>
      <c r="B101" t="s">
        <v>21</v>
      </c>
      <c r="C101" s="6">
        <f t="shared" ca="1" si="9"/>
        <v>7</v>
      </c>
    </row>
    <row r="102" spans="1:4" x14ac:dyDescent="0.3">
      <c r="A102" t="s">
        <v>252</v>
      </c>
      <c r="B102" t="s">
        <v>21</v>
      </c>
      <c r="C102" s="6">
        <f t="shared" ca="1" si="9"/>
        <v>7</v>
      </c>
    </row>
    <row r="103" spans="1:4" x14ac:dyDescent="0.3">
      <c r="A103" s="10" t="s">
        <v>497</v>
      </c>
      <c r="B103" s="10" t="s">
        <v>21</v>
      </c>
      <c r="C103" s="6">
        <f t="shared" ref="C103:C107" ca="1" si="35">VLOOKUP(B103,OFFSET(INDIRECT("$A:$B"),0,MATCH(B$1&amp;"_Verify",INDIRECT("$1:$1"),0)-1),2,0)</f>
        <v>7</v>
      </c>
      <c r="D103" s="10"/>
    </row>
    <row r="104" spans="1:4" x14ac:dyDescent="0.3">
      <c r="A104" s="10" t="s">
        <v>500</v>
      </c>
      <c r="B104" s="10" t="s">
        <v>21</v>
      </c>
      <c r="C104" s="6">
        <f t="shared" ref="C104" ca="1" si="36">VLOOKUP(B104,OFFSET(INDIRECT("$A:$B"),0,MATCH(B$1&amp;"_Verify",INDIRECT("$1:$1"),0)-1),2,0)</f>
        <v>7</v>
      </c>
      <c r="D104" s="10"/>
    </row>
    <row r="105" spans="1:4" x14ac:dyDescent="0.3">
      <c r="A105" s="10" t="s">
        <v>498</v>
      </c>
      <c r="B105" s="10" t="s">
        <v>21</v>
      </c>
      <c r="C105" s="6">
        <f t="shared" ca="1" si="35"/>
        <v>7</v>
      </c>
      <c r="D105" s="10"/>
    </row>
    <row r="106" spans="1:4" x14ac:dyDescent="0.3">
      <c r="A106" s="10" t="s">
        <v>501</v>
      </c>
      <c r="B106" s="10" t="s">
        <v>21</v>
      </c>
      <c r="C106" s="6">
        <f t="shared" ref="C106" ca="1" si="37">VLOOKUP(B106,OFFSET(INDIRECT("$A:$B"),0,MATCH(B$1&amp;"_Verify",INDIRECT("$1:$1"),0)-1),2,0)</f>
        <v>7</v>
      </c>
      <c r="D106" s="10"/>
    </row>
    <row r="107" spans="1:4" x14ac:dyDescent="0.3">
      <c r="A107" s="10" t="s">
        <v>499</v>
      </c>
      <c r="B107" s="10" t="s">
        <v>21</v>
      </c>
      <c r="C107" s="6">
        <f t="shared" ca="1" si="35"/>
        <v>7</v>
      </c>
      <c r="D107" s="10"/>
    </row>
    <row r="108" spans="1:4" x14ac:dyDescent="0.3">
      <c r="A108" s="10" t="s">
        <v>502</v>
      </c>
      <c r="B108" s="10" t="s">
        <v>21</v>
      </c>
      <c r="C108" s="6">
        <f t="shared" ref="C108" ca="1" si="38">VLOOKUP(B108,OFFSET(INDIRECT("$A:$B"),0,MATCH(B$1&amp;"_Verify",INDIRECT("$1:$1"),0)-1),2,0)</f>
        <v>7</v>
      </c>
      <c r="D108" s="10"/>
    </row>
    <row r="109" spans="1:4" x14ac:dyDescent="0.3">
      <c r="A109" t="s">
        <v>253</v>
      </c>
      <c r="B109" t="s">
        <v>21</v>
      </c>
      <c r="C109" s="6">
        <f t="shared" ca="1" si="9"/>
        <v>7</v>
      </c>
    </row>
    <row r="110" spans="1:4" x14ac:dyDescent="0.3">
      <c r="A110" t="s">
        <v>254</v>
      </c>
      <c r="B110" t="s">
        <v>21</v>
      </c>
      <c r="C110" s="6">
        <f t="shared" ca="1" si="9"/>
        <v>7</v>
      </c>
    </row>
    <row r="111" spans="1:4" x14ac:dyDescent="0.3">
      <c r="A111" t="s">
        <v>255</v>
      </c>
      <c r="B111" t="s">
        <v>21</v>
      </c>
      <c r="C111" s="6">
        <f t="shared" ca="1" si="9"/>
        <v>7</v>
      </c>
    </row>
    <row r="112" spans="1:4" x14ac:dyDescent="0.3">
      <c r="A112" t="s">
        <v>268</v>
      </c>
      <c r="B112" t="s">
        <v>270</v>
      </c>
      <c r="C112" s="6">
        <f t="shared" ca="1" si="9"/>
        <v>14</v>
      </c>
    </row>
    <row r="113" spans="1:4" x14ac:dyDescent="0.3">
      <c r="A113" s="10" t="s">
        <v>503</v>
      </c>
      <c r="B113" s="10" t="s">
        <v>270</v>
      </c>
      <c r="C113" s="6">
        <f t="shared" ref="C113:C114" ca="1" si="39">VLOOKUP(B113,OFFSET(INDIRECT("$A:$B"),0,MATCH(B$1&amp;"_Verify",INDIRECT("$1:$1"),0)-1),2,0)</f>
        <v>14</v>
      </c>
      <c r="D113" s="10"/>
    </row>
    <row r="114" spans="1:4" x14ac:dyDescent="0.3">
      <c r="A114" s="10" t="s">
        <v>505</v>
      </c>
      <c r="B114" s="10" t="s">
        <v>270</v>
      </c>
      <c r="C114" s="6">
        <f t="shared" ca="1" si="39"/>
        <v>14</v>
      </c>
      <c r="D114" s="10"/>
    </row>
    <row r="115" spans="1:4" x14ac:dyDescent="0.3">
      <c r="A115" s="10" t="s">
        <v>507</v>
      </c>
      <c r="B115" s="10" t="s">
        <v>270</v>
      </c>
      <c r="C115" s="6">
        <f t="shared" ref="C115" ca="1" si="40">VLOOKUP(B115,OFFSET(INDIRECT("$A:$B"),0,MATCH(B$1&amp;"_Verify",INDIRECT("$1:$1"),0)-1),2,0)</f>
        <v>14</v>
      </c>
      <c r="D115" s="10"/>
    </row>
    <row r="116" spans="1:4" x14ac:dyDescent="0.3">
      <c r="A116" t="s">
        <v>269</v>
      </c>
      <c r="B116" t="s">
        <v>270</v>
      </c>
      <c r="C116" s="6">
        <f t="shared" ca="1" si="9"/>
        <v>14</v>
      </c>
    </row>
    <row r="117" spans="1:4" x14ac:dyDescent="0.3">
      <c r="A117" s="10" t="s">
        <v>508</v>
      </c>
      <c r="B117" s="10" t="s">
        <v>270</v>
      </c>
      <c r="C117" s="6">
        <f t="shared" ref="C117:C118" ca="1" si="41">VLOOKUP(B117,OFFSET(INDIRECT("$A:$B"),0,MATCH(B$1&amp;"_Verify",INDIRECT("$1:$1"),0)-1),2,0)</f>
        <v>14</v>
      </c>
      <c r="D117" s="10"/>
    </row>
    <row r="118" spans="1:4" x14ac:dyDescent="0.3">
      <c r="A118" s="10" t="s">
        <v>509</v>
      </c>
      <c r="B118" s="10" t="s">
        <v>270</v>
      </c>
      <c r="C118" s="6">
        <f t="shared" ca="1" si="41"/>
        <v>14</v>
      </c>
      <c r="D118" s="10"/>
    </row>
    <row r="119" spans="1:4" x14ac:dyDescent="0.3">
      <c r="A119" s="10" t="s">
        <v>510</v>
      </c>
      <c r="B119" s="10" t="s">
        <v>270</v>
      </c>
      <c r="C119" s="6">
        <f t="shared" ref="C119" ca="1" si="42">VLOOKUP(B119,OFFSET(INDIRECT("$A:$B"),0,MATCH(B$1&amp;"_Verify",INDIRECT("$1:$1"),0)-1),2,0)</f>
        <v>14</v>
      </c>
      <c r="D119" s="10"/>
    </row>
    <row r="120" spans="1:4" x14ac:dyDescent="0.3">
      <c r="A120" s="10" t="s">
        <v>511</v>
      </c>
      <c r="B120" s="10" t="s">
        <v>488</v>
      </c>
      <c r="C120" s="6">
        <f t="shared" ref="C120:C121" ca="1" si="43">VLOOKUP(B120,OFFSET(INDIRECT("$A:$B"),0,MATCH(B$1&amp;"_Verify",INDIRECT("$1:$1"),0)-1),2,0)</f>
        <v>64</v>
      </c>
      <c r="D120" s="10"/>
    </row>
    <row r="121" spans="1:4" x14ac:dyDescent="0.3">
      <c r="A121" s="10" t="s">
        <v>512</v>
      </c>
      <c r="B121" s="10" t="s">
        <v>490</v>
      </c>
      <c r="C121" s="6">
        <f t="shared" ca="1" si="43"/>
        <v>65</v>
      </c>
      <c r="D121" s="10"/>
    </row>
    <row r="122" spans="1:4" x14ac:dyDescent="0.3">
      <c r="A122" t="s">
        <v>172</v>
      </c>
      <c r="B122" t="s">
        <v>166</v>
      </c>
      <c r="C122" s="6">
        <f t="shared" ca="1" si="9"/>
        <v>57</v>
      </c>
    </row>
    <row r="123" spans="1:4" x14ac:dyDescent="0.3">
      <c r="A123" s="10" t="s">
        <v>515</v>
      </c>
      <c r="B123" s="10" t="s">
        <v>166</v>
      </c>
      <c r="C123" s="6">
        <f t="shared" ref="C123" ca="1" si="44">VLOOKUP(B123,OFFSET(INDIRECT("$A:$B"),0,MATCH(B$1&amp;"_Verify",INDIRECT("$1:$1"),0)-1),2,0)</f>
        <v>57</v>
      </c>
      <c r="D123" s="10"/>
    </row>
    <row r="124" spans="1:4" x14ac:dyDescent="0.3">
      <c r="A124" t="s">
        <v>173</v>
      </c>
      <c r="B124" t="s">
        <v>166</v>
      </c>
      <c r="C124" s="6">
        <f t="shared" ca="1" si="9"/>
        <v>57</v>
      </c>
    </row>
    <row r="125" spans="1:4" x14ac:dyDescent="0.3">
      <c r="A125" s="10" t="s">
        <v>516</v>
      </c>
      <c r="B125" s="10" t="s">
        <v>166</v>
      </c>
      <c r="C125" s="6">
        <f t="shared" ref="C125" ca="1" si="45">VLOOKUP(B125,OFFSET(INDIRECT("$A:$B"),0,MATCH(B$1&amp;"_Verify",INDIRECT("$1:$1"),0)-1),2,0)</f>
        <v>57</v>
      </c>
      <c r="D125" s="10"/>
    </row>
    <row r="126" spans="1:4" x14ac:dyDescent="0.3">
      <c r="A126" t="s">
        <v>174</v>
      </c>
      <c r="B126" t="s">
        <v>166</v>
      </c>
      <c r="C126" s="6">
        <f t="shared" ca="1" si="9"/>
        <v>57</v>
      </c>
    </row>
    <row r="127" spans="1:4" x14ac:dyDescent="0.3">
      <c r="A127" s="10" t="s">
        <v>517</v>
      </c>
      <c r="B127" s="10" t="s">
        <v>166</v>
      </c>
      <c r="C127" s="6">
        <f t="shared" ref="C127" ca="1" si="46">VLOOKUP(B127,OFFSET(INDIRECT("$A:$B"),0,MATCH(B$1&amp;"_Verify",INDIRECT("$1:$1"),0)-1),2,0)</f>
        <v>57</v>
      </c>
      <c r="D127" s="10"/>
    </row>
    <row r="128" spans="1:4" x14ac:dyDescent="0.3">
      <c r="A128" t="s">
        <v>175</v>
      </c>
      <c r="B128" t="s">
        <v>185</v>
      </c>
      <c r="C128" s="6">
        <f t="shared" ca="1" si="9"/>
        <v>31</v>
      </c>
    </row>
    <row r="129" spans="1:3" x14ac:dyDescent="0.3">
      <c r="A129" t="s">
        <v>176</v>
      </c>
      <c r="B129" t="s">
        <v>183</v>
      </c>
      <c r="C129" s="6">
        <f t="shared" ca="1" si="9"/>
        <v>32</v>
      </c>
    </row>
    <row r="130" spans="1:3" x14ac:dyDescent="0.3">
      <c r="A130" t="s">
        <v>177</v>
      </c>
      <c r="B130" t="s">
        <v>186</v>
      </c>
      <c r="C130" s="6">
        <f t="shared" ca="1" si="9"/>
        <v>33</v>
      </c>
    </row>
    <row r="131" spans="1:3" x14ac:dyDescent="0.3">
      <c r="A131" t="s">
        <v>178</v>
      </c>
      <c r="B131" t="s">
        <v>187</v>
      </c>
      <c r="C131" s="6">
        <f t="shared" ca="1" si="9"/>
        <v>34</v>
      </c>
    </row>
    <row r="132" spans="1:3" x14ac:dyDescent="0.3">
      <c r="A132" t="s">
        <v>179</v>
      </c>
      <c r="B132" t="s">
        <v>188</v>
      </c>
      <c r="C132" s="6">
        <f t="shared" ca="1" si="9"/>
        <v>35</v>
      </c>
    </row>
    <row r="133" spans="1:3" x14ac:dyDescent="0.3">
      <c r="A133" t="s">
        <v>180</v>
      </c>
      <c r="B133" t="s">
        <v>189</v>
      </c>
      <c r="C133" s="6">
        <f t="shared" ca="1" si="9"/>
        <v>36</v>
      </c>
    </row>
    <row r="134" spans="1:3" x14ac:dyDescent="0.3">
      <c r="A134" t="s">
        <v>181</v>
      </c>
      <c r="B134" t="s">
        <v>190</v>
      </c>
      <c r="C134" s="6">
        <f t="shared" ca="1" si="9"/>
        <v>37</v>
      </c>
    </row>
    <row r="135" spans="1:3" x14ac:dyDescent="0.3">
      <c r="A135" t="s">
        <v>182</v>
      </c>
      <c r="B135" t="s">
        <v>191</v>
      </c>
      <c r="C135" s="6">
        <f t="shared" ca="1" si="9"/>
        <v>38</v>
      </c>
    </row>
    <row r="136" spans="1:3" x14ac:dyDescent="0.3">
      <c r="A136" t="s">
        <v>271</v>
      </c>
      <c r="B136" t="s">
        <v>539</v>
      </c>
      <c r="C136" s="6">
        <f t="shared" ref="C136" ca="1" si="47">VLOOKUP(B136,OFFSET(INDIRECT("$A:$B"),0,MATCH(B$1&amp;"_Verify",INDIRECT("$1:$1"),0)-1),2,0)</f>
        <v>68</v>
      </c>
    </row>
    <row r="137" spans="1:3" x14ac:dyDescent="0.3">
      <c r="A137" t="s">
        <v>272</v>
      </c>
      <c r="B137" t="s">
        <v>539</v>
      </c>
      <c r="C137" s="6">
        <f t="shared" ref="C137" ca="1" si="48">VLOOKUP(B137,OFFSET(INDIRECT("$A:$B"),0,MATCH(B$1&amp;"_Verify",INDIRECT("$1:$1"),0)-1),2,0)</f>
        <v>68</v>
      </c>
    </row>
    <row r="138" spans="1:3" x14ac:dyDescent="0.3">
      <c r="A138" t="s">
        <v>292</v>
      </c>
      <c r="B138" t="s">
        <v>94</v>
      </c>
      <c r="C138" s="6">
        <f t="shared" ref="C138:C141" ca="1" si="49">VLOOKUP(B138,OFFSET(INDIRECT("$A:$B"),0,MATCH(B$1&amp;"_Verify",INDIRECT("$1:$1"),0)-1),2,0)</f>
        <v>13</v>
      </c>
    </row>
    <row r="139" spans="1:3" x14ac:dyDescent="0.3">
      <c r="A139" t="s">
        <v>294</v>
      </c>
      <c r="B139" t="s">
        <v>21</v>
      </c>
      <c r="C139" s="6">
        <f t="shared" ca="1" si="49"/>
        <v>7</v>
      </c>
    </row>
    <row r="140" spans="1:3" x14ac:dyDescent="0.3">
      <c r="A140" t="s">
        <v>293</v>
      </c>
      <c r="B140" t="s">
        <v>94</v>
      </c>
      <c r="C140" s="6">
        <f t="shared" ca="1" si="49"/>
        <v>13</v>
      </c>
    </row>
    <row r="141" spans="1:3" x14ac:dyDescent="0.3">
      <c r="A141" t="s">
        <v>296</v>
      </c>
      <c r="B141" t="s">
        <v>21</v>
      </c>
      <c r="C141" s="6">
        <f t="shared" ca="1" si="49"/>
        <v>7</v>
      </c>
    </row>
    <row r="142" spans="1:3" x14ac:dyDescent="0.3">
      <c r="A142" t="s">
        <v>300</v>
      </c>
      <c r="B142" s="10" t="s">
        <v>539</v>
      </c>
      <c r="C142" s="6">
        <f t="shared" ref="C142" ca="1" si="50">VLOOKUP(B142,OFFSET(INDIRECT("$A:$B"),0,MATCH(B$1&amp;"_Verify",INDIRECT("$1:$1"),0)-1),2,0)</f>
        <v>68</v>
      </c>
    </row>
    <row r="143" spans="1:3" x14ac:dyDescent="0.3">
      <c r="A143" t="s">
        <v>301</v>
      </c>
      <c r="B143" s="10" t="s">
        <v>539</v>
      </c>
      <c r="C143" s="6">
        <f t="shared" ref="C143:C145" ca="1" si="51">VLOOKUP(B143,OFFSET(INDIRECT("$A:$B"),0,MATCH(B$1&amp;"_Verify",INDIRECT("$1:$1"),0)-1),2,0)</f>
        <v>68</v>
      </c>
    </row>
    <row r="144" spans="1:3" x14ac:dyDescent="0.3">
      <c r="A144" t="s">
        <v>302</v>
      </c>
      <c r="B144" t="s">
        <v>94</v>
      </c>
      <c r="C144" s="6">
        <f t="shared" ca="1" si="51"/>
        <v>13</v>
      </c>
    </row>
    <row r="145" spans="1:4" x14ac:dyDescent="0.3">
      <c r="A145" t="s">
        <v>303</v>
      </c>
      <c r="B145" t="s">
        <v>226</v>
      </c>
      <c r="C145" s="6">
        <f t="shared" ca="1" si="51"/>
        <v>15</v>
      </c>
    </row>
    <row r="146" spans="1:4" x14ac:dyDescent="0.3">
      <c r="A146" t="s">
        <v>304</v>
      </c>
      <c r="B146" t="s">
        <v>229</v>
      </c>
      <c r="C146" s="6">
        <f t="shared" ref="C146" ca="1" si="52">VLOOKUP(B146,OFFSET(INDIRECT("$A:$B"),0,MATCH(B$1&amp;"_Verify",INDIRECT("$1:$1"),0)-1),2,0)</f>
        <v>16</v>
      </c>
    </row>
    <row r="147" spans="1:4" x14ac:dyDescent="0.3">
      <c r="A147" t="s">
        <v>305</v>
      </c>
      <c r="B147" t="s">
        <v>229</v>
      </c>
      <c r="C147" s="6">
        <f t="shared" ref="C147" ca="1" si="53">VLOOKUP(B147,OFFSET(INDIRECT("$A:$B"),0,MATCH(B$1&amp;"_Verify",INDIRECT("$1:$1"),0)-1),2,0)</f>
        <v>16</v>
      </c>
    </row>
    <row r="148" spans="1:4" x14ac:dyDescent="0.3">
      <c r="A148" t="s">
        <v>308</v>
      </c>
      <c r="B148" t="s">
        <v>230</v>
      </c>
      <c r="C148" s="6">
        <f t="shared" ref="C148" ca="1" si="54">VLOOKUP(B148,OFFSET(INDIRECT("$A:$B"),0,MATCH(B$1&amp;"_Verify",INDIRECT("$1:$1"),0)-1),2,0)</f>
        <v>17</v>
      </c>
    </row>
    <row r="149" spans="1:4" x14ac:dyDescent="0.3">
      <c r="A149" t="s">
        <v>309</v>
      </c>
      <c r="B149" t="s">
        <v>230</v>
      </c>
      <c r="C149" s="6">
        <f t="shared" ref="C149" ca="1" si="55">VLOOKUP(B149,OFFSET(INDIRECT("$A:$B"),0,MATCH(B$1&amp;"_Verify",INDIRECT("$1:$1"),0)-1),2,0)</f>
        <v>17</v>
      </c>
    </row>
    <row r="150" spans="1:4" x14ac:dyDescent="0.3">
      <c r="A150" t="s">
        <v>310</v>
      </c>
      <c r="B150" t="s">
        <v>231</v>
      </c>
      <c r="C150" s="6">
        <f t="shared" ref="C150" ca="1" si="56">VLOOKUP(B150,OFFSET(INDIRECT("$A:$B"),0,MATCH(B$1&amp;"_Verify",INDIRECT("$1:$1"),0)-1),2,0)</f>
        <v>18</v>
      </c>
    </row>
    <row r="151" spans="1:4" x14ac:dyDescent="0.3">
      <c r="A151" t="s">
        <v>311</v>
      </c>
      <c r="B151" t="s">
        <v>231</v>
      </c>
      <c r="C151" s="6">
        <f t="shared" ref="C151" ca="1" si="57">VLOOKUP(B151,OFFSET(INDIRECT("$A:$B"),0,MATCH(B$1&amp;"_Verify",INDIRECT("$1:$1"),0)-1),2,0)</f>
        <v>18</v>
      </c>
    </row>
    <row r="152" spans="1:4" x14ac:dyDescent="0.3">
      <c r="A152" t="s">
        <v>312</v>
      </c>
      <c r="B152" t="s">
        <v>232</v>
      </c>
      <c r="C152" s="6">
        <f t="shared" ref="C152" ca="1" si="58">VLOOKUP(B152,OFFSET(INDIRECT("$A:$B"),0,MATCH(B$1&amp;"_Verify",INDIRECT("$1:$1"),0)-1),2,0)</f>
        <v>19</v>
      </c>
    </row>
    <row r="153" spans="1:4" x14ac:dyDescent="0.3">
      <c r="A153" t="s">
        <v>313</v>
      </c>
      <c r="B153" t="s">
        <v>232</v>
      </c>
      <c r="C153" s="6">
        <f t="shared" ref="C153" ca="1" si="59">VLOOKUP(B153,OFFSET(INDIRECT("$A:$B"),0,MATCH(B$1&amp;"_Verify",INDIRECT("$1:$1"),0)-1),2,0)</f>
        <v>19</v>
      </c>
    </row>
    <row r="154" spans="1:4" x14ac:dyDescent="0.3">
      <c r="A154" t="s">
        <v>315</v>
      </c>
      <c r="B154" t="s">
        <v>241</v>
      </c>
      <c r="C154" s="6">
        <f t="shared" ref="C154:C164" ca="1" si="60">VLOOKUP(B154,OFFSET(INDIRECT("$A:$B"),0,MATCH(B$1&amp;"_Verify",INDIRECT("$1:$1"),0)-1),2,0)</f>
        <v>20</v>
      </c>
    </row>
    <row r="155" spans="1:4" x14ac:dyDescent="0.3">
      <c r="A155" t="s">
        <v>316</v>
      </c>
      <c r="B155" t="s">
        <v>241</v>
      </c>
      <c r="C155" s="6">
        <f t="shared" ca="1" si="60"/>
        <v>20</v>
      </c>
    </row>
    <row r="156" spans="1:4" x14ac:dyDescent="0.3">
      <c r="A156" t="s">
        <v>367</v>
      </c>
      <c r="B156" t="s">
        <v>94</v>
      </c>
      <c r="C156" s="6">
        <f t="shared" ref="C156:C158" ca="1" si="61">VLOOKUP(B156,OFFSET(INDIRECT("$A:$B"),0,MATCH(B$1&amp;"_Verify",INDIRECT("$1:$1"),0)-1),2,0)</f>
        <v>13</v>
      </c>
      <c r="D156" s="6"/>
    </row>
    <row r="157" spans="1:4" x14ac:dyDescent="0.3">
      <c r="A157" t="s">
        <v>369</v>
      </c>
      <c r="B157" t="s">
        <v>340</v>
      </c>
      <c r="C157" s="6">
        <f t="shared" ca="1" si="61"/>
        <v>21</v>
      </c>
    </row>
    <row r="158" spans="1:4" x14ac:dyDescent="0.3">
      <c r="A158" t="s">
        <v>373</v>
      </c>
      <c r="B158" t="s">
        <v>57</v>
      </c>
      <c r="C158" s="6">
        <f t="shared" ca="1" si="61"/>
        <v>11</v>
      </c>
    </row>
    <row r="159" spans="1:4" x14ac:dyDescent="0.3">
      <c r="A159" t="s">
        <v>317</v>
      </c>
      <c r="B159" t="s">
        <v>94</v>
      </c>
      <c r="C159" s="6">
        <f t="shared" ca="1" si="60"/>
        <v>13</v>
      </c>
    </row>
    <row r="160" spans="1:4" x14ac:dyDescent="0.3">
      <c r="A160" t="s">
        <v>319</v>
      </c>
      <c r="B160" t="s">
        <v>21</v>
      </c>
      <c r="C160" s="6">
        <f t="shared" ca="1" si="60"/>
        <v>7</v>
      </c>
    </row>
    <row r="161" spans="1:4" x14ac:dyDescent="0.3">
      <c r="A161" s="10" t="s">
        <v>519</v>
      </c>
      <c r="B161" s="10" t="s">
        <v>94</v>
      </c>
      <c r="C161" s="6">
        <f t="shared" ca="1" si="60"/>
        <v>13</v>
      </c>
      <c r="D161" s="10"/>
    </row>
    <row r="162" spans="1:4" x14ac:dyDescent="0.3">
      <c r="A162" s="10" t="s">
        <v>521</v>
      </c>
      <c r="B162" s="10" t="s">
        <v>21</v>
      </c>
      <c r="C162" s="6">
        <f t="shared" ca="1" si="60"/>
        <v>7</v>
      </c>
      <c r="D162" s="10"/>
    </row>
    <row r="163" spans="1:4" x14ac:dyDescent="0.3">
      <c r="A163" t="s">
        <v>374</v>
      </c>
      <c r="B163" t="s">
        <v>344</v>
      </c>
      <c r="C163" s="6">
        <f t="shared" ca="1" si="60"/>
        <v>61</v>
      </c>
    </row>
    <row r="164" spans="1:4" x14ac:dyDescent="0.3">
      <c r="A164" t="s">
        <v>375</v>
      </c>
      <c r="B164" t="s">
        <v>348</v>
      </c>
      <c r="C164" s="6">
        <f t="shared" ca="1" si="60"/>
        <v>59</v>
      </c>
    </row>
    <row r="165" spans="1:4" x14ac:dyDescent="0.3">
      <c r="A165" t="s">
        <v>320</v>
      </c>
      <c r="B165" t="s">
        <v>242</v>
      </c>
      <c r="C165" s="6">
        <f t="shared" ref="C165:C168" ca="1" si="62">VLOOKUP(B165,OFFSET(INDIRECT("$A:$B"),0,MATCH(B$1&amp;"_Verify",INDIRECT("$1:$1"),0)-1),2,0)</f>
        <v>58</v>
      </c>
    </row>
    <row r="166" spans="1:4" x14ac:dyDescent="0.3">
      <c r="A166" s="10" t="s">
        <v>523</v>
      </c>
      <c r="B166" s="10" t="s">
        <v>242</v>
      </c>
      <c r="C166" s="6">
        <f t="shared" ref="C166" ca="1" si="63">VLOOKUP(B166,OFFSET(INDIRECT("$A:$B"),0,MATCH(B$1&amp;"_Verify",INDIRECT("$1:$1"),0)-1),2,0)</f>
        <v>58</v>
      </c>
      <c r="D166" s="10"/>
    </row>
    <row r="167" spans="1:4" x14ac:dyDescent="0.3">
      <c r="A167" t="s">
        <v>331</v>
      </c>
      <c r="B167" t="s">
        <v>275</v>
      </c>
      <c r="C167" s="6">
        <f t="shared" ca="1" si="62"/>
        <v>40</v>
      </c>
    </row>
    <row r="168" spans="1:4" x14ac:dyDescent="0.3">
      <c r="A168" t="s">
        <v>333</v>
      </c>
      <c r="B168" t="s">
        <v>54</v>
      </c>
      <c r="C168" s="6">
        <f t="shared" ca="1" si="62"/>
        <v>8</v>
      </c>
    </row>
    <row r="169" spans="1:4" x14ac:dyDescent="0.3">
      <c r="A169" t="s">
        <v>322</v>
      </c>
      <c r="B169" t="s">
        <v>276</v>
      </c>
      <c r="C169" s="6">
        <f t="shared" ref="C169" ca="1" si="64">VLOOKUP(B169,OFFSET(INDIRECT("$A:$B"),0,MATCH(B$1&amp;"_Verify",INDIRECT("$1:$1"),0)-1),2,0)</f>
        <v>39</v>
      </c>
    </row>
    <row r="170" spans="1:4" x14ac:dyDescent="0.3">
      <c r="A170" t="s">
        <v>324</v>
      </c>
      <c r="B170" t="s">
        <v>55</v>
      </c>
      <c r="C170" s="6">
        <f t="shared" ref="C170" ca="1" si="65">VLOOKUP(B170,OFFSET(INDIRECT("$A:$B"),0,MATCH(B$1&amp;"_Verify",INDIRECT("$1:$1"),0)-1),2,0)</f>
        <v>9</v>
      </c>
    </row>
    <row r="171" spans="1:4" x14ac:dyDescent="0.3">
      <c r="A171" t="s">
        <v>354</v>
      </c>
      <c r="B171" t="s">
        <v>347</v>
      </c>
      <c r="C171" s="6">
        <f t="shared" ref="C171" ca="1" si="66">VLOOKUP(B171,OFFSET(INDIRECT("$A:$B"),0,MATCH(B$1&amp;"_Verify",INDIRECT("$1:$1"),0)-1),2,0)</f>
        <v>41</v>
      </c>
    </row>
    <row r="172" spans="1:4" x14ac:dyDescent="0.3">
      <c r="A172" t="s">
        <v>355</v>
      </c>
      <c r="B172" t="s">
        <v>286</v>
      </c>
      <c r="C172" s="6">
        <f t="shared" ref="C172" ca="1" si="67">VLOOKUP(B172,OFFSET(INDIRECT("$A:$B"),0,MATCH(B$1&amp;"_Verify",INDIRECT("$1:$1"),0)-1),2,0)</f>
        <v>60</v>
      </c>
    </row>
    <row r="173" spans="1:4" x14ac:dyDescent="0.3">
      <c r="A173" t="s">
        <v>379</v>
      </c>
      <c r="B173" t="s">
        <v>380</v>
      </c>
      <c r="C173" s="6">
        <f t="shared" ref="C173:C175" ca="1" si="68">VLOOKUP(B173,OFFSET(INDIRECT("$A:$B"),0,MATCH(B$1&amp;"_Verify",INDIRECT("$1:$1"),0)-1),2,0)</f>
        <v>62</v>
      </c>
    </row>
    <row r="174" spans="1:4" x14ac:dyDescent="0.3">
      <c r="A174" s="10" t="s">
        <v>529</v>
      </c>
      <c r="B174" s="10" t="s">
        <v>532</v>
      </c>
      <c r="C174" s="6">
        <f t="shared" ca="1" si="68"/>
        <v>66</v>
      </c>
      <c r="D174" s="10"/>
    </row>
    <row r="175" spans="1:4" x14ac:dyDescent="0.3">
      <c r="A175" s="10" t="s">
        <v>531</v>
      </c>
      <c r="B175" s="10" t="s">
        <v>532</v>
      </c>
      <c r="C175" s="6">
        <f t="shared" ca="1" si="68"/>
        <v>66</v>
      </c>
      <c r="D175" s="10"/>
    </row>
    <row r="176" spans="1:4" x14ac:dyDescent="0.3">
      <c r="A176" s="10" t="s">
        <v>545</v>
      </c>
      <c r="B176" s="10" t="s">
        <v>535</v>
      </c>
      <c r="C176" s="6">
        <f t="shared" ref="C176" ca="1" si="69">VLOOKUP(B176,OFFSET(INDIRECT("$A:$B"),0,MATCH(B$1&amp;"_Verify",INDIRECT("$1:$1"),0)-1),2,0)</f>
        <v>67</v>
      </c>
      <c r="D176" s="10"/>
    </row>
    <row r="177" spans="1:3" x14ac:dyDescent="0.3">
      <c r="A177" t="s">
        <v>388</v>
      </c>
      <c r="B177" t="s">
        <v>385</v>
      </c>
      <c r="C177" s="6">
        <f t="shared" ref="C177" ca="1" si="70">VLOOKUP(B177,OFFSET(INDIRECT("$A:$B"),0,MATCH(B$1&amp;"_Verify",INDIRECT("$1:$1"),0)-1),2,0)</f>
        <v>22</v>
      </c>
    </row>
    <row r="178" spans="1:3" x14ac:dyDescent="0.3">
      <c r="A178" t="s">
        <v>402</v>
      </c>
      <c r="B178" t="s">
        <v>385</v>
      </c>
      <c r="C178" s="6">
        <f t="shared" ref="C178" ca="1" si="71">VLOOKUP(B178,OFFSET(INDIRECT("$A:$B"),0,MATCH(B$1&amp;"_Verify",INDIRECT("$1:$1"),0)-1),2,0)</f>
        <v>22</v>
      </c>
    </row>
    <row r="179" spans="1:3" x14ac:dyDescent="0.3">
      <c r="A179" t="s">
        <v>390</v>
      </c>
      <c r="B179" t="s">
        <v>385</v>
      </c>
      <c r="C179" s="6">
        <f t="shared" ref="C179:C180" ca="1" si="72">VLOOKUP(B179,OFFSET(INDIRECT("$A:$B"),0,MATCH(B$1&amp;"_Verify",INDIRECT("$1:$1"),0)-1),2,0)</f>
        <v>22</v>
      </c>
    </row>
    <row r="180" spans="1:3" x14ac:dyDescent="0.3">
      <c r="A180" t="s">
        <v>403</v>
      </c>
      <c r="B180" t="s">
        <v>385</v>
      </c>
      <c r="C180" s="6">
        <f t="shared" ca="1" si="72"/>
        <v>22</v>
      </c>
    </row>
  </sheetData>
  <phoneticPr fontId="1" type="noConversion"/>
  <dataValidations count="1">
    <dataValidation type="list" allowBlank="1" showInputMessage="1" showErrorMessage="1" sqref="B2:B18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93"/>
  <sheetViews>
    <sheetView tabSelected="1"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I43" sqref="I4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25</v>
      </c>
      <c r="F2" s="4" t="str">
        <f>IF(ISBLANK(VLOOKUP($E2,어펙터인자!$1:$1048576,MATCH(F$1,어펙터인자!$1:$1,0),0)),"",VLOOKUP($E2,어펙터인자!$1:$1048576,MATCH(F$1,어펙터인자!$1:$1,0),0))</f>
        <v>기본 대미지 계산식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단일 대미지 배율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>0: 몹발사체표식
1: 몹밀리어택표식
2: 그외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다단히트</v>
      </c>
      <c r="P2" s="4" t="str">
        <f>IF(ISBLANK(VLOOKUP($E2,어펙터인자!$1:$1048576,MATCH(P$1,어펙터인자!$1:$1,0),0)),"",VLOOKUP($E2,어펙터인자!$1:$1048576,MATCH(P$1,어펙터인자!$1:$1,0),0))</f>
        <v>1: 대미지 처리 후 온킬 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1: 회피무시</v>
      </c>
      <c r="T2" s="4" t="str">
        <f>IF(ISBLANK(VLOOKUP($E2,어펙터인자!$1:$1048576,MATCH(T$1,어펙터인자!$1:$1,0),0)),"",VLOOKUP($E2,어펙터인자!$1:$1048576,MATCH(T$1,어펙터인자!$1:$1,0),0))</f>
        <v>다단히트 시
연속 대미지</v>
      </c>
      <c r="U2" s="4" t="str">
        <f>IF(ISBLANK(VLOOKUP($E2,어펙터인자!$1:$1048576,MATCH(U$1,어펙터인자!$1:$1,0),0)),"",VLOOKUP($E2,어펙터인자!$1:$1048576,MATCH(U$1,어펙터인자!$1:$1,0),0))</f>
        <v>온킬 시 불려질
어펙터밸류 아이디들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96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98" ca="1" si="1">IF(NOT(ISBLANK(N3)),N3,
IF(ISBLANK(M3),"",
VLOOKUP(M3,OFFSET(INDIRECT("$A:$B"),0,MATCH(M$1&amp;"_Verify",INDIRECT("$1:$1"),0)-1),2,0)
))</f>
        <v/>
      </c>
      <c r="S3" s="7" t="str">
        <f t="shared" ref="S3:S151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0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20" x14ac:dyDescent="0.3">
      <c r="A34" s="1" t="str">
        <f t="shared" ref="A34:A42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ref="O34:O42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2" ca="1" si="41">IF(NOT(ISBLANK(R34)),R34,
IF(ISBLANK(Q34),"",
VLOOKUP(Q34,OFFSET(INDIRECT("$A:$B"),0,MATCH(Q$1&amp;"_Verify",INDIRECT("$1:$1"),0)-1),2,0)
))</f>
        <v>1</v>
      </c>
    </row>
    <row r="35" spans="1:20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0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0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0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0.89500000000000002</v>
      </c>
      <c r="O38" s="7" t="str">
        <f t="shared" ca="1" si="40"/>
        <v/>
      </c>
      <c r="S38" s="7" t="str">
        <f t="shared" ca="1" si="41"/>
        <v/>
      </c>
    </row>
    <row r="39" spans="1:20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0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0"/>
        <v/>
      </c>
      <c r="S40" s="7" t="str">
        <f t="shared" ca="1" si="41"/>
        <v/>
      </c>
    </row>
    <row r="41" spans="1:20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0"/>
        <v/>
      </c>
      <c r="S41" s="7" t="str">
        <f t="shared" ca="1" si="41"/>
        <v/>
      </c>
    </row>
    <row r="42" spans="1:20" x14ac:dyDescent="0.3">
      <c r="A42" s="1" t="str">
        <f t="shared" si="39"/>
        <v>NormalAttackGreekWarrior_01</v>
      </c>
      <c r="B42" s="10" t="s">
        <v>457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0.435</v>
      </c>
      <c r="O42" s="7" t="str">
        <f t="shared" ca="1" si="40"/>
        <v/>
      </c>
      <c r="S42" s="7" t="str">
        <f t="shared" ca="1" si="41"/>
        <v/>
      </c>
    </row>
    <row r="43" spans="1:20" x14ac:dyDescent="0.3">
      <c r="A43" s="1" t="str">
        <f t="shared" ref="A43:A46" si="54">B43&amp;"_"&amp;TEXT(D43,"00")</f>
        <v>NormalAttackAkai_01</v>
      </c>
      <c r="B43" s="10" t="s">
        <v>458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0.39500000000000002</v>
      </c>
      <c r="O43" s="7" t="str">
        <f t="shared" ref="O43:O46" ca="1" si="55">IF(NOT(ISBLANK(N43)),N43,
IF(ISBLANK(M43),"",
VLOOKUP(M43,OFFSET(INDIRECT("$A:$B"),0,MATCH(M$1&amp;"_Verify",INDIRECT("$1:$1"),0)-1),2,0)
))</f>
        <v/>
      </c>
      <c r="S43" s="7" t="str">
        <f t="shared" ref="S43:S46" ca="1" si="56">IF(NOT(ISBLANK(R43)),R43,
IF(ISBLANK(Q43),"",
VLOOKUP(Q43,OFFSET(INDIRECT("$A:$B"),0,MATCH(Q$1&amp;"_Verify",INDIRECT("$1:$1"),0)-1),2,0)
))</f>
        <v/>
      </c>
    </row>
    <row r="44" spans="1:20" x14ac:dyDescent="0.3">
      <c r="A44" s="1" t="str">
        <f t="shared" ref="A44" si="57">B44&amp;"_"&amp;TEXT(D44,"00")</f>
        <v>LP_ArcFormAkai_01</v>
      </c>
      <c r="B44" s="10" t="s">
        <v>679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ArcFormHitObject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0.1</v>
      </c>
      <c r="N44" s="1">
        <v>4</v>
      </c>
      <c r="O44" s="7">
        <f t="shared" ref="O44" ca="1" si="58">IF(NOT(ISBLANK(N44)),N44,
IF(ISBLANK(M44),"",
VLOOKUP(M44,OFFSET(INDIRECT("$A:$B"),0,MATCH(M$1&amp;"_Verify",INDIRECT("$1:$1"),0)-1),2,0)
))</f>
        <v>4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0" x14ac:dyDescent="0.3">
      <c r="A45" s="1" t="str">
        <f t="shared" si="54"/>
        <v>NormalAttackYuka_01</v>
      </c>
      <c r="B45" s="10" t="s">
        <v>460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0.25</v>
      </c>
      <c r="O45" s="7" t="str">
        <f t="shared" ca="1" si="55"/>
        <v/>
      </c>
      <c r="S45" s="7" t="str">
        <f t="shared" ca="1" si="56"/>
        <v/>
      </c>
    </row>
    <row r="46" spans="1:20" x14ac:dyDescent="0.3">
      <c r="A46" s="1" t="str">
        <f t="shared" si="54"/>
        <v>NormalAttackSteampunkRobot_01</v>
      </c>
      <c r="B46" s="10" t="s">
        <v>462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55"/>
        <v/>
      </c>
      <c r="S46" s="7" t="str">
        <f t="shared" ca="1" si="56"/>
        <v/>
      </c>
    </row>
    <row r="47" spans="1:20" x14ac:dyDescent="0.3">
      <c r="A47" s="1" t="str">
        <f t="shared" ref="A47:A69" si="60">B47&amp;"_"&amp;TEXT(D47,"00")</f>
        <v>NormalAttackKachujin_01</v>
      </c>
      <c r="B47" s="10" t="s">
        <v>464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ref="O47:O69" ca="1" si="61">IF(NOT(ISBLANK(N47)),N47,
IF(ISBLANK(M47),"",
VLOOKUP(M47,OFFSET(INDIRECT("$A:$B"),0,MATCH(M$1&amp;"_Verify",INDIRECT("$1:$1"),0)-1),2,0)
))</f>
        <v/>
      </c>
      <c r="S47" s="7" t="str">
        <f t="shared" ref="S47:S69" ca="1" si="62">IF(NOT(ISBLANK(R47)),R47,
IF(ISBLANK(Q47),"",
VLOOKUP(Q47,OFFSET(INDIRECT("$A:$B"),0,MATCH(Q$1&amp;"_Verify",INDIRECT("$1:$1"),0)-1),2,0)
))</f>
        <v/>
      </c>
    </row>
    <row r="48" spans="1:20" x14ac:dyDescent="0.3">
      <c r="A48" s="1" t="str">
        <f t="shared" si="60"/>
        <v>NormalAttackMedea_01</v>
      </c>
      <c r="B48" s="10" t="s">
        <v>465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61"/>
        <v/>
      </c>
      <c r="S48" s="7" t="str">
        <f t="shared" ca="1" si="62"/>
        <v/>
      </c>
    </row>
    <row r="49" spans="1:19" x14ac:dyDescent="0.3">
      <c r="A49" s="1" t="str">
        <f t="shared" si="60"/>
        <v>NormalAttackLola_01</v>
      </c>
      <c r="B49" s="10" t="s">
        <v>466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0.7</v>
      </c>
      <c r="O49" s="7" t="str">
        <f t="shared" ca="1" si="61"/>
        <v/>
      </c>
      <c r="S49" s="7" t="str">
        <f t="shared" ca="1" si="62"/>
        <v/>
      </c>
    </row>
    <row r="50" spans="1:19" x14ac:dyDescent="0.3">
      <c r="A50" s="1" t="str">
        <f t="shared" si="60"/>
        <v>NormalAttackRockElemental_01</v>
      </c>
      <c r="B50" s="10" t="s">
        <v>467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61"/>
        <v/>
      </c>
      <c r="S50" s="7" t="str">
        <f t="shared" ca="1" si="62"/>
        <v/>
      </c>
    </row>
    <row r="51" spans="1:19" x14ac:dyDescent="0.3">
      <c r="A51" s="1" t="str">
        <f t="shared" si="60"/>
        <v>NormalAttackSoldier_01</v>
      </c>
      <c r="B51" s="10" t="s">
        <v>468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0.71499999999999997</v>
      </c>
      <c r="O51" s="7" t="str">
        <f t="shared" ca="1" si="61"/>
        <v/>
      </c>
      <c r="S51" s="7" t="str">
        <f t="shared" ca="1" si="62"/>
        <v/>
      </c>
    </row>
    <row r="52" spans="1:19" x14ac:dyDescent="0.3">
      <c r="A52" s="1" t="str">
        <f t="shared" si="60"/>
        <v>NormalAttackDualWarrior_01</v>
      </c>
      <c r="B52" s="10" t="s">
        <v>469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0.75</v>
      </c>
      <c r="O52" s="7" t="str">
        <f t="shared" ca="1" si="61"/>
        <v/>
      </c>
      <c r="S52" s="7" t="str">
        <f t="shared" ca="1" si="62"/>
        <v/>
      </c>
    </row>
    <row r="53" spans="1:19" x14ac:dyDescent="0.3">
      <c r="A53" s="1" t="str">
        <f t="shared" si="60"/>
        <v>NormalAttackPreGloryArmor_01</v>
      </c>
      <c r="B53" s="10" t="s">
        <v>671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0.48</v>
      </c>
      <c r="O53" s="7" t="str">
        <f t="shared" ca="1" si="61"/>
        <v/>
      </c>
      <c r="S53" s="7" t="str">
        <f t="shared" ca="1" si="62"/>
        <v/>
      </c>
    </row>
    <row r="54" spans="1:19" x14ac:dyDescent="0.3">
      <c r="A54" s="1" t="str">
        <f t="shared" ref="A54" si="63">B54&amp;"_"&amp;TEXT(D54,"00")</f>
        <v>NormalAttackGloryArmor_01</v>
      </c>
      <c r="B54" s="10" t="s">
        <v>672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1.385</v>
      </c>
      <c r="O54" s="7" t="str">
        <f t="shared" ref="O54" ca="1" si="64">IF(NOT(ISBLANK(N54)),N54,
IF(ISBLANK(M54),"",
VLOOKUP(M54,OFFSET(INDIRECT("$A:$B"),0,MATCH(M$1&amp;"_Verify",INDIRECT("$1:$1"),0)-1),2,0)
))</f>
        <v/>
      </c>
      <c r="S54" s="7" t="str">
        <f t="shared" ref="S54" ca="1" si="65">IF(NOT(ISBLANK(R54)),R54,
IF(ISBLANK(Q54),"",
VLOOKUP(Q54,OFFSET(INDIRECT("$A:$B"),0,MATCH(Q$1&amp;"_Verify",INDIRECT("$1:$1"),0)-1),2,0)
))</f>
        <v/>
      </c>
    </row>
    <row r="55" spans="1:19" x14ac:dyDescent="0.3">
      <c r="A55" s="1" t="str">
        <f t="shared" si="60"/>
        <v>NormalAttackRpgKnight_01</v>
      </c>
      <c r="B55" s="10" t="s">
        <v>470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61"/>
        <v/>
      </c>
      <c r="S55" s="7" t="str">
        <f t="shared" ca="1" si="62"/>
        <v/>
      </c>
    </row>
    <row r="56" spans="1:19" x14ac:dyDescent="0.3">
      <c r="A56" s="1" t="str">
        <f t="shared" si="60"/>
        <v>NormalAttackDemonHuntress_01</v>
      </c>
      <c r="B56" s="10" t="s">
        <v>471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ca="1" si="61"/>
        <v/>
      </c>
      <c r="S56" s="7" t="str">
        <f t="shared" ca="1" si="62"/>
        <v/>
      </c>
    </row>
    <row r="57" spans="1:19" x14ac:dyDescent="0.3">
      <c r="A57" s="1" t="str">
        <f t="shared" si="60"/>
        <v>NormalAttackMobileFemale_01</v>
      </c>
      <c r="B57" s="10" t="s">
        <v>472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0.85499999999999998</v>
      </c>
      <c r="O57" s="7" t="str">
        <f t="shared" ca="1" si="61"/>
        <v/>
      </c>
      <c r="S57" s="7" t="str">
        <f t="shared" ca="1" si="62"/>
        <v/>
      </c>
    </row>
    <row r="58" spans="1:19" x14ac:dyDescent="0.3">
      <c r="A58" s="1" t="str">
        <f t="shared" ref="A58" si="66">B58&amp;"_"&amp;TEXT(D58,"00")</f>
        <v>LP_RicochetBetterMobileFemale_01</v>
      </c>
      <c r="B58" s="10" t="s">
        <v>680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RicochetHitObject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N58" s="1">
        <v>2</v>
      </c>
      <c r="O58" s="7">
        <f t="shared" ref="O58" ca="1" si="67">IF(NOT(ISBLANK(N58)),N58,
IF(ISBLANK(M58),"",
VLOOKUP(M58,OFFSET(INDIRECT("$A:$B"),0,MATCH(M$1&amp;"_Verify",INDIRECT("$1:$1"),0)-1),2,0)
))</f>
        <v>2</v>
      </c>
      <c r="S58" s="7" t="str">
        <f t="shared" ref="S58" ca="1" si="68">IF(NOT(ISBLANK(R58)),R58,
IF(ISBLANK(Q58),"",
VLOOKUP(Q58,OFFSET(INDIRECT("$A:$B"),0,MATCH(Q$1&amp;"_Verify",INDIRECT("$1:$1"),0)-1),2,0)
))</f>
        <v/>
      </c>
    </row>
    <row r="59" spans="1:19" x14ac:dyDescent="0.3">
      <c r="A59" s="1" t="str">
        <f t="shared" si="60"/>
        <v>NormalAttackCyborgCharacter_01</v>
      </c>
      <c r="B59" s="10" t="s">
        <v>473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0.65</v>
      </c>
      <c r="O59" s="7" t="str">
        <f t="shared" ca="1" si="61"/>
        <v/>
      </c>
      <c r="S59" s="7" t="str">
        <f t="shared" ca="1" si="62"/>
        <v/>
      </c>
    </row>
    <row r="60" spans="1:19" x14ac:dyDescent="0.3">
      <c r="A60" s="1" t="str">
        <f t="shared" si="60"/>
        <v>NormalAttackSandWarrior_01</v>
      </c>
      <c r="B60" s="10" t="s">
        <v>474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0.67500000000000004</v>
      </c>
      <c r="O60" s="7" t="str">
        <f t="shared" ca="1" si="61"/>
        <v/>
      </c>
      <c r="S60" s="7" t="str">
        <f t="shared" ca="1" si="62"/>
        <v/>
      </c>
    </row>
    <row r="61" spans="1:19" x14ac:dyDescent="0.3">
      <c r="A61" s="1" t="str">
        <f t="shared" si="60"/>
        <v>NormalAttackBladeFanDancer_01</v>
      </c>
      <c r="B61" s="10" t="s">
        <v>475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0.55000000000000004</v>
      </c>
      <c r="O61" s="7" t="str">
        <f t="shared" ca="1" si="61"/>
        <v/>
      </c>
      <c r="S61" s="7" t="str">
        <f t="shared" ca="1" si="62"/>
        <v/>
      </c>
    </row>
    <row r="62" spans="1:19" x14ac:dyDescent="0.3">
      <c r="A62" s="1" t="str">
        <f t="shared" si="60"/>
        <v>NormalAttackSyria_01</v>
      </c>
      <c r="B62" s="10" t="s">
        <v>476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0.55000000000000004</v>
      </c>
      <c r="O62" s="7" t="str">
        <f t="shared" ca="1" si="61"/>
        <v/>
      </c>
      <c r="S62" s="7" t="str">
        <f t="shared" ca="1" si="62"/>
        <v/>
      </c>
    </row>
    <row r="63" spans="1:19" x14ac:dyDescent="0.3">
      <c r="A63" s="1" t="str">
        <f t="shared" si="60"/>
        <v>NormalAttackLinhi_01</v>
      </c>
      <c r="B63" s="10" t="s">
        <v>477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0.55000000000000004</v>
      </c>
      <c r="O63" s="7" t="str">
        <f t="shared" ca="1" si="61"/>
        <v/>
      </c>
      <c r="S63" s="7" t="str">
        <f t="shared" ca="1" si="62"/>
        <v/>
      </c>
    </row>
    <row r="64" spans="1:19" x14ac:dyDescent="0.3">
      <c r="A64" s="1" t="str">
        <f t="shared" si="60"/>
        <v>NormalAttackNecromancerFour_01</v>
      </c>
      <c r="B64" s="10" t="s">
        <v>478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0.55000000000000004</v>
      </c>
      <c r="O64" s="7" t="str">
        <f t="shared" ca="1" si="61"/>
        <v/>
      </c>
      <c r="S64" s="7" t="str">
        <f t="shared" ca="1" si="62"/>
        <v/>
      </c>
    </row>
    <row r="65" spans="1:23" x14ac:dyDescent="0.3">
      <c r="A65" s="1" t="str">
        <f t="shared" si="60"/>
        <v>NormalAttackGirlWarrior_01</v>
      </c>
      <c r="B65" s="10" t="s">
        <v>479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</v>
      </c>
      <c r="O65" s="7" t="str">
        <f t="shared" ca="1" si="61"/>
        <v/>
      </c>
      <c r="S65" s="7" t="str">
        <f t="shared" ca="1" si="62"/>
        <v/>
      </c>
    </row>
    <row r="66" spans="1:23" x14ac:dyDescent="0.3">
      <c r="A66" s="1" t="str">
        <f t="shared" si="60"/>
        <v>NormalAttackGirlArcher_01</v>
      </c>
      <c r="B66" s="10" t="s">
        <v>480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0.55000000000000004</v>
      </c>
      <c r="O66" s="7" t="str">
        <f t="shared" ca="1" si="61"/>
        <v/>
      </c>
      <c r="S66" s="7" t="str">
        <f t="shared" ca="1" si="62"/>
        <v/>
      </c>
    </row>
    <row r="67" spans="1:23" x14ac:dyDescent="0.3">
      <c r="A67" s="1" t="str">
        <f t="shared" ref="A67" si="69">B67&amp;"_"&amp;TEXT(D67,"00")</f>
        <v>NormalAttackWeakEnergyShieldRobot_01</v>
      </c>
      <c r="B67" s="10" t="s">
        <v>668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0.1</v>
      </c>
      <c r="O67" s="7" t="str">
        <f t="shared" ref="O67" ca="1" si="70">IF(NOT(ISBLANK(N67)),N67,
IF(ISBLANK(M67),"",
VLOOKUP(M67,OFFSET(INDIRECT("$A:$B"),0,MATCH(M$1&amp;"_Verify",INDIRECT("$1:$1"),0)-1),2,0)
))</f>
        <v/>
      </c>
      <c r="S67" s="7" t="str">
        <f t="shared" ref="S67" ca="1" si="71">IF(NOT(ISBLANK(R67)),R67,
IF(ISBLANK(Q67),"",
VLOOKUP(Q67,OFFSET(INDIRECT("$A:$B"),0,MATCH(Q$1&amp;"_Verify",INDIRECT("$1:$1"),0)-1),2,0)
))</f>
        <v/>
      </c>
    </row>
    <row r="68" spans="1:23" x14ac:dyDescent="0.3">
      <c r="A68" s="1" t="str">
        <f t="shared" si="60"/>
        <v>NormalAttackEnergyShieldRobot_01</v>
      </c>
      <c r="B68" s="10" t="s">
        <v>481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DelayedBasedDamage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0.5</v>
      </c>
      <c r="J68" s="1">
        <v>3.5</v>
      </c>
      <c r="O68" s="7" t="str">
        <f t="shared" ca="1" si="61"/>
        <v/>
      </c>
      <c r="S68" s="7" t="str">
        <f t="shared" ca="1" si="62"/>
        <v/>
      </c>
      <c r="W68" s="1" t="s">
        <v>669</v>
      </c>
    </row>
    <row r="69" spans="1:23" x14ac:dyDescent="0.3">
      <c r="A69" s="1" t="str">
        <f t="shared" si="60"/>
        <v>NormalAttackIceMagician_01</v>
      </c>
      <c r="B69" s="10" t="s">
        <v>482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0.55000000000000004</v>
      </c>
      <c r="O69" s="7" t="str">
        <f t="shared" ca="1" si="61"/>
        <v/>
      </c>
      <c r="S69" s="7" t="str">
        <f t="shared" ca="1" si="62"/>
        <v/>
      </c>
    </row>
    <row r="70" spans="1:23" x14ac:dyDescent="0.3">
      <c r="A70" s="1" t="str">
        <f t="shared" ref="A70" si="72">B70&amp;"_"&amp;TEXT(D70,"00")</f>
        <v>NormalAttackAngelicWarrior_01</v>
      </c>
      <c r="B70" s="10" t="s">
        <v>483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0.495</v>
      </c>
      <c r="O70" s="7" t="str">
        <f t="shared" ref="O70" ca="1" si="73">IF(NOT(ISBLANK(N70)),N70,
IF(ISBLANK(M70),"",
VLOOKUP(M70,OFFSET(INDIRECT("$A:$B"),0,MATCH(M$1&amp;"_Verify",INDIRECT("$1:$1"),0)-1),2,0)
))</f>
        <v/>
      </c>
      <c r="S70" s="7" t="str">
        <f t="shared" ref="S70" ca="1" si="74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si="0"/>
        <v>CallInvincibleTortoise_01</v>
      </c>
      <c r="B71" t="s">
        <v>108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CallAffectorValue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O71" s="7" t="str">
        <f t="shared" ca="1" si="1"/>
        <v/>
      </c>
      <c r="Q71" s="1" t="s">
        <v>225</v>
      </c>
      <c r="S71" s="7">
        <f t="shared" ca="1" si="2"/>
        <v>4</v>
      </c>
      <c r="U71" s="1" t="s">
        <v>107</v>
      </c>
    </row>
    <row r="72" spans="1:23" x14ac:dyDescent="0.3">
      <c r="A72" s="1" t="str">
        <f t="shared" si="0"/>
        <v>InvincibleTortoise_01</v>
      </c>
      <c r="B72" t="s">
        <v>107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InvincibleTortoise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3</v>
      </c>
      <c r="O72" s="7" t="str">
        <f t="shared" ca="1" si="1"/>
        <v/>
      </c>
      <c r="S72" s="7" t="str">
        <f t="shared" ca="1" si="2"/>
        <v/>
      </c>
      <c r="T72" s="1" t="s">
        <v>109</v>
      </c>
      <c r="U72" s="1" t="s">
        <v>110</v>
      </c>
    </row>
    <row r="73" spans="1:23" x14ac:dyDescent="0.3">
      <c r="A73" s="1" t="str">
        <f t="shared" si="0"/>
        <v>CountBarrier5Times_01</v>
      </c>
      <c r="B73" t="s">
        <v>115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CountBarrier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ca="1" si="1"/>
        <v/>
      </c>
      <c r="P73" s="1">
        <v>5</v>
      </c>
      <c r="S73" s="7" t="str">
        <f t="shared" ca="1" si="2"/>
        <v/>
      </c>
      <c r="V73" s="1" t="s">
        <v>116</v>
      </c>
    </row>
    <row r="74" spans="1:23" x14ac:dyDescent="0.3">
      <c r="A74" s="1" t="str">
        <f t="shared" si="0"/>
        <v>CallBurrowNinjaAssassin_01</v>
      </c>
      <c r="B74" t="s">
        <v>120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CallAffectorValue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O74" s="7" t="str">
        <f t="shared" ca="1" si="1"/>
        <v/>
      </c>
      <c r="Q74" s="1" t="s">
        <v>225</v>
      </c>
      <c r="S74" s="7">
        <f t="shared" ca="1" si="2"/>
        <v>4</v>
      </c>
      <c r="U74" s="1" t="s">
        <v>117</v>
      </c>
    </row>
    <row r="75" spans="1:23" x14ac:dyDescent="0.3">
      <c r="A75" s="1" t="str">
        <f t="shared" si="0"/>
        <v>BurrowNinjaAssassin_01</v>
      </c>
      <c r="B75" t="s">
        <v>117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Burrow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3</v>
      </c>
      <c r="K75" s="1">
        <v>0.5</v>
      </c>
      <c r="L75" s="1">
        <v>1</v>
      </c>
      <c r="O75" s="7" t="str">
        <f t="shared" ca="1" si="1"/>
        <v/>
      </c>
      <c r="P75" s="1">
        <v>2</v>
      </c>
      <c r="S75" s="7" t="str">
        <f t="shared" ca="1" si="2"/>
        <v/>
      </c>
      <c r="T75" s="1" t="s">
        <v>130</v>
      </c>
      <c r="U75" s="1" t="s">
        <v>131</v>
      </c>
      <c r="V75" s="1" t="s">
        <v>132</v>
      </c>
      <c r="W75" s="1" t="s">
        <v>133</v>
      </c>
    </row>
    <row r="76" spans="1:23" x14ac:dyDescent="0.3">
      <c r="A76" s="1" t="str">
        <f t="shared" si="0"/>
        <v>RushPigPet_01</v>
      </c>
      <c r="B76" s="10" t="s">
        <v>553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Rush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5</v>
      </c>
      <c r="J76" s="1">
        <v>1.5</v>
      </c>
      <c r="K76" s="1">
        <v>-1</v>
      </c>
      <c r="L76" s="1">
        <v>0</v>
      </c>
      <c r="N76" s="1">
        <v>1</v>
      </c>
      <c r="O76" s="7">
        <f t="shared" ca="1" si="1"/>
        <v>1</v>
      </c>
      <c r="P76" s="1">
        <v>-1</v>
      </c>
      <c r="S76" s="7" t="str">
        <f t="shared" ca="1" si="2"/>
        <v/>
      </c>
      <c r="T76" s="1" t="s">
        <v>554</v>
      </c>
      <c r="U76" s="1">
        <f>(3/2)*1.25/1.25</f>
        <v>1.5</v>
      </c>
    </row>
    <row r="77" spans="1:23" x14ac:dyDescent="0.3">
      <c r="A77" s="1" t="str">
        <f t="shared" ref="A77" si="75">B77&amp;"_"&amp;TEXT(D77,"00")</f>
        <v>RushPigPet_Purple_01</v>
      </c>
      <c r="B77" s="10" t="s">
        <v>600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Rush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5</v>
      </c>
      <c r="J77" s="1">
        <v>1.5</v>
      </c>
      <c r="K77" s="1">
        <v>-1</v>
      </c>
      <c r="L77" s="1">
        <v>100</v>
      </c>
      <c r="N77" s="1">
        <v>3</v>
      </c>
      <c r="O77" s="7">
        <f t="shared" ref="O77" ca="1" si="76">IF(NOT(ISBLANK(N77)),N77,
IF(ISBLANK(M77),"",
VLOOKUP(M77,OFFSET(INDIRECT("$A:$B"),0,MATCH(M$1&amp;"_Verify",INDIRECT("$1:$1"),0)-1),2,0)
))</f>
        <v>3</v>
      </c>
      <c r="P77" s="1">
        <v>-1</v>
      </c>
      <c r="S77" s="7" t="str">
        <f t="shared" ref="S77" ca="1" si="77">IF(NOT(ISBLANK(R77)),R77,
IF(ISBLANK(Q77),"",
VLOOKUP(Q77,OFFSET(INDIRECT("$A:$B"),0,MATCH(Q$1&amp;"_Verify",INDIRECT("$1:$1"),0)-1),2,0)
))</f>
        <v/>
      </c>
      <c r="T77" s="1" t="s">
        <v>554</v>
      </c>
      <c r="U77" s="1">
        <f>(3/2)*1.25/1.25</f>
        <v>1.5</v>
      </c>
    </row>
    <row r="78" spans="1:23" x14ac:dyDescent="0.3">
      <c r="A78" s="1" t="str">
        <f t="shared" ref="A78" si="78">B78&amp;"_"&amp;TEXT(D78,"00")</f>
        <v>RushPolygonalMetalon_Green_01</v>
      </c>
      <c r="B78" s="10" t="s">
        <v>569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Rush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8</v>
      </c>
      <c r="J78" s="1">
        <v>1</v>
      </c>
      <c r="K78" s="1">
        <v>0</v>
      </c>
      <c r="L78" s="1">
        <v>0</v>
      </c>
      <c r="N78" s="1">
        <v>1</v>
      </c>
      <c r="O78" s="7">
        <f t="shared" ref="O78" ca="1" si="79">IF(NOT(ISBLANK(N78)),N78,
IF(ISBLANK(M78),"",
VLOOKUP(M78,OFFSET(INDIRECT("$A:$B"),0,MATCH(M$1&amp;"_Verify",INDIRECT("$1:$1"),0)-1),2,0)
))</f>
        <v>1</v>
      </c>
      <c r="P78" s="1">
        <v>250</v>
      </c>
      <c r="S78" s="7" t="str">
        <f t="shared" ref="S78" ca="1" si="80">IF(NOT(ISBLANK(R78)),R78,
IF(ISBLANK(Q78),"",
VLOOKUP(Q78,OFFSET(INDIRECT("$A:$B"),0,MATCH(Q$1&amp;"_Verify",INDIRECT("$1:$1"),0)-1),2,0)
))</f>
        <v/>
      </c>
      <c r="T78" s="1" t="s">
        <v>554</v>
      </c>
      <c r="U78" s="1">
        <f>(3/2)*1/1.25</f>
        <v>1.2</v>
      </c>
    </row>
    <row r="79" spans="1:23" x14ac:dyDescent="0.3">
      <c r="A79" s="1" t="str">
        <f t="shared" ref="A79" si="81">B79&amp;"_"&amp;TEXT(D79,"00")</f>
        <v>RushCuteUniq_01</v>
      </c>
      <c r="B79" s="10" t="s">
        <v>566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Rush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6.5</v>
      </c>
      <c r="J79" s="1">
        <v>2.5</v>
      </c>
      <c r="K79" s="1">
        <v>1</v>
      </c>
      <c r="L79" s="1">
        <v>0</v>
      </c>
      <c r="N79" s="1">
        <v>0</v>
      </c>
      <c r="O79" s="7">
        <f t="shared" ref="O79" ca="1" si="82">IF(NOT(ISBLANK(N79)),N79,
IF(ISBLANK(M79),"",
VLOOKUP(M79,OFFSET(INDIRECT("$A:$B"),0,MATCH(M$1&amp;"_Verify",INDIRECT("$1:$1"),0)-1),2,0)
))</f>
        <v>0</v>
      </c>
      <c r="P79" s="1">
        <v>-1</v>
      </c>
      <c r="S79" s="7" t="str">
        <f t="shared" ref="S79" ca="1" si="83">IF(NOT(ISBLANK(R79)),R79,
IF(ISBLANK(Q79),"",
VLOOKUP(Q79,OFFSET(INDIRECT("$A:$B"),0,MATCH(Q$1&amp;"_Verify",INDIRECT("$1:$1"),0)-1),2,0)
))</f>
        <v/>
      </c>
      <c r="T79" s="1" t="s">
        <v>554</v>
      </c>
      <c r="U79" s="1">
        <f>(3/2)*1/1.25</f>
        <v>1.2</v>
      </c>
    </row>
    <row r="80" spans="1:23" x14ac:dyDescent="0.3">
      <c r="A80" s="1" t="str">
        <f t="shared" ref="A80:A82" si="84">B80&amp;"_"&amp;TEXT(D80,"00")</f>
        <v>RushRobotSphere_01</v>
      </c>
      <c r="B80" s="10" t="s">
        <v>567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Rush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8</v>
      </c>
      <c r="J80" s="1">
        <v>2</v>
      </c>
      <c r="K80" s="1">
        <v>5</v>
      </c>
      <c r="L80" s="1">
        <v>0</v>
      </c>
      <c r="N80" s="1">
        <v>0</v>
      </c>
      <c r="O80" s="7">
        <f t="shared" ref="O80:O82" ca="1" si="85">IF(NOT(ISBLANK(N80)),N80,
IF(ISBLANK(M80),"",
VLOOKUP(M80,OFFSET(INDIRECT("$A:$B"),0,MATCH(M$1&amp;"_Verify",INDIRECT("$1:$1"),0)-1),2,0)
))</f>
        <v>0</v>
      </c>
      <c r="P80" s="1">
        <v>-1</v>
      </c>
      <c r="S80" s="7" t="str">
        <f t="shared" ref="S80:S82" ca="1" si="86">IF(NOT(ISBLANK(R80)),R80,
IF(ISBLANK(Q80),"",
VLOOKUP(Q80,OFFSET(INDIRECT("$A:$B"),0,MATCH(Q$1&amp;"_Verify",INDIRECT("$1:$1"),0)-1),2,0)
))</f>
        <v/>
      </c>
      <c r="T80" s="1" t="s">
        <v>554</v>
      </c>
      <c r="U80" s="1">
        <f>(3/2)*1.25/1.25</f>
        <v>1.5</v>
      </c>
    </row>
    <row r="81" spans="1:23" x14ac:dyDescent="0.3">
      <c r="A81" s="1" t="str">
        <f t="shared" si="84"/>
        <v>SlowDebuffCyc_01</v>
      </c>
      <c r="B81" s="10" t="s">
        <v>587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AddActorState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5"/>
        <v/>
      </c>
      <c r="S81" s="7" t="str">
        <f t="shared" ca="1" si="86"/>
        <v/>
      </c>
      <c r="T81" s="1" t="s">
        <v>588</v>
      </c>
    </row>
    <row r="82" spans="1:23" x14ac:dyDescent="0.3">
      <c r="A82" s="1" t="str">
        <f t="shared" si="84"/>
        <v>AS_SlowCyc_01</v>
      </c>
      <c r="B82" s="1" t="s">
        <v>589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5</v>
      </c>
      <c r="J82" s="1">
        <v>-0.5</v>
      </c>
      <c r="M82" s="1" t="s">
        <v>156</v>
      </c>
      <c r="O82" s="7">
        <f t="shared" ca="1" si="85"/>
        <v>10</v>
      </c>
      <c r="R82" s="1">
        <v>1</v>
      </c>
      <c r="S82" s="7">
        <f t="shared" ca="1" si="86"/>
        <v>1</v>
      </c>
      <c r="W82" s="1" t="s">
        <v>598</v>
      </c>
    </row>
    <row r="83" spans="1:23" x14ac:dyDescent="0.3">
      <c r="A83" s="1" t="str">
        <f t="shared" ref="A83" si="87">B83&amp;"_"&amp;TEXT(D83,"00")</f>
        <v>TeleportWarAssassin_01</v>
      </c>
      <c r="B83" s="1" t="s">
        <v>595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TeleportTargetPosition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0.8</v>
      </c>
      <c r="J83" s="1">
        <v>1.5</v>
      </c>
      <c r="N83" s="1">
        <v>0</v>
      </c>
      <c r="O83" s="7">
        <f t="shared" ref="O83" ca="1" si="88">IF(NOT(ISBLANK(N83)),N83,
IF(ISBLANK(M83),"",
VLOOKUP(M83,OFFSET(INDIRECT("$A:$B"),0,MATCH(M$1&amp;"_Verify",INDIRECT("$1:$1"),0)-1),2,0)
))</f>
        <v>0</v>
      </c>
      <c r="S83" s="7" t="str">
        <f t="shared" ref="S83" ca="1" si="89">IF(NOT(ISBLANK(R83)),R83,
IF(ISBLANK(Q83),"",
VLOOKUP(Q83,OFFSET(INDIRECT("$A:$B"),0,MATCH(Q$1&amp;"_Verify",INDIRECT("$1:$1"),0)-1),2,0)
))</f>
        <v/>
      </c>
      <c r="T83" s="1" t="s">
        <v>592</v>
      </c>
      <c r="W83" s="1" t="s">
        <v>597</v>
      </c>
    </row>
    <row r="84" spans="1:23" x14ac:dyDescent="0.3">
      <c r="A84" s="1" t="str">
        <f t="shared" ref="A84" si="90">B84&amp;"_"&amp;TEXT(D84,"00")</f>
        <v>TeleportZippermouth_Green_01</v>
      </c>
      <c r="B84" s="1" t="s">
        <v>611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TeleportTargetPosition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0.8</v>
      </c>
      <c r="K84" s="1">
        <v>0</v>
      </c>
      <c r="L84" s="1">
        <v>0</v>
      </c>
      <c r="N84" s="1">
        <v>1</v>
      </c>
      <c r="O84" s="7">
        <f t="shared" ref="O84" ca="1" si="91">IF(NOT(ISBLANK(N84)),N84,
IF(ISBLANK(M84),"",
VLOOKUP(M84,OFFSET(INDIRECT("$A:$B"),0,MATCH(M$1&amp;"_Verify",INDIRECT("$1:$1"),0)-1),2,0)
))</f>
        <v>1</v>
      </c>
      <c r="S84" s="7" t="str">
        <f t="shared" ref="S84" ca="1" si="92">IF(NOT(ISBLANK(R84)),R84,
IF(ISBLANK(Q84),"",
VLOOKUP(Q84,OFFSET(INDIRECT("$A:$B"),0,MATCH(Q$1&amp;"_Verify",INDIRECT("$1:$1"),0)-1),2,0)
))</f>
        <v/>
      </c>
      <c r="T84" s="1" t="s">
        <v>592</v>
      </c>
      <c r="W84" s="1" t="s">
        <v>597</v>
      </c>
    </row>
    <row r="85" spans="1:23" x14ac:dyDescent="0.3">
      <c r="A85" s="1" t="str">
        <f t="shared" ref="A85:A86" si="93">B85&amp;"_"&amp;TEXT(D85,"00")</f>
        <v>RotateZippermouth_Green_01</v>
      </c>
      <c r="B85" s="1" t="s">
        <v>613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Rotate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6</v>
      </c>
      <c r="J85" s="1">
        <v>360</v>
      </c>
      <c r="O85" s="7" t="str">
        <f t="shared" ref="O85:O86" ca="1" si="94">IF(NOT(ISBLANK(N85)),N85,
IF(ISBLANK(M85),"",
VLOOKUP(M85,OFFSET(INDIRECT("$A:$B"),0,MATCH(M$1&amp;"_Verify",INDIRECT("$1:$1"),0)-1),2,0)
))</f>
        <v/>
      </c>
      <c r="S85" s="7" t="str">
        <f t="shared" ref="S85:S86" ca="1" si="95">IF(NOT(ISBLANK(R85)),R85,
IF(ISBLANK(Q85),"",
VLOOKUP(Q85,OFFSET(INDIRECT("$A:$B"),0,MATCH(Q$1&amp;"_Verify",INDIRECT("$1:$1"),0)-1),2,0)
))</f>
        <v/>
      </c>
      <c r="T85" s="1" t="s">
        <v>615</v>
      </c>
    </row>
    <row r="86" spans="1:23" x14ac:dyDescent="0.3">
      <c r="A86" s="1" t="str">
        <f t="shared" si="93"/>
        <v>TeleportOneEyedWizard_BlueClose_01</v>
      </c>
      <c r="B86" s="1" t="s">
        <v>620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TeleportTargetPosition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0.3</v>
      </c>
      <c r="J86" s="1">
        <v>1</v>
      </c>
      <c r="N86" s="1">
        <v>2</v>
      </c>
      <c r="O86" s="7">
        <f t="shared" ca="1" si="94"/>
        <v>2</v>
      </c>
      <c r="S86" s="7" t="str">
        <f t="shared" ca="1" si="95"/>
        <v/>
      </c>
      <c r="T86" s="1" t="s">
        <v>623</v>
      </c>
      <c r="U86" s="1" t="s">
        <v>634</v>
      </c>
      <c r="W86" s="1" t="s">
        <v>597</v>
      </c>
    </row>
    <row r="87" spans="1:23" x14ac:dyDescent="0.3">
      <c r="A87" s="1" t="str">
        <f t="shared" ref="A87:A88" si="96">B87&amp;"_"&amp;TEXT(D87,"00")</f>
        <v>TeleportOneEyedWizard_BlueFar_01</v>
      </c>
      <c r="B87" s="1" t="s">
        <v>621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TeleportTargetPosition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0.3</v>
      </c>
      <c r="J87" s="1">
        <v>1</v>
      </c>
      <c r="N87" s="1">
        <v>3</v>
      </c>
      <c r="O87" s="7">
        <f t="shared" ref="O87:O88" ca="1" si="97">IF(NOT(ISBLANK(N87)),N87,
IF(ISBLANK(M87),"",
VLOOKUP(M87,OFFSET(INDIRECT("$A:$B"),0,MATCH(M$1&amp;"_Verify",INDIRECT("$1:$1"),0)-1),2,0)
))</f>
        <v>3</v>
      </c>
      <c r="S87" s="7" t="str">
        <f t="shared" ref="S87:S88" ca="1" si="98">IF(NOT(ISBLANK(R87)),R87,
IF(ISBLANK(Q87),"",
VLOOKUP(Q87,OFFSET(INDIRECT("$A:$B"),0,MATCH(Q$1&amp;"_Verify",INDIRECT("$1:$1"),0)-1),2,0)
))</f>
        <v/>
      </c>
      <c r="T87" s="1" t="s">
        <v>624</v>
      </c>
      <c r="U87" s="1" t="s">
        <v>634</v>
      </c>
      <c r="W87" s="1" t="s">
        <v>597</v>
      </c>
    </row>
    <row r="88" spans="1:23" x14ac:dyDescent="0.3">
      <c r="A88" s="1" t="str">
        <f t="shared" si="96"/>
        <v>RushHeavyKnight_YellowFirst_01</v>
      </c>
      <c r="B88" s="10" t="s">
        <v>626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Rush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4.2</v>
      </c>
      <c r="J88" s="1">
        <v>1.5</v>
      </c>
      <c r="K88" s="1">
        <v>2</v>
      </c>
      <c r="L88" s="1">
        <v>0</v>
      </c>
      <c r="N88" s="1">
        <v>1</v>
      </c>
      <c r="O88" s="7">
        <f t="shared" ca="1" si="97"/>
        <v>1</v>
      </c>
      <c r="P88" s="1">
        <v>-1</v>
      </c>
      <c r="S88" s="7" t="str">
        <f t="shared" ca="1" si="98"/>
        <v/>
      </c>
      <c r="T88" s="1" t="s">
        <v>632</v>
      </c>
      <c r="U88" s="1">
        <v>1.5</v>
      </c>
    </row>
    <row r="89" spans="1:23" x14ac:dyDescent="0.3">
      <c r="A89" s="1" t="str">
        <f t="shared" ref="A89:A91" si="99">B89&amp;"_"&amp;TEXT(D89,"00")</f>
        <v>RushHeavyKnight_YellowSecond_01</v>
      </c>
      <c r="B89" s="10" t="s">
        <v>630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Rush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4.2</v>
      </c>
      <c r="J89" s="1">
        <v>1.5</v>
      </c>
      <c r="K89" s="1">
        <v>1</v>
      </c>
      <c r="L89" s="1">
        <v>0</v>
      </c>
      <c r="N89" s="1">
        <v>1</v>
      </c>
      <c r="O89" s="7">
        <f t="shared" ref="O89:O91" ca="1" si="100">IF(NOT(ISBLANK(N89)),N89,
IF(ISBLANK(M89),"",
VLOOKUP(M89,OFFSET(INDIRECT("$A:$B"),0,MATCH(M$1&amp;"_Verify",INDIRECT("$1:$1"),0)-1),2,0)
))</f>
        <v>1</v>
      </c>
      <c r="P89" s="1">
        <v>-1</v>
      </c>
      <c r="S89" s="7" t="str">
        <f t="shared" ref="S89:S90" ca="1" si="101">IF(NOT(ISBLANK(R89)),R89,
IF(ISBLANK(Q89),"",
VLOOKUP(Q89,OFFSET(INDIRECT("$A:$B"),0,MATCH(Q$1&amp;"_Verify",INDIRECT("$1:$1"),0)-1),2,0)
))</f>
        <v/>
      </c>
      <c r="T89" s="1" t="s">
        <v>633</v>
      </c>
      <c r="U89" s="1">
        <v>1.5</v>
      </c>
    </row>
    <row r="90" spans="1:23" x14ac:dyDescent="0.3">
      <c r="A90" s="1" t="str">
        <f t="shared" si="99"/>
        <v>RushHeavyKnight_YellowThird_01</v>
      </c>
      <c r="B90" s="10" t="s">
        <v>631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Rush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4.2</v>
      </c>
      <c r="J90" s="1">
        <v>0.2</v>
      </c>
      <c r="K90" s="1">
        <v>-3</v>
      </c>
      <c r="L90" s="1">
        <v>0</v>
      </c>
      <c r="N90" s="1">
        <v>1</v>
      </c>
      <c r="O90" s="7">
        <f t="shared" ca="1" si="100"/>
        <v>1</v>
      </c>
      <c r="P90" s="1">
        <v>200</v>
      </c>
      <c r="S90" s="7" t="str">
        <f t="shared" ca="1" si="101"/>
        <v/>
      </c>
      <c r="T90" s="1" t="s">
        <v>554</v>
      </c>
      <c r="U90" s="1">
        <v>1.5</v>
      </c>
    </row>
    <row r="91" spans="1:23" x14ac:dyDescent="0.3">
      <c r="A91" s="1" t="str">
        <f t="shared" si="99"/>
        <v>AddForceCommon_01</v>
      </c>
      <c r="B91" s="10" t="s">
        <v>638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AddForce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3</v>
      </c>
      <c r="N91" s="1">
        <v>0</v>
      </c>
      <c r="O91" s="7">
        <f t="shared" ca="1" si="100"/>
        <v>0</v>
      </c>
    </row>
    <row r="92" spans="1:23" x14ac:dyDescent="0.3">
      <c r="A92" s="1" t="str">
        <f t="shared" ref="A92" si="102">B92&amp;"_"&amp;TEXT(D92,"00")</f>
        <v>AddForceCommonWeak_01</v>
      </c>
      <c r="B92" s="10" t="s">
        <v>644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AddForce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2</v>
      </c>
      <c r="N92" s="1">
        <v>0</v>
      </c>
      <c r="O92" s="7">
        <f t="shared" ref="O92" ca="1" si="103">IF(NOT(ISBLANK(N92)),N92,
IF(ISBLANK(M92),"",
VLOOKUP(M92,OFFSET(INDIRECT("$A:$B"),0,MATCH(M$1&amp;"_Verify",INDIRECT("$1:$1"),0)-1),2,0)
))</f>
        <v>0</v>
      </c>
    </row>
    <row r="93" spans="1:23" x14ac:dyDescent="0.3">
      <c r="A93" s="1" t="str">
        <f t="shared" ref="A93:A94" si="104">B93&amp;"_"&amp;TEXT(D93,"00")</f>
        <v>AddForceCommonStrong_01</v>
      </c>
      <c r="B93" s="10" t="s">
        <v>646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AddForce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5</v>
      </c>
      <c r="N93" s="1">
        <v>0</v>
      </c>
      <c r="O93" s="7">
        <f t="shared" ref="O93:O94" ca="1" si="105">IF(NOT(ISBLANK(N93)),N93,
IF(ISBLANK(M93),"",
VLOOKUP(M93,OFFSET(INDIRECT("$A:$B"),0,MATCH(M$1&amp;"_Verify",INDIRECT("$1:$1"),0)-1),2,0)
))</f>
        <v>0</v>
      </c>
    </row>
    <row r="94" spans="1:23" x14ac:dyDescent="0.3">
      <c r="A94" s="1" t="str">
        <f t="shared" si="104"/>
        <v>SuicidePolygonalMagma_Blue_01</v>
      </c>
      <c r="B94" s="10" t="s">
        <v>661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Suicide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N94" s="1">
        <v>1</v>
      </c>
      <c r="O94" s="7">
        <f t="shared" ca="1" si="105"/>
        <v>1</v>
      </c>
      <c r="S94" s="7" t="str">
        <f t="shared" ref="S94" ca="1" si="106">IF(NOT(ISBLANK(R94)),R94,
IF(ISBLANK(Q94),"",
VLOOKUP(Q94,OFFSET(INDIRECT("$A:$B"),0,MATCH(Q$1&amp;"_Verify",INDIRECT("$1:$1"),0)-1),2,0)
))</f>
        <v/>
      </c>
      <c r="T94" s="1" t="s">
        <v>657</v>
      </c>
    </row>
    <row r="95" spans="1:23" x14ac:dyDescent="0.3">
      <c r="A95" s="1" t="str">
        <f t="shared" si="0"/>
        <v>LP_Atk_01</v>
      </c>
      <c r="B95" s="1" t="s">
        <v>256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0.15</v>
      </c>
      <c r="M95" s="1" t="s">
        <v>164</v>
      </c>
      <c r="O95" s="7">
        <f t="shared" ca="1" si="1"/>
        <v>19</v>
      </c>
      <c r="S95" s="7" t="str">
        <f t="shared" ca="1" si="2"/>
        <v/>
      </c>
    </row>
    <row r="96" spans="1:23" x14ac:dyDescent="0.3">
      <c r="A96" s="1" t="str">
        <f t="shared" si="0"/>
        <v>LP_Atk_02</v>
      </c>
      <c r="B96" s="1" t="s">
        <v>256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0.315</v>
      </c>
      <c r="M96" s="1" t="s">
        <v>164</v>
      </c>
      <c r="O96" s="7">
        <f t="shared" ca="1" si="1"/>
        <v>19</v>
      </c>
      <c r="S96" s="7" t="str">
        <f t="shared" ca="1" si="2"/>
        <v/>
      </c>
    </row>
    <row r="97" spans="1:19" x14ac:dyDescent="0.3">
      <c r="A97" s="1" t="str">
        <f t="shared" ref="A97:A105" si="107">B97&amp;"_"&amp;TEXT(D97,"00")</f>
        <v>LP_Atk_03</v>
      </c>
      <c r="B97" s="1" t="s">
        <v>256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0.49500000000000005</v>
      </c>
      <c r="M97" s="1" t="s">
        <v>164</v>
      </c>
      <c r="N97" s="6"/>
      <c r="O97" s="7">
        <f t="shared" ca="1" si="1"/>
        <v>19</v>
      </c>
      <c r="S97" s="7" t="str">
        <f t="shared" ca="1" si="2"/>
        <v/>
      </c>
    </row>
    <row r="98" spans="1:19" x14ac:dyDescent="0.3">
      <c r="A98" s="1" t="str">
        <f t="shared" si="107"/>
        <v>LP_Atk_04</v>
      </c>
      <c r="B98" s="1" t="s">
        <v>256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0.69</v>
      </c>
      <c r="M98" s="1" t="s">
        <v>164</v>
      </c>
      <c r="O98" s="7">
        <f t="shared" ca="1" si="1"/>
        <v>19</v>
      </c>
      <c r="S98" s="7" t="str">
        <f t="shared" ca="1" si="2"/>
        <v/>
      </c>
    </row>
    <row r="99" spans="1:19" x14ac:dyDescent="0.3">
      <c r="A99" s="1" t="str">
        <f t="shared" si="107"/>
        <v>LP_Atk_05</v>
      </c>
      <c r="B99" s="1" t="s">
        <v>256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0.89999999999999991</v>
      </c>
      <c r="M99" s="1" t="s">
        <v>164</v>
      </c>
      <c r="O99" s="7">
        <f ca="1">IF(NOT(ISBLANK(N99)),N99,
IF(ISBLANK(M99),"",
VLOOKUP(M99,OFFSET(INDIRECT("$A:$B"),0,MATCH(M$1&amp;"_Verify",INDIRECT("$1:$1"),0)-1),2,0)
))</f>
        <v>19</v>
      </c>
      <c r="S99" s="7" t="str">
        <f t="shared" ca="1" si="2"/>
        <v/>
      </c>
    </row>
    <row r="100" spans="1:19" x14ac:dyDescent="0.3">
      <c r="A100" s="1" t="str">
        <f t="shared" si="107"/>
        <v>LP_Atk_06</v>
      </c>
      <c r="B100" s="1" t="s">
        <v>256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1.125</v>
      </c>
      <c r="M100" s="1" t="s">
        <v>164</v>
      </c>
      <c r="O100" s="7">
        <f t="shared" ref="O100:O151" ca="1" si="108">IF(NOT(ISBLANK(N100)),N100,
IF(ISBLANK(M100),"",
VLOOKUP(M100,OFFSET(INDIRECT("$A:$B"),0,MATCH(M$1&amp;"_Verify",INDIRECT("$1:$1"),0)-1),2,0)
))</f>
        <v>19</v>
      </c>
      <c r="S100" s="7" t="str">
        <f t="shared" ca="1" si="2"/>
        <v/>
      </c>
    </row>
    <row r="101" spans="1:19" x14ac:dyDescent="0.3">
      <c r="A101" s="1" t="str">
        <f t="shared" si="107"/>
        <v>LP_Atk_07</v>
      </c>
      <c r="B101" s="1" t="s">
        <v>256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1.3650000000000002</v>
      </c>
      <c r="M101" s="1" t="s">
        <v>164</v>
      </c>
      <c r="O101" s="7">
        <f t="shared" ca="1" si="108"/>
        <v>19</v>
      </c>
      <c r="S101" s="7" t="str">
        <f t="shared" ca="1" si="2"/>
        <v/>
      </c>
    </row>
    <row r="102" spans="1:19" x14ac:dyDescent="0.3">
      <c r="A102" s="1" t="str">
        <f t="shared" si="107"/>
        <v>LP_Atk_08</v>
      </c>
      <c r="B102" s="1" t="s">
        <v>256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1.62</v>
      </c>
      <c r="M102" s="1" t="s">
        <v>164</v>
      </c>
      <c r="O102" s="7">
        <f t="shared" ca="1" si="108"/>
        <v>19</v>
      </c>
      <c r="S102" s="7" t="str">
        <f t="shared" ca="1" si="2"/>
        <v/>
      </c>
    </row>
    <row r="103" spans="1:19" x14ac:dyDescent="0.3">
      <c r="A103" s="1" t="str">
        <f t="shared" si="107"/>
        <v>LP_Atk_09</v>
      </c>
      <c r="B103" s="1" t="s">
        <v>256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1.89</v>
      </c>
      <c r="M103" s="1" t="s">
        <v>164</v>
      </c>
      <c r="O103" s="7">
        <f t="shared" ca="1" si="108"/>
        <v>19</v>
      </c>
      <c r="S103" s="7" t="str">
        <f t="shared" ca="1" si="2"/>
        <v/>
      </c>
    </row>
    <row r="104" spans="1:19" x14ac:dyDescent="0.3">
      <c r="A104" s="1" t="str">
        <f t="shared" si="107"/>
        <v>LP_AtkBetter_01</v>
      </c>
      <c r="B104" s="1" t="s">
        <v>257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0.25</v>
      </c>
      <c r="M104" s="1" t="s">
        <v>164</v>
      </c>
      <c r="O104" s="7">
        <f t="shared" ca="1" si="108"/>
        <v>19</v>
      </c>
      <c r="S104" s="7" t="str">
        <f t="shared" ca="1" si="2"/>
        <v/>
      </c>
    </row>
    <row r="105" spans="1:19" x14ac:dyDescent="0.3">
      <c r="A105" s="1" t="str">
        <f t="shared" si="107"/>
        <v>LP_AtkBetter_02</v>
      </c>
      <c r="B105" s="1" t="s">
        <v>257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0.52500000000000002</v>
      </c>
      <c r="M105" s="1" t="s">
        <v>164</v>
      </c>
      <c r="O105" s="7">
        <f t="shared" ca="1" si="108"/>
        <v>19</v>
      </c>
      <c r="S105" s="7" t="str">
        <f t="shared" ca="1" si="2"/>
        <v/>
      </c>
    </row>
    <row r="106" spans="1:19" x14ac:dyDescent="0.3">
      <c r="A106" s="1" t="str">
        <f t="shared" ref="A106:A126" si="109">B106&amp;"_"&amp;TEXT(D106,"00")</f>
        <v>LP_AtkBetter_03</v>
      </c>
      <c r="B106" s="1" t="s">
        <v>257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0.82500000000000007</v>
      </c>
      <c r="M106" s="1" t="s">
        <v>164</v>
      </c>
      <c r="O106" s="7">
        <f t="shared" ca="1" si="108"/>
        <v>19</v>
      </c>
      <c r="S106" s="7" t="str">
        <f t="shared" ca="1" si="2"/>
        <v/>
      </c>
    </row>
    <row r="107" spans="1:19" x14ac:dyDescent="0.3">
      <c r="A107" s="1" t="str">
        <f t="shared" si="109"/>
        <v>LP_AtkBetter_04</v>
      </c>
      <c r="B107" s="1" t="s">
        <v>257</v>
      </c>
      <c r="C107" s="1" t="str">
        <f>IF(ISERROR(VLOOKUP(B107,AffectorValueTable!$A:$A,1,0)),"어펙터밸류없음","")</f>
        <v/>
      </c>
      <c r="D107" s="1">
        <v>4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1.1499999999999999</v>
      </c>
      <c r="M107" s="1" t="s">
        <v>164</v>
      </c>
      <c r="O107" s="7">
        <f t="shared" ca="1" si="108"/>
        <v>19</v>
      </c>
      <c r="S107" s="7" t="str">
        <f t="shared" ca="1" si="2"/>
        <v/>
      </c>
    </row>
    <row r="108" spans="1:19" x14ac:dyDescent="0.3">
      <c r="A108" s="1" t="str">
        <f t="shared" si="109"/>
        <v>LP_AtkBetter_05</v>
      </c>
      <c r="B108" s="1" t="s">
        <v>257</v>
      </c>
      <c r="C108" s="1" t="str">
        <f>IF(ISERROR(VLOOKUP(B108,AffectorValueTable!$A:$A,1,0)),"어펙터밸류없음","")</f>
        <v/>
      </c>
      <c r="D108" s="1">
        <v>5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1.5</v>
      </c>
      <c r="M108" s="1" t="s">
        <v>164</v>
      </c>
      <c r="O108" s="7">
        <f t="shared" ca="1" si="108"/>
        <v>19</v>
      </c>
      <c r="S108" s="7" t="str">
        <f t="shared" ca="1" si="2"/>
        <v/>
      </c>
    </row>
    <row r="109" spans="1:19" x14ac:dyDescent="0.3">
      <c r="A109" s="1" t="str">
        <f t="shared" si="109"/>
        <v>LP_AtkBetter_06</v>
      </c>
      <c r="B109" s="1" t="s">
        <v>257</v>
      </c>
      <c r="C109" s="1" t="str">
        <f>IF(ISERROR(VLOOKUP(B109,AffectorValueTable!$A:$A,1,0)),"어펙터밸류없음","")</f>
        <v/>
      </c>
      <c r="D109" s="1">
        <v>6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1.875</v>
      </c>
      <c r="M109" s="1" t="s">
        <v>164</v>
      </c>
      <c r="O109" s="7">
        <f t="shared" ca="1" si="108"/>
        <v>19</v>
      </c>
      <c r="S109" s="7" t="str">
        <f t="shared" ca="1" si="2"/>
        <v/>
      </c>
    </row>
    <row r="110" spans="1:19" x14ac:dyDescent="0.3">
      <c r="A110" s="1" t="str">
        <f t="shared" si="109"/>
        <v>LP_AtkBetter_07</v>
      </c>
      <c r="B110" s="1" t="s">
        <v>257</v>
      </c>
      <c r="C110" s="1" t="str">
        <f>IF(ISERROR(VLOOKUP(B110,AffectorValueTable!$A:$A,1,0)),"어펙터밸류없음","")</f>
        <v/>
      </c>
      <c r="D110" s="1">
        <v>7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2.2749999999999999</v>
      </c>
      <c r="M110" s="1" t="s">
        <v>164</v>
      </c>
      <c r="O110" s="7">
        <f t="shared" ca="1" si="108"/>
        <v>19</v>
      </c>
      <c r="S110" s="7" t="str">
        <f t="shared" ca="1" si="2"/>
        <v/>
      </c>
    </row>
    <row r="111" spans="1:19" x14ac:dyDescent="0.3">
      <c r="A111" s="1" t="str">
        <f t="shared" si="109"/>
        <v>LP_AtkBetter_08</v>
      </c>
      <c r="B111" s="1" t="s">
        <v>257</v>
      </c>
      <c r="C111" s="1" t="str">
        <f>IF(ISERROR(VLOOKUP(B111,AffectorValueTable!$A:$A,1,0)),"어펙터밸류없음","")</f>
        <v/>
      </c>
      <c r="D111" s="1">
        <v>8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2.7</v>
      </c>
      <c r="M111" s="1" t="s">
        <v>164</v>
      </c>
      <c r="O111" s="7">
        <f t="shared" ca="1" si="108"/>
        <v>19</v>
      </c>
      <c r="S111" s="7" t="str">
        <f t="shared" ca="1" si="2"/>
        <v/>
      </c>
    </row>
    <row r="112" spans="1:19" x14ac:dyDescent="0.3">
      <c r="A112" s="1" t="str">
        <f t="shared" si="109"/>
        <v>LP_AtkBetter_09</v>
      </c>
      <c r="B112" s="1" t="s">
        <v>257</v>
      </c>
      <c r="C112" s="1" t="str">
        <f>IF(ISERROR(VLOOKUP(B112,AffectorValueTable!$A:$A,1,0)),"어펙터밸류없음","")</f>
        <v/>
      </c>
      <c r="D112" s="1">
        <v>9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3.15</v>
      </c>
      <c r="M112" s="1" t="s">
        <v>164</v>
      </c>
      <c r="O112" s="7">
        <f t="shared" ca="1" si="108"/>
        <v>19</v>
      </c>
      <c r="S112" s="7" t="str">
        <f t="shared" ca="1" si="2"/>
        <v/>
      </c>
    </row>
    <row r="113" spans="1:19" x14ac:dyDescent="0.3">
      <c r="A113" s="1" t="str">
        <f t="shared" si="109"/>
        <v>LP_AtkBest_01</v>
      </c>
      <c r="B113" s="1" t="s">
        <v>258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0.45</v>
      </c>
      <c r="M113" s="1" t="s">
        <v>164</v>
      </c>
      <c r="O113" s="7">
        <f t="shared" ca="1" si="108"/>
        <v>19</v>
      </c>
      <c r="S113" s="7" t="str">
        <f t="shared" ca="1" si="2"/>
        <v/>
      </c>
    </row>
    <row r="114" spans="1:19" x14ac:dyDescent="0.3">
      <c r="A114" s="1" t="str">
        <f t="shared" ref="A114:A115" si="110">B114&amp;"_"&amp;TEXT(D114,"00")</f>
        <v>LP_AtkBest_02</v>
      </c>
      <c r="B114" s="1" t="s">
        <v>258</v>
      </c>
      <c r="C114" s="1" t="str">
        <f>IF(ISERROR(VLOOKUP(B114,AffectorValueTable!$A:$A,1,0)),"어펙터밸류없음","")</f>
        <v/>
      </c>
      <c r="D114" s="1">
        <v>2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0.94500000000000006</v>
      </c>
      <c r="M114" s="1" t="s">
        <v>164</v>
      </c>
      <c r="O114" s="7">
        <f t="shared" ref="O114:O115" ca="1" si="111">IF(NOT(ISBLANK(N114)),N114,
IF(ISBLANK(M114),"",
VLOOKUP(M114,OFFSET(INDIRECT("$A:$B"),0,MATCH(M$1&amp;"_Verify",INDIRECT("$1:$1"),0)-1),2,0)
))</f>
        <v>19</v>
      </c>
      <c r="S114" s="7" t="str">
        <f t="shared" ca="1" si="2"/>
        <v/>
      </c>
    </row>
    <row r="115" spans="1:19" x14ac:dyDescent="0.3">
      <c r="A115" s="1" t="str">
        <f t="shared" si="110"/>
        <v>LP_AtkBest_03</v>
      </c>
      <c r="B115" s="1" t="s">
        <v>258</v>
      </c>
      <c r="C115" s="1" t="str">
        <f>IF(ISERROR(VLOOKUP(B115,AffectorValueTable!$A:$A,1,0)),"어펙터밸류없음","")</f>
        <v/>
      </c>
      <c r="D115" s="1">
        <v>3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1.4850000000000003</v>
      </c>
      <c r="M115" s="1" t="s">
        <v>164</v>
      </c>
      <c r="O115" s="7">
        <f t="shared" ca="1" si="111"/>
        <v>19</v>
      </c>
      <c r="S115" s="7" t="str">
        <f t="shared" ca="1" si="2"/>
        <v/>
      </c>
    </row>
    <row r="116" spans="1:19" x14ac:dyDescent="0.3">
      <c r="A116" s="1" t="str">
        <f t="shared" si="109"/>
        <v>LP_AtkSpeed_01</v>
      </c>
      <c r="B116" s="1" t="s">
        <v>259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ref="J116:J136" si="112">J95*4.75/6</f>
        <v>0.11875000000000001</v>
      </c>
      <c r="M116" s="1" t="s">
        <v>149</v>
      </c>
      <c r="O116" s="7">
        <f t="shared" ca="1" si="108"/>
        <v>3</v>
      </c>
      <c r="S116" s="7" t="str">
        <f t="shared" ca="1" si="2"/>
        <v/>
      </c>
    </row>
    <row r="117" spans="1:19" x14ac:dyDescent="0.3">
      <c r="A117" s="1" t="str">
        <f t="shared" si="109"/>
        <v>LP_AtkSpeed_02</v>
      </c>
      <c r="B117" s="1" t="s">
        <v>259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112"/>
        <v>0.24937500000000001</v>
      </c>
      <c r="M117" s="1" t="s">
        <v>149</v>
      </c>
      <c r="O117" s="7">
        <f t="shared" ca="1" si="108"/>
        <v>3</v>
      </c>
      <c r="S117" s="7" t="str">
        <f t="shared" ca="1" si="2"/>
        <v/>
      </c>
    </row>
    <row r="118" spans="1:19" x14ac:dyDescent="0.3">
      <c r="A118" s="1" t="str">
        <f t="shared" si="109"/>
        <v>LP_AtkSpeed_03</v>
      </c>
      <c r="B118" s="1" t="s">
        <v>259</v>
      </c>
      <c r="C118" s="1" t="str">
        <f>IF(ISERROR(VLOOKUP(B118,AffectorValueTable!$A:$A,1,0)),"어펙터밸류없음","")</f>
        <v/>
      </c>
      <c r="D118" s="1">
        <v>3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112"/>
        <v>0.39187500000000003</v>
      </c>
      <c r="M118" s="1" t="s">
        <v>149</v>
      </c>
      <c r="O118" s="7">
        <f t="shared" ca="1" si="108"/>
        <v>3</v>
      </c>
      <c r="S118" s="7" t="str">
        <f t="shared" ca="1" si="2"/>
        <v/>
      </c>
    </row>
    <row r="119" spans="1:19" x14ac:dyDescent="0.3">
      <c r="A119" s="1" t="str">
        <f t="shared" si="109"/>
        <v>LP_AtkSpeed_04</v>
      </c>
      <c r="B119" s="1" t="s">
        <v>259</v>
      </c>
      <c r="C119" s="1" t="str">
        <f>IF(ISERROR(VLOOKUP(B119,AffectorValueTable!$A:$A,1,0)),"어펙터밸류없음","")</f>
        <v/>
      </c>
      <c r="D119" s="1">
        <v>4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112"/>
        <v>0.54625000000000001</v>
      </c>
      <c r="M119" s="1" t="s">
        <v>149</v>
      </c>
      <c r="O119" s="7">
        <f t="shared" ca="1" si="108"/>
        <v>3</v>
      </c>
      <c r="S119" s="7" t="str">
        <f t="shared" ca="1" si="2"/>
        <v/>
      </c>
    </row>
    <row r="120" spans="1:19" x14ac:dyDescent="0.3">
      <c r="A120" s="1" t="str">
        <f t="shared" si="109"/>
        <v>LP_AtkSpeed_05</v>
      </c>
      <c r="B120" s="1" t="s">
        <v>259</v>
      </c>
      <c r="C120" s="1" t="str">
        <f>IF(ISERROR(VLOOKUP(B120,AffectorValueTable!$A:$A,1,0)),"어펙터밸류없음","")</f>
        <v/>
      </c>
      <c r="D120" s="1">
        <v>5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112"/>
        <v>0.71249999999999991</v>
      </c>
      <c r="M120" s="1" t="s">
        <v>149</v>
      </c>
      <c r="O120" s="7">
        <f t="shared" ca="1" si="108"/>
        <v>3</v>
      </c>
      <c r="S120" s="7" t="str">
        <f t="shared" ca="1" si="2"/>
        <v/>
      </c>
    </row>
    <row r="121" spans="1:19" x14ac:dyDescent="0.3">
      <c r="A121" s="1" t="str">
        <f t="shared" si="109"/>
        <v>LP_AtkSpeed_06</v>
      </c>
      <c r="B121" s="1" t="s">
        <v>259</v>
      </c>
      <c r="C121" s="1" t="str">
        <f>IF(ISERROR(VLOOKUP(B121,AffectorValueTable!$A:$A,1,0)),"어펙터밸류없음","")</f>
        <v/>
      </c>
      <c r="D121" s="1">
        <v>6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112"/>
        <v>0.890625</v>
      </c>
      <c r="M121" s="1" t="s">
        <v>149</v>
      </c>
      <c r="O121" s="7">
        <f t="shared" ca="1" si="108"/>
        <v>3</v>
      </c>
      <c r="S121" s="7" t="str">
        <f t="shared" ca="1" si="2"/>
        <v/>
      </c>
    </row>
    <row r="122" spans="1:19" x14ac:dyDescent="0.3">
      <c r="A122" s="1" t="str">
        <f t="shared" si="109"/>
        <v>LP_AtkSpeed_07</v>
      </c>
      <c r="B122" s="1" t="s">
        <v>259</v>
      </c>
      <c r="C122" s="1" t="str">
        <f>IF(ISERROR(VLOOKUP(B122,AffectorValueTable!$A:$A,1,0)),"어펙터밸류없음","")</f>
        <v/>
      </c>
      <c r="D122" s="1">
        <v>7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112"/>
        <v>1.0806250000000002</v>
      </c>
      <c r="M122" s="1" t="s">
        <v>149</v>
      </c>
      <c r="O122" s="7">
        <f t="shared" ca="1" si="108"/>
        <v>3</v>
      </c>
      <c r="S122" s="7" t="str">
        <f t="shared" ca="1" si="2"/>
        <v/>
      </c>
    </row>
    <row r="123" spans="1:19" x14ac:dyDescent="0.3">
      <c r="A123" s="1" t="str">
        <f t="shared" si="109"/>
        <v>LP_AtkSpeed_08</v>
      </c>
      <c r="B123" s="1" t="s">
        <v>259</v>
      </c>
      <c r="C123" s="1" t="str">
        <f>IF(ISERROR(VLOOKUP(B123,AffectorValueTable!$A:$A,1,0)),"어펙터밸류없음","")</f>
        <v/>
      </c>
      <c r="D123" s="1">
        <v>8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112"/>
        <v>1.2825</v>
      </c>
      <c r="M123" s="1" t="s">
        <v>149</v>
      </c>
      <c r="O123" s="7">
        <f t="shared" ca="1" si="108"/>
        <v>3</v>
      </c>
      <c r="S123" s="7" t="str">
        <f t="shared" ca="1" si="2"/>
        <v/>
      </c>
    </row>
    <row r="124" spans="1:19" x14ac:dyDescent="0.3">
      <c r="A124" s="1" t="str">
        <f t="shared" si="109"/>
        <v>LP_AtkSpeed_09</v>
      </c>
      <c r="B124" s="1" t="s">
        <v>259</v>
      </c>
      <c r="C124" s="1" t="str">
        <f>IF(ISERROR(VLOOKUP(B124,AffectorValueTable!$A:$A,1,0)),"어펙터밸류없음","")</f>
        <v/>
      </c>
      <c r="D124" s="1">
        <v>9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112"/>
        <v>1.4962499999999999</v>
      </c>
      <c r="M124" s="1" t="s">
        <v>149</v>
      </c>
      <c r="O124" s="7">
        <f t="shared" ca="1" si="108"/>
        <v>3</v>
      </c>
      <c r="S124" s="7" t="str">
        <f t="shared" ca="1" si="2"/>
        <v/>
      </c>
    </row>
    <row r="125" spans="1:19" x14ac:dyDescent="0.3">
      <c r="A125" s="1" t="str">
        <f t="shared" si="109"/>
        <v>LP_AtkSpeedBetter_01</v>
      </c>
      <c r="B125" s="1" t="s">
        <v>260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112"/>
        <v>0.19791666666666666</v>
      </c>
      <c r="M125" s="1" t="s">
        <v>149</v>
      </c>
      <c r="O125" s="7">
        <f t="shared" ca="1" si="108"/>
        <v>3</v>
      </c>
      <c r="S125" s="7" t="str">
        <f t="shared" ca="1" si="2"/>
        <v/>
      </c>
    </row>
    <row r="126" spans="1:19" x14ac:dyDescent="0.3">
      <c r="A126" s="1" t="str">
        <f t="shared" si="109"/>
        <v>LP_AtkSpeedBetter_02</v>
      </c>
      <c r="B126" s="1" t="s">
        <v>260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112"/>
        <v>0.41562499999999997</v>
      </c>
      <c r="M126" s="1" t="s">
        <v>149</v>
      </c>
      <c r="O126" s="7">
        <f t="shared" ca="1" si="108"/>
        <v>3</v>
      </c>
      <c r="S126" s="7" t="str">
        <f t="shared" ca="1" si="2"/>
        <v/>
      </c>
    </row>
    <row r="127" spans="1:19" x14ac:dyDescent="0.3">
      <c r="A127" s="1" t="str">
        <f t="shared" ref="A127:A147" si="113">B127&amp;"_"&amp;TEXT(D127,"00")</f>
        <v>LP_AtkSpeedBetter_03</v>
      </c>
      <c r="B127" s="1" t="s">
        <v>260</v>
      </c>
      <c r="C127" s="1" t="str">
        <f>IF(ISERROR(VLOOKUP(B127,AffectorValueTable!$A:$A,1,0)),"어펙터밸류없음","")</f>
        <v/>
      </c>
      <c r="D127" s="1">
        <v>3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112"/>
        <v>0.65312500000000007</v>
      </c>
      <c r="M127" s="1" t="s">
        <v>149</v>
      </c>
      <c r="O127" s="7">
        <f t="shared" ca="1" si="108"/>
        <v>3</v>
      </c>
      <c r="S127" s="7" t="str">
        <f t="shared" ca="1" si="2"/>
        <v/>
      </c>
    </row>
    <row r="128" spans="1:19" x14ac:dyDescent="0.3">
      <c r="A128" s="1" t="str">
        <f t="shared" si="113"/>
        <v>LP_AtkSpeedBetter_04</v>
      </c>
      <c r="B128" s="1" t="s">
        <v>260</v>
      </c>
      <c r="C128" s="1" t="str">
        <f>IF(ISERROR(VLOOKUP(B128,AffectorValueTable!$A:$A,1,0)),"어펙터밸류없음","")</f>
        <v/>
      </c>
      <c r="D128" s="1">
        <v>4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112"/>
        <v>0.91041666666666654</v>
      </c>
      <c r="M128" s="1" t="s">
        <v>149</v>
      </c>
      <c r="O128" s="7">
        <f t="shared" ca="1" si="108"/>
        <v>3</v>
      </c>
      <c r="S128" s="7" t="str">
        <f t="shared" ca="1" si="2"/>
        <v/>
      </c>
    </row>
    <row r="129" spans="1:19" x14ac:dyDescent="0.3">
      <c r="A129" s="1" t="str">
        <f t="shared" si="113"/>
        <v>LP_AtkSpeedBetter_05</v>
      </c>
      <c r="B129" s="1" t="s">
        <v>260</v>
      </c>
      <c r="C129" s="1" t="str">
        <f>IF(ISERROR(VLOOKUP(B129,AffectorValueTable!$A:$A,1,0)),"어펙터밸류없음","")</f>
        <v/>
      </c>
      <c r="D129" s="1">
        <v>5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112"/>
        <v>1.1875</v>
      </c>
      <c r="M129" s="1" t="s">
        <v>149</v>
      </c>
      <c r="O129" s="7">
        <f t="shared" ca="1" si="108"/>
        <v>3</v>
      </c>
      <c r="S129" s="7" t="str">
        <f t="shared" ca="1" si="2"/>
        <v/>
      </c>
    </row>
    <row r="130" spans="1:19" x14ac:dyDescent="0.3">
      <c r="A130" s="1" t="str">
        <f t="shared" si="113"/>
        <v>LP_AtkSpeedBetter_06</v>
      </c>
      <c r="B130" s="1" t="s">
        <v>260</v>
      </c>
      <c r="C130" s="1" t="str">
        <f>IF(ISERROR(VLOOKUP(B130,AffectorValueTable!$A:$A,1,0)),"어펙터밸류없음","")</f>
        <v/>
      </c>
      <c r="D130" s="1">
        <v>6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112"/>
        <v>1.484375</v>
      </c>
      <c r="M130" s="1" t="s">
        <v>149</v>
      </c>
      <c r="O130" s="7">
        <f t="shared" ca="1" si="108"/>
        <v>3</v>
      </c>
      <c r="S130" s="7" t="str">
        <f t="shared" ca="1" si="2"/>
        <v/>
      </c>
    </row>
    <row r="131" spans="1:19" x14ac:dyDescent="0.3">
      <c r="A131" s="1" t="str">
        <f t="shared" si="113"/>
        <v>LP_AtkSpeedBetter_07</v>
      </c>
      <c r="B131" s="1" t="s">
        <v>260</v>
      </c>
      <c r="C131" s="1" t="str">
        <f>IF(ISERROR(VLOOKUP(B131,AffectorValueTable!$A:$A,1,0)),"어펙터밸류없음","")</f>
        <v/>
      </c>
      <c r="D131" s="1">
        <v>7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112"/>
        <v>1.8010416666666667</v>
      </c>
      <c r="M131" s="1" t="s">
        <v>149</v>
      </c>
      <c r="O131" s="7">
        <f t="shared" ca="1" si="108"/>
        <v>3</v>
      </c>
      <c r="S131" s="7" t="str">
        <f t="shared" ca="1" si="2"/>
        <v/>
      </c>
    </row>
    <row r="132" spans="1:19" x14ac:dyDescent="0.3">
      <c r="A132" s="1" t="str">
        <f t="shared" si="113"/>
        <v>LP_AtkSpeedBetter_08</v>
      </c>
      <c r="B132" s="1" t="s">
        <v>260</v>
      </c>
      <c r="C132" s="1" t="str">
        <f>IF(ISERROR(VLOOKUP(B132,AffectorValueTable!$A:$A,1,0)),"어펙터밸류없음","")</f>
        <v/>
      </c>
      <c r="D132" s="1">
        <v>8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112"/>
        <v>2.1375000000000002</v>
      </c>
      <c r="M132" s="1" t="s">
        <v>149</v>
      </c>
      <c r="O132" s="7">
        <f t="shared" ca="1" si="108"/>
        <v>3</v>
      </c>
      <c r="S132" s="7" t="str">
        <f t="shared" ca="1" si="2"/>
        <v/>
      </c>
    </row>
    <row r="133" spans="1:19" x14ac:dyDescent="0.3">
      <c r="A133" s="1" t="str">
        <f t="shared" si="113"/>
        <v>LP_AtkSpeedBetter_09</v>
      </c>
      <c r="B133" s="1" t="s">
        <v>260</v>
      </c>
      <c r="C133" s="1" t="str">
        <f>IF(ISERROR(VLOOKUP(B133,AffectorValueTable!$A:$A,1,0)),"어펙터밸류없음","")</f>
        <v/>
      </c>
      <c r="D133" s="1">
        <v>9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112"/>
        <v>2.4937499999999999</v>
      </c>
      <c r="M133" s="1" t="s">
        <v>149</v>
      </c>
      <c r="O133" s="7">
        <f t="shared" ca="1" si="108"/>
        <v>3</v>
      </c>
      <c r="S133" s="7" t="str">
        <f t="shared" ca="1" si="2"/>
        <v/>
      </c>
    </row>
    <row r="134" spans="1:19" x14ac:dyDescent="0.3">
      <c r="A134" s="1" t="str">
        <f t="shared" si="113"/>
        <v>LP_AtkSpeedBest_01</v>
      </c>
      <c r="B134" s="1" t="s">
        <v>261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12"/>
        <v>0.35625000000000001</v>
      </c>
      <c r="M134" s="1" t="s">
        <v>149</v>
      </c>
      <c r="O134" s="7">
        <f t="shared" ca="1" si="108"/>
        <v>3</v>
      </c>
      <c r="S134" s="7" t="str">
        <f t="shared" ca="1" si="2"/>
        <v/>
      </c>
    </row>
    <row r="135" spans="1:19" x14ac:dyDescent="0.3">
      <c r="A135" s="1" t="str">
        <f t="shared" ref="A135:A136" si="114">B135&amp;"_"&amp;TEXT(D135,"00")</f>
        <v>LP_AtkSpeedBest_02</v>
      </c>
      <c r="B135" s="1" t="s">
        <v>261</v>
      </c>
      <c r="C135" s="1" t="str">
        <f>IF(ISERROR(VLOOKUP(B135,AffectorValueTable!$A:$A,1,0)),"어펙터밸류없음","")</f>
        <v/>
      </c>
      <c r="D135" s="1">
        <v>2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12"/>
        <v>0.74812500000000004</v>
      </c>
      <c r="M135" s="1" t="s">
        <v>149</v>
      </c>
      <c r="O135" s="7">
        <f t="shared" ref="O135:O136" ca="1" si="115">IF(NOT(ISBLANK(N135)),N135,
IF(ISBLANK(M135),"",
VLOOKUP(M135,OFFSET(INDIRECT("$A:$B"),0,MATCH(M$1&amp;"_Verify",INDIRECT("$1:$1"),0)-1),2,0)
))</f>
        <v>3</v>
      </c>
      <c r="S135" s="7" t="str">
        <f t="shared" ref="S135:S136" ca="1" si="116">IF(NOT(ISBLANK(R135)),R135,
IF(ISBLANK(Q135),"",
VLOOKUP(Q135,OFFSET(INDIRECT("$A:$B"),0,MATCH(Q$1&amp;"_Verify",INDIRECT("$1:$1"),0)-1),2,0)
))</f>
        <v/>
      </c>
    </row>
    <row r="136" spans="1:19" x14ac:dyDescent="0.3">
      <c r="A136" s="1" t="str">
        <f t="shared" si="114"/>
        <v>LP_AtkSpeedBest_03</v>
      </c>
      <c r="B136" s="1" t="s">
        <v>261</v>
      </c>
      <c r="C136" s="1" t="str">
        <f>IF(ISERROR(VLOOKUP(B136,AffectorValueTable!$A:$A,1,0)),"어펙터밸류없음","")</f>
        <v/>
      </c>
      <c r="D136" s="1">
        <v>3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12"/>
        <v>1.1756250000000004</v>
      </c>
      <c r="M136" s="1" t="s">
        <v>149</v>
      </c>
      <c r="O136" s="7">
        <f t="shared" ca="1" si="115"/>
        <v>3</v>
      </c>
      <c r="S136" s="7" t="str">
        <f t="shared" ca="1" si="116"/>
        <v/>
      </c>
    </row>
    <row r="137" spans="1:19" x14ac:dyDescent="0.3">
      <c r="A137" s="1" t="str">
        <f t="shared" si="113"/>
        <v>LP_Crit_01</v>
      </c>
      <c r="B137" s="1" t="s">
        <v>262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ref="J137:J145" si="117">J95*4.5/6</f>
        <v>0.11249999999999999</v>
      </c>
      <c r="M137" s="1" t="s">
        <v>547</v>
      </c>
      <c r="O137" s="7">
        <f t="shared" ca="1" si="108"/>
        <v>20</v>
      </c>
      <c r="S137" s="7" t="str">
        <f t="shared" ca="1" si="2"/>
        <v/>
      </c>
    </row>
    <row r="138" spans="1:19" x14ac:dyDescent="0.3">
      <c r="A138" s="1" t="str">
        <f t="shared" si="113"/>
        <v>LP_Crit_02</v>
      </c>
      <c r="B138" s="1" t="s">
        <v>262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17"/>
        <v>0.23624999999999999</v>
      </c>
      <c r="M138" s="1" t="s">
        <v>547</v>
      </c>
      <c r="O138" s="7">
        <f t="shared" ca="1" si="108"/>
        <v>20</v>
      </c>
      <c r="S138" s="7" t="str">
        <f t="shared" ca="1" si="2"/>
        <v/>
      </c>
    </row>
    <row r="139" spans="1:19" x14ac:dyDescent="0.3">
      <c r="A139" s="1" t="str">
        <f t="shared" si="113"/>
        <v>LP_Crit_03</v>
      </c>
      <c r="B139" s="1" t="s">
        <v>262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17"/>
        <v>0.37125000000000002</v>
      </c>
      <c r="M139" s="1" t="s">
        <v>547</v>
      </c>
      <c r="O139" s="7">
        <f t="shared" ca="1" si="108"/>
        <v>20</v>
      </c>
      <c r="S139" s="7" t="str">
        <f t="shared" ca="1" si="2"/>
        <v/>
      </c>
    </row>
    <row r="140" spans="1:19" x14ac:dyDescent="0.3">
      <c r="A140" s="1" t="str">
        <f t="shared" si="113"/>
        <v>LP_Crit_04</v>
      </c>
      <c r="B140" s="1" t="s">
        <v>262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17"/>
        <v>0.51749999999999996</v>
      </c>
      <c r="M140" s="1" t="s">
        <v>547</v>
      </c>
      <c r="O140" s="7">
        <f t="shared" ca="1" si="108"/>
        <v>20</v>
      </c>
      <c r="S140" s="7" t="str">
        <f t="shared" ca="1" si="2"/>
        <v/>
      </c>
    </row>
    <row r="141" spans="1:19" x14ac:dyDescent="0.3">
      <c r="A141" s="1" t="str">
        <f t="shared" si="113"/>
        <v>LP_Crit_05</v>
      </c>
      <c r="B141" s="1" t="s">
        <v>262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17"/>
        <v>0.67499999999999993</v>
      </c>
      <c r="M141" s="1" t="s">
        <v>547</v>
      </c>
      <c r="O141" s="7">
        <f t="shared" ca="1" si="108"/>
        <v>20</v>
      </c>
      <c r="S141" s="7" t="str">
        <f t="shared" ca="1" si="2"/>
        <v/>
      </c>
    </row>
    <row r="142" spans="1:19" x14ac:dyDescent="0.3">
      <c r="A142" s="1" t="str">
        <f t="shared" ref="A142:A145" si="118">B142&amp;"_"&amp;TEXT(D142,"00")</f>
        <v>LP_Crit_06</v>
      </c>
      <c r="B142" s="1" t="s">
        <v>262</v>
      </c>
      <c r="C142" s="1" t="str">
        <f>IF(ISERROR(VLOOKUP(B142,AffectorValueTable!$A:$A,1,0)),"어펙터밸류없음","")</f>
        <v/>
      </c>
      <c r="D142" s="1">
        <v>6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17"/>
        <v>0.84375</v>
      </c>
      <c r="M142" s="1" t="s">
        <v>547</v>
      </c>
      <c r="O142" s="7">
        <f t="shared" ref="O142:O145" ca="1" si="119">IF(NOT(ISBLANK(N142)),N142,
IF(ISBLANK(M142),"",
VLOOKUP(M142,OFFSET(INDIRECT("$A:$B"),0,MATCH(M$1&amp;"_Verify",INDIRECT("$1:$1"),0)-1),2,0)
))</f>
        <v>20</v>
      </c>
      <c r="S142" s="7" t="str">
        <f t="shared" ref="S142:S145" ca="1" si="120">IF(NOT(ISBLANK(R142)),R142,
IF(ISBLANK(Q142),"",
VLOOKUP(Q142,OFFSET(INDIRECT("$A:$B"),0,MATCH(Q$1&amp;"_Verify",INDIRECT("$1:$1"),0)-1),2,0)
))</f>
        <v/>
      </c>
    </row>
    <row r="143" spans="1:19" x14ac:dyDescent="0.3">
      <c r="A143" s="1" t="str">
        <f t="shared" si="118"/>
        <v>LP_Crit_07</v>
      </c>
      <c r="B143" s="1" t="s">
        <v>262</v>
      </c>
      <c r="C143" s="1" t="str">
        <f>IF(ISERROR(VLOOKUP(B143,AffectorValueTable!$A:$A,1,0)),"어펙터밸류없음","")</f>
        <v/>
      </c>
      <c r="D143" s="1">
        <v>7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17"/>
        <v>1.0237500000000002</v>
      </c>
      <c r="M143" s="1" t="s">
        <v>547</v>
      </c>
      <c r="O143" s="7">
        <f t="shared" ca="1" si="119"/>
        <v>20</v>
      </c>
      <c r="S143" s="7" t="str">
        <f t="shared" ca="1" si="120"/>
        <v/>
      </c>
    </row>
    <row r="144" spans="1:19" x14ac:dyDescent="0.3">
      <c r="A144" s="1" t="str">
        <f t="shared" si="118"/>
        <v>LP_Crit_08</v>
      </c>
      <c r="B144" s="1" t="s">
        <v>262</v>
      </c>
      <c r="C144" s="1" t="str">
        <f>IF(ISERROR(VLOOKUP(B144,AffectorValueTable!$A:$A,1,0)),"어펙터밸류없음","")</f>
        <v/>
      </c>
      <c r="D144" s="1">
        <v>8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17"/>
        <v>1.2150000000000001</v>
      </c>
      <c r="M144" s="1" t="s">
        <v>547</v>
      </c>
      <c r="O144" s="7">
        <f t="shared" ca="1" si="119"/>
        <v>20</v>
      </c>
      <c r="S144" s="7" t="str">
        <f t="shared" ca="1" si="120"/>
        <v/>
      </c>
    </row>
    <row r="145" spans="1:19" x14ac:dyDescent="0.3">
      <c r="A145" s="1" t="str">
        <f t="shared" si="118"/>
        <v>LP_Crit_09</v>
      </c>
      <c r="B145" s="1" t="s">
        <v>262</v>
      </c>
      <c r="C145" s="1" t="str">
        <f>IF(ISERROR(VLOOKUP(B145,AffectorValueTable!$A:$A,1,0)),"어펙터밸류없음","")</f>
        <v/>
      </c>
      <c r="D145" s="1">
        <v>9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17"/>
        <v>1.4174999999999998</v>
      </c>
      <c r="M145" s="1" t="s">
        <v>547</v>
      </c>
      <c r="O145" s="7">
        <f t="shared" ca="1" si="119"/>
        <v>20</v>
      </c>
      <c r="S145" s="7" t="str">
        <f t="shared" ca="1" si="120"/>
        <v/>
      </c>
    </row>
    <row r="146" spans="1:19" x14ac:dyDescent="0.3">
      <c r="A146" s="1" t="str">
        <f t="shared" si="113"/>
        <v>LP_CritBetter_01</v>
      </c>
      <c r="B146" s="1" t="s">
        <v>263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ref="J146:J150" si="121">J104*4.5/6</f>
        <v>0.1875</v>
      </c>
      <c r="M146" s="1" t="s">
        <v>547</v>
      </c>
      <c r="O146" s="7">
        <f t="shared" ca="1" si="108"/>
        <v>20</v>
      </c>
      <c r="S146" s="7" t="str">
        <f t="shared" ca="1" si="2"/>
        <v/>
      </c>
    </row>
    <row r="147" spans="1:19" x14ac:dyDescent="0.3">
      <c r="A147" s="1" t="str">
        <f t="shared" si="113"/>
        <v>LP_CritBetter_02</v>
      </c>
      <c r="B147" s="1" t="s">
        <v>263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21"/>
        <v>0.39375000000000004</v>
      </c>
      <c r="M147" s="1" t="s">
        <v>547</v>
      </c>
      <c r="O147" s="7">
        <f t="shared" ca="1" si="108"/>
        <v>20</v>
      </c>
      <c r="S147" s="7" t="str">
        <f t="shared" ca="1" si="2"/>
        <v/>
      </c>
    </row>
    <row r="148" spans="1:19" x14ac:dyDescent="0.3">
      <c r="A148" s="1" t="str">
        <f t="shared" ref="A148:A151" si="122">B148&amp;"_"&amp;TEXT(D148,"00")</f>
        <v>LP_CritBetter_03</v>
      </c>
      <c r="B148" s="1" t="s">
        <v>263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21"/>
        <v>0.61875000000000002</v>
      </c>
      <c r="M148" s="1" t="s">
        <v>547</v>
      </c>
      <c r="O148" s="7">
        <f t="shared" ca="1" si="108"/>
        <v>20</v>
      </c>
      <c r="S148" s="7" t="str">
        <f t="shared" ca="1" si="2"/>
        <v/>
      </c>
    </row>
    <row r="149" spans="1:19" x14ac:dyDescent="0.3">
      <c r="A149" s="1" t="str">
        <f t="shared" ref="A149:A150" si="123">B149&amp;"_"&amp;TEXT(D149,"00")</f>
        <v>LP_CritBetter_04</v>
      </c>
      <c r="B149" s="1" t="s">
        <v>263</v>
      </c>
      <c r="C149" s="1" t="str">
        <f>IF(ISERROR(VLOOKUP(B149,AffectorValueTable!$A:$A,1,0)),"어펙터밸류없음","")</f>
        <v/>
      </c>
      <c r="D149" s="1">
        <v>4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21"/>
        <v>0.86249999999999993</v>
      </c>
      <c r="M149" s="1" t="s">
        <v>547</v>
      </c>
      <c r="O149" s="7">
        <f t="shared" ref="O149:O150" ca="1" si="124">IF(NOT(ISBLANK(N149)),N149,
IF(ISBLANK(M149),"",
VLOOKUP(M149,OFFSET(INDIRECT("$A:$B"),0,MATCH(M$1&amp;"_Verify",INDIRECT("$1:$1"),0)-1),2,0)
))</f>
        <v>20</v>
      </c>
      <c r="S149" s="7" t="str">
        <f t="shared" ref="S149:S150" ca="1" si="125">IF(NOT(ISBLANK(R149)),R149,
IF(ISBLANK(Q149),"",
VLOOKUP(Q149,OFFSET(INDIRECT("$A:$B"),0,MATCH(Q$1&amp;"_Verify",INDIRECT("$1:$1"),0)-1),2,0)
))</f>
        <v/>
      </c>
    </row>
    <row r="150" spans="1:19" x14ac:dyDescent="0.3">
      <c r="A150" s="1" t="str">
        <f t="shared" si="123"/>
        <v>LP_CritBetter_05</v>
      </c>
      <c r="B150" s="1" t="s">
        <v>263</v>
      </c>
      <c r="C150" s="1" t="str">
        <f>IF(ISERROR(VLOOKUP(B150,AffectorValueTable!$A:$A,1,0)),"어펙터밸류없음","")</f>
        <v/>
      </c>
      <c r="D150" s="1">
        <v>5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21"/>
        <v>1.125</v>
      </c>
      <c r="M150" s="1" t="s">
        <v>547</v>
      </c>
      <c r="O150" s="7">
        <f t="shared" ca="1" si="124"/>
        <v>20</v>
      </c>
      <c r="S150" s="7" t="str">
        <f t="shared" ca="1" si="125"/>
        <v/>
      </c>
    </row>
    <row r="151" spans="1:19" x14ac:dyDescent="0.3">
      <c r="A151" s="1" t="str">
        <f t="shared" si="122"/>
        <v>LP_CritBest_01</v>
      </c>
      <c r="B151" s="1" t="s">
        <v>264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ref="J151:J153" si="126">J113*4.5/6</f>
        <v>0.33749999999999997</v>
      </c>
      <c r="M151" s="1" t="s">
        <v>547</v>
      </c>
      <c r="O151" s="7">
        <f t="shared" ca="1" si="108"/>
        <v>20</v>
      </c>
      <c r="S151" s="7" t="str">
        <f t="shared" ca="1" si="2"/>
        <v/>
      </c>
    </row>
    <row r="152" spans="1:19" x14ac:dyDescent="0.3">
      <c r="A152" s="1" t="str">
        <f t="shared" ref="A152:A153" si="127">B152&amp;"_"&amp;TEXT(D152,"00")</f>
        <v>LP_CritBest_02</v>
      </c>
      <c r="B152" s="1" t="s">
        <v>264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26"/>
        <v>0.7087500000000001</v>
      </c>
      <c r="M152" s="1" t="s">
        <v>547</v>
      </c>
      <c r="O152" s="7">
        <f t="shared" ref="O152:O153" ca="1" si="128">IF(NOT(ISBLANK(N152)),N152,
IF(ISBLANK(M152),"",
VLOOKUP(M152,OFFSET(INDIRECT("$A:$B"),0,MATCH(M$1&amp;"_Verify",INDIRECT("$1:$1"),0)-1),2,0)
))</f>
        <v>20</v>
      </c>
      <c r="S152" s="7" t="str">
        <f t="shared" ref="S152:S153" ca="1" si="129">IF(NOT(ISBLANK(R152)),R152,
IF(ISBLANK(Q152),"",
VLOOKUP(Q152,OFFSET(INDIRECT("$A:$B"),0,MATCH(Q$1&amp;"_Verify",INDIRECT("$1:$1"),0)-1),2,0)
))</f>
        <v/>
      </c>
    </row>
    <row r="153" spans="1:19" x14ac:dyDescent="0.3">
      <c r="A153" s="1" t="str">
        <f t="shared" si="127"/>
        <v>LP_CritBest_03</v>
      </c>
      <c r="B153" s="1" t="s">
        <v>264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26"/>
        <v>1.1137500000000002</v>
      </c>
      <c r="M153" s="1" t="s">
        <v>547</v>
      </c>
      <c r="O153" s="7">
        <f t="shared" ca="1" si="128"/>
        <v>20</v>
      </c>
      <c r="S153" s="7" t="str">
        <f t="shared" ca="1" si="129"/>
        <v/>
      </c>
    </row>
    <row r="154" spans="1:19" x14ac:dyDescent="0.3">
      <c r="A154" s="1" t="str">
        <f t="shared" ref="A154:A172" si="130">B154&amp;"_"&amp;TEXT(D154,"00")</f>
        <v>LP_MaxHp_01</v>
      </c>
      <c r="B154" s="1" t="s">
        <v>265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ref="J154:J174" si="131">J95*2.5/6</f>
        <v>6.25E-2</v>
      </c>
      <c r="M154" s="1" t="s">
        <v>163</v>
      </c>
      <c r="O154" s="7">
        <f t="shared" ref="O154:O290" ca="1" si="132">IF(NOT(ISBLANK(N154)),N154,
IF(ISBLANK(M154),"",
VLOOKUP(M154,OFFSET(INDIRECT("$A:$B"),0,MATCH(M$1&amp;"_Verify",INDIRECT("$1:$1"),0)-1),2,0)
))</f>
        <v>18</v>
      </c>
      <c r="S154" s="7" t="str">
        <f t="shared" ref="S154:S299" ca="1" si="133">IF(NOT(ISBLANK(R154)),R154,
IF(ISBLANK(Q154),"",
VLOOKUP(Q154,OFFSET(INDIRECT("$A:$B"),0,MATCH(Q$1&amp;"_Verify",INDIRECT("$1:$1"),0)-1),2,0)
))</f>
        <v/>
      </c>
    </row>
    <row r="155" spans="1:19" x14ac:dyDescent="0.3">
      <c r="A155" s="1" t="str">
        <f t="shared" si="130"/>
        <v>LP_MaxHp_02</v>
      </c>
      <c r="B155" s="1" t="s">
        <v>265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31"/>
        <v>0.13125000000000001</v>
      </c>
      <c r="M155" s="1" t="s">
        <v>163</v>
      </c>
      <c r="O155" s="7">
        <f t="shared" ca="1" si="132"/>
        <v>18</v>
      </c>
      <c r="S155" s="7" t="str">
        <f t="shared" ca="1" si="133"/>
        <v/>
      </c>
    </row>
    <row r="156" spans="1:19" x14ac:dyDescent="0.3">
      <c r="A156" s="1" t="str">
        <f t="shared" si="130"/>
        <v>LP_MaxHp_03</v>
      </c>
      <c r="B156" s="1" t="s">
        <v>265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31"/>
        <v>0.20625000000000002</v>
      </c>
      <c r="M156" s="1" t="s">
        <v>163</v>
      </c>
      <c r="O156" s="7">
        <f t="shared" ca="1" si="132"/>
        <v>18</v>
      </c>
      <c r="S156" s="7" t="str">
        <f t="shared" ca="1" si="133"/>
        <v/>
      </c>
    </row>
    <row r="157" spans="1:19" x14ac:dyDescent="0.3">
      <c r="A157" s="1" t="str">
        <f t="shared" si="130"/>
        <v>LP_MaxHp_04</v>
      </c>
      <c r="B157" s="1" t="s">
        <v>265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31"/>
        <v>0.28749999999999998</v>
      </c>
      <c r="M157" s="1" t="s">
        <v>163</v>
      </c>
      <c r="O157" s="7">
        <f t="shared" ca="1" si="132"/>
        <v>18</v>
      </c>
      <c r="S157" s="7" t="str">
        <f t="shared" ca="1" si="133"/>
        <v/>
      </c>
    </row>
    <row r="158" spans="1:19" x14ac:dyDescent="0.3">
      <c r="A158" s="1" t="str">
        <f t="shared" si="130"/>
        <v>LP_MaxHp_05</v>
      </c>
      <c r="B158" s="1" t="s">
        <v>265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31"/>
        <v>0.375</v>
      </c>
      <c r="M158" s="1" t="s">
        <v>163</v>
      </c>
      <c r="O158" s="7">
        <f t="shared" ca="1" si="132"/>
        <v>18</v>
      </c>
      <c r="S158" s="7" t="str">
        <f t="shared" ca="1" si="133"/>
        <v/>
      </c>
    </row>
    <row r="159" spans="1:19" x14ac:dyDescent="0.3">
      <c r="A159" s="1" t="str">
        <f t="shared" si="130"/>
        <v>LP_MaxHp_06</v>
      </c>
      <c r="B159" s="1" t="s">
        <v>265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31"/>
        <v>0.46875</v>
      </c>
      <c r="M159" s="1" t="s">
        <v>163</v>
      </c>
      <c r="O159" s="7">
        <f t="shared" ca="1" si="132"/>
        <v>18</v>
      </c>
      <c r="S159" s="7" t="str">
        <f t="shared" ca="1" si="133"/>
        <v/>
      </c>
    </row>
    <row r="160" spans="1:19" x14ac:dyDescent="0.3">
      <c r="A160" s="1" t="str">
        <f t="shared" si="130"/>
        <v>LP_MaxHp_07</v>
      </c>
      <c r="B160" s="1" t="s">
        <v>265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31"/>
        <v>0.56875000000000009</v>
      </c>
      <c r="M160" s="1" t="s">
        <v>163</v>
      </c>
      <c r="O160" s="7">
        <f t="shared" ca="1" si="132"/>
        <v>18</v>
      </c>
      <c r="S160" s="7" t="str">
        <f t="shared" ca="1" si="133"/>
        <v/>
      </c>
    </row>
    <row r="161" spans="1:19" x14ac:dyDescent="0.3">
      <c r="A161" s="1" t="str">
        <f t="shared" si="130"/>
        <v>LP_MaxHp_08</v>
      </c>
      <c r="B161" s="1" t="s">
        <v>265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31"/>
        <v>0.67500000000000016</v>
      </c>
      <c r="M161" s="1" t="s">
        <v>163</v>
      </c>
      <c r="O161" s="7">
        <f t="shared" ca="1" si="132"/>
        <v>18</v>
      </c>
      <c r="S161" s="7" t="str">
        <f t="shared" ca="1" si="133"/>
        <v/>
      </c>
    </row>
    <row r="162" spans="1:19" x14ac:dyDescent="0.3">
      <c r="A162" s="1" t="str">
        <f t="shared" si="130"/>
        <v>LP_MaxHp_09</v>
      </c>
      <c r="B162" s="1" t="s">
        <v>265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31"/>
        <v>0.78749999999999998</v>
      </c>
      <c r="M162" s="1" t="s">
        <v>163</v>
      </c>
      <c r="O162" s="7">
        <f t="shared" ca="1" si="132"/>
        <v>18</v>
      </c>
      <c r="S162" s="7" t="str">
        <f t="shared" ca="1" si="133"/>
        <v/>
      </c>
    </row>
    <row r="163" spans="1:19" x14ac:dyDescent="0.3">
      <c r="A163" s="1" t="str">
        <f t="shared" si="130"/>
        <v>LP_MaxHpBetter_01</v>
      </c>
      <c r="B163" s="1" t="s">
        <v>266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31"/>
        <v>0.10416666666666667</v>
      </c>
      <c r="M163" s="1" t="s">
        <v>163</v>
      </c>
      <c r="O163" s="7">
        <f t="shared" ca="1" si="132"/>
        <v>18</v>
      </c>
      <c r="S163" s="7" t="str">
        <f t="shared" ca="1" si="133"/>
        <v/>
      </c>
    </row>
    <row r="164" spans="1:19" x14ac:dyDescent="0.3">
      <c r="A164" s="1" t="str">
        <f t="shared" si="130"/>
        <v>LP_MaxHpBetter_02</v>
      </c>
      <c r="B164" s="1" t="s">
        <v>266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31"/>
        <v>0.21875</v>
      </c>
      <c r="M164" s="1" t="s">
        <v>163</v>
      </c>
      <c r="O164" s="7">
        <f t="shared" ca="1" si="132"/>
        <v>18</v>
      </c>
      <c r="S164" s="7" t="str">
        <f t="shared" ca="1" si="133"/>
        <v/>
      </c>
    </row>
    <row r="165" spans="1:19" x14ac:dyDescent="0.3">
      <c r="A165" s="1" t="str">
        <f t="shared" si="130"/>
        <v>LP_MaxHpBetter_03</v>
      </c>
      <c r="B165" s="1" t="s">
        <v>266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31"/>
        <v>0.34375</v>
      </c>
      <c r="M165" s="1" t="s">
        <v>163</v>
      </c>
      <c r="O165" s="7">
        <f t="shared" ca="1" si="132"/>
        <v>18</v>
      </c>
      <c r="S165" s="7" t="str">
        <f t="shared" ca="1" si="133"/>
        <v/>
      </c>
    </row>
    <row r="166" spans="1:19" x14ac:dyDescent="0.3">
      <c r="A166" s="1" t="str">
        <f t="shared" si="130"/>
        <v>LP_MaxHpBetter_04</v>
      </c>
      <c r="B166" s="1" t="s">
        <v>266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31"/>
        <v>0.47916666666666669</v>
      </c>
      <c r="M166" s="1" t="s">
        <v>163</v>
      </c>
      <c r="O166" s="7">
        <f t="shared" ca="1" si="132"/>
        <v>18</v>
      </c>
      <c r="S166" s="7" t="str">
        <f t="shared" ca="1" si="133"/>
        <v/>
      </c>
    </row>
    <row r="167" spans="1:19" x14ac:dyDescent="0.3">
      <c r="A167" s="1" t="str">
        <f t="shared" si="130"/>
        <v>LP_MaxHpBetter_05</v>
      </c>
      <c r="B167" s="1" t="s">
        <v>266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31"/>
        <v>0.625</v>
      </c>
      <c r="M167" s="1" t="s">
        <v>163</v>
      </c>
      <c r="O167" s="7">
        <f t="shared" ca="1" si="132"/>
        <v>18</v>
      </c>
      <c r="S167" s="7" t="str">
        <f t="shared" ca="1" si="133"/>
        <v/>
      </c>
    </row>
    <row r="168" spans="1:19" x14ac:dyDescent="0.3">
      <c r="A168" s="1" t="str">
        <f t="shared" si="130"/>
        <v>LP_MaxHpBetter_06</v>
      </c>
      <c r="B168" s="1" t="s">
        <v>266</v>
      </c>
      <c r="C168" s="1" t="str">
        <f>IF(ISERROR(VLOOKUP(B168,AffectorValueTable!$A:$A,1,0)),"어펙터밸류없음","")</f>
        <v/>
      </c>
      <c r="D168" s="1">
        <v>6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31"/>
        <v>0.78125</v>
      </c>
      <c r="M168" s="1" t="s">
        <v>163</v>
      </c>
      <c r="O168" s="7">
        <f t="shared" ca="1" si="132"/>
        <v>18</v>
      </c>
      <c r="S168" s="7" t="str">
        <f t="shared" ca="1" si="133"/>
        <v/>
      </c>
    </row>
    <row r="169" spans="1:19" x14ac:dyDescent="0.3">
      <c r="A169" s="1" t="str">
        <f t="shared" si="130"/>
        <v>LP_MaxHpBetter_07</v>
      </c>
      <c r="B169" s="1" t="s">
        <v>266</v>
      </c>
      <c r="C169" s="1" t="str">
        <f>IF(ISERROR(VLOOKUP(B169,AffectorValueTable!$A:$A,1,0)),"어펙터밸류없음","")</f>
        <v/>
      </c>
      <c r="D169" s="1">
        <v>7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31"/>
        <v>0.94791666666666663</v>
      </c>
      <c r="M169" s="1" t="s">
        <v>163</v>
      </c>
      <c r="O169" s="7">
        <f t="shared" ca="1" si="132"/>
        <v>18</v>
      </c>
      <c r="S169" s="7" t="str">
        <f t="shared" ca="1" si="133"/>
        <v/>
      </c>
    </row>
    <row r="170" spans="1:19" x14ac:dyDescent="0.3">
      <c r="A170" s="1" t="str">
        <f t="shared" si="130"/>
        <v>LP_MaxHpBetter_08</v>
      </c>
      <c r="B170" s="1" t="s">
        <v>266</v>
      </c>
      <c r="C170" s="1" t="str">
        <f>IF(ISERROR(VLOOKUP(B170,AffectorValueTable!$A:$A,1,0)),"어펙터밸류없음","")</f>
        <v/>
      </c>
      <c r="D170" s="1">
        <v>8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31"/>
        <v>1.125</v>
      </c>
      <c r="M170" s="1" t="s">
        <v>163</v>
      </c>
      <c r="O170" s="7">
        <f t="shared" ca="1" si="132"/>
        <v>18</v>
      </c>
      <c r="S170" s="7" t="str">
        <f t="shared" ca="1" si="133"/>
        <v/>
      </c>
    </row>
    <row r="171" spans="1:19" x14ac:dyDescent="0.3">
      <c r="A171" s="1" t="str">
        <f t="shared" si="130"/>
        <v>LP_MaxHpBetter_09</v>
      </c>
      <c r="B171" s="1" t="s">
        <v>266</v>
      </c>
      <c r="C171" s="1" t="str">
        <f>IF(ISERROR(VLOOKUP(B171,AffectorValueTable!$A:$A,1,0)),"어펙터밸류없음","")</f>
        <v/>
      </c>
      <c r="D171" s="1">
        <v>9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31"/>
        <v>1.3125</v>
      </c>
      <c r="M171" s="1" t="s">
        <v>163</v>
      </c>
      <c r="O171" s="7">
        <f t="shared" ca="1" si="132"/>
        <v>18</v>
      </c>
      <c r="S171" s="7" t="str">
        <f t="shared" ca="1" si="133"/>
        <v/>
      </c>
    </row>
    <row r="172" spans="1:19" x14ac:dyDescent="0.3">
      <c r="A172" s="1" t="str">
        <f t="shared" si="130"/>
        <v>LP_MaxHpBest_01</v>
      </c>
      <c r="B172" s="1" t="s">
        <v>267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31"/>
        <v>0.1875</v>
      </c>
      <c r="M172" s="1" t="s">
        <v>163</v>
      </c>
      <c r="O172" s="7">
        <f t="shared" ca="1" si="132"/>
        <v>18</v>
      </c>
      <c r="S172" s="7" t="str">
        <f t="shared" ca="1" si="133"/>
        <v/>
      </c>
    </row>
    <row r="173" spans="1:19" x14ac:dyDescent="0.3">
      <c r="A173" s="1" t="str">
        <f t="shared" ref="A173:A216" si="134">B173&amp;"_"&amp;TEXT(D173,"00")</f>
        <v>LP_MaxHpBest_02</v>
      </c>
      <c r="B173" s="1" t="s">
        <v>267</v>
      </c>
      <c r="C173" s="1" t="str">
        <f>IF(ISERROR(VLOOKUP(B173,AffectorValueTable!$A:$A,1,0)),"어펙터밸류없음","")</f>
        <v/>
      </c>
      <c r="D173" s="1">
        <v>2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31"/>
        <v>0.39375000000000004</v>
      </c>
      <c r="M173" s="1" t="s">
        <v>163</v>
      </c>
      <c r="O173" s="7">
        <f t="shared" ca="1" si="132"/>
        <v>18</v>
      </c>
      <c r="S173" s="7" t="str">
        <f t="shared" ca="1" si="133"/>
        <v/>
      </c>
    </row>
    <row r="174" spans="1:19" x14ac:dyDescent="0.3">
      <c r="A174" s="1" t="str">
        <f t="shared" si="134"/>
        <v>LP_MaxHpBest_03</v>
      </c>
      <c r="B174" s="1" t="s">
        <v>267</v>
      </c>
      <c r="C174" s="1" t="str">
        <f>IF(ISERROR(VLOOKUP(B174,AffectorValueTable!$A:$A,1,0)),"어펙터밸류없음","")</f>
        <v/>
      </c>
      <c r="D174" s="1">
        <v>3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31"/>
        <v>0.61875000000000013</v>
      </c>
      <c r="M174" s="1" t="s">
        <v>163</v>
      </c>
      <c r="O174" s="7">
        <f t="shared" ca="1" si="132"/>
        <v>18</v>
      </c>
      <c r="S174" s="7" t="str">
        <f t="shared" ca="1" si="133"/>
        <v/>
      </c>
    </row>
    <row r="175" spans="1:19" x14ac:dyDescent="0.3">
      <c r="A175" s="1" t="str">
        <f t="shared" si="134"/>
        <v>LP_MaxHpBest_04</v>
      </c>
      <c r="B175" s="1" t="s">
        <v>267</v>
      </c>
      <c r="C175" s="1" t="str">
        <f>IF(ISERROR(VLOOKUP(B175,AffectorValueTable!$A:$A,1,0)),"어펙터밸류없음","")</f>
        <v/>
      </c>
      <c r="D175" s="1">
        <v>4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0.86249999999999993</v>
      </c>
      <c r="M175" s="1" t="s">
        <v>163</v>
      </c>
      <c r="O175" s="7">
        <f t="shared" ca="1" si="132"/>
        <v>18</v>
      </c>
      <c r="S175" s="7" t="str">
        <f t="shared" ca="1" si="133"/>
        <v/>
      </c>
    </row>
    <row r="176" spans="1:19" x14ac:dyDescent="0.3">
      <c r="A176" s="1" t="str">
        <f t="shared" si="134"/>
        <v>LP_MaxHpBest_05</v>
      </c>
      <c r="B176" s="1" t="s">
        <v>267</v>
      </c>
      <c r="C176" s="1" t="str">
        <f>IF(ISERROR(VLOOKUP(B176,AffectorValueTable!$A:$A,1,0)),"어펙터밸류없음","")</f>
        <v/>
      </c>
      <c r="D176" s="1">
        <v>5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1.125</v>
      </c>
      <c r="M176" s="1" t="s">
        <v>163</v>
      </c>
      <c r="O176" s="7">
        <f t="shared" ca="1" si="132"/>
        <v>18</v>
      </c>
      <c r="S176" s="7" t="str">
        <f t="shared" ca="1" si="133"/>
        <v/>
      </c>
    </row>
    <row r="177" spans="1:19" x14ac:dyDescent="0.3">
      <c r="A177" s="1" t="str">
        <f t="shared" si="134"/>
        <v>LP_ReduceDmgProjectile_01</v>
      </c>
      <c r="B177" s="1" t="s">
        <v>268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ref="J177:J194" si="135">J95*4/6</f>
        <v>9.9999999999999992E-2</v>
      </c>
      <c r="O177" s="7" t="str">
        <f t="shared" ca="1" si="132"/>
        <v/>
      </c>
      <c r="S177" s="7" t="str">
        <f t="shared" ca="1" si="133"/>
        <v/>
      </c>
    </row>
    <row r="178" spans="1:19" x14ac:dyDescent="0.3">
      <c r="A178" s="1" t="str">
        <f t="shared" si="134"/>
        <v>LP_ReduceDmgProjectile_02</v>
      </c>
      <c r="B178" s="1" t="s">
        <v>268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35"/>
        <v>0.21</v>
      </c>
      <c r="O178" s="7" t="str">
        <f t="shared" ca="1" si="132"/>
        <v/>
      </c>
      <c r="S178" s="7" t="str">
        <f t="shared" ca="1" si="133"/>
        <v/>
      </c>
    </row>
    <row r="179" spans="1:19" x14ac:dyDescent="0.3">
      <c r="A179" s="1" t="str">
        <f t="shared" si="134"/>
        <v>LP_ReduceDmgProjectile_03</v>
      </c>
      <c r="B179" s="1" t="s">
        <v>268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35"/>
        <v>0.33</v>
      </c>
      <c r="O179" s="7" t="str">
        <f t="shared" ca="1" si="132"/>
        <v/>
      </c>
      <c r="S179" s="7" t="str">
        <f t="shared" ca="1" si="133"/>
        <v/>
      </c>
    </row>
    <row r="180" spans="1:19" x14ac:dyDescent="0.3">
      <c r="A180" s="1" t="str">
        <f t="shared" si="134"/>
        <v>LP_ReduceDmgProjectile_04</v>
      </c>
      <c r="B180" s="1" t="s">
        <v>268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si="135"/>
        <v>0.45999999999999996</v>
      </c>
      <c r="O180" s="7" t="str">
        <f t="shared" ca="1" si="132"/>
        <v/>
      </c>
      <c r="S180" s="7" t="str">
        <f t="shared" ca="1" si="133"/>
        <v/>
      </c>
    </row>
    <row r="181" spans="1:19" x14ac:dyDescent="0.3">
      <c r="A181" s="1" t="str">
        <f t="shared" ref="A181:A184" si="136">B181&amp;"_"&amp;TEXT(D181,"00")</f>
        <v>LP_ReduceDmgProjectile_05</v>
      </c>
      <c r="B181" s="1" t="s">
        <v>268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35"/>
        <v>0.6</v>
      </c>
      <c r="O181" s="7" t="str">
        <f t="shared" ca="1" si="132"/>
        <v/>
      </c>
      <c r="S181" s="7" t="str">
        <f t="shared" ca="1" si="133"/>
        <v/>
      </c>
    </row>
    <row r="182" spans="1:19" x14ac:dyDescent="0.3">
      <c r="A182" s="1" t="str">
        <f t="shared" si="136"/>
        <v>LP_ReduceDmgProjectile_06</v>
      </c>
      <c r="B182" s="1" t="s">
        <v>268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35"/>
        <v>0.75</v>
      </c>
      <c r="O182" s="7" t="str">
        <f t="shared" ca="1" si="132"/>
        <v/>
      </c>
      <c r="S182" s="7" t="str">
        <f t="shared" ca="1" si="133"/>
        <v/>
      </c>
    </row>
    <row r="183" spans="1:19" x14ac:dyDescent="0.3">
      <c r="A183" s="1" t="str">
        <f t="shared" si="136"/>
        <v>LP_ReduceDmgProjectile_07</v>
      </c>
      <c r="B183" s="1" t="s">
        <v>268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35"/>
        <v>0.91000000000000014</v>
      </c>
      <c r="O183" s="7" t="str">
        <f t="shared" ca="1" si="132"/>
        <v/>
      </c>
      <c r="S183" s="7" t="str">
        <f t="shared" ca="1" si="133"/>
        <v/>
      </c>
    </row>
    <row r="184" spans="1:19" x14ac:dyDescent="0.3">
      <c r="A184" s="1" t="str">
        <f t="shared" si="136"/>
        <v>LP_ReduceDmgProjectile_08</v>
      </c>
      <c r="B184" s="1" t="s">
        <v>268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35"/>
        <v>1.08</v>
      </c>
      <c r="O184" s="7" t="str">
        <f t="shared" ca="1" si="132"/>
        <v/>
      </c>
      <c r="S184" s="7" t="str">
        <f t="shared" ca="1" si="133"/>
        <v/>
      </c>
    </row>
    <row r="185" spans="1:19" x14ac:dyDescent="0.3">
      <c r="A185" s="1" t="str">
        <f t="shared" ref="A185:A207" si="137">B185&amp;"_"&amp;TEXT(D185,"00")</f>
        <v>LP_ReduceDmgProjectile_09</v>
      </c>
      <c r="B185" s="1" t="s">
        <v>268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35"/>
        <v>1.26</v>
      </c>
      <c r="O185" s="7" t="str">
        <f t="shared" ca="1" si="132"/>
        <v/>
      </c>
      <c r="S185" s="7" t="str">
        <f t="shared" ca="1" si="133"/>
        <v/>
      </c>
    </row>
    <row r="186" spans="1:19" x14ac:dyDescent="0.3">
      <c r="A186" s="1" t="str">
        <f t="shared" si="137"/>
        <v>LP_ReduceDmgProjectileBetter_01</v>
      </c>
      <c r="B186" s="1" t="s">
        <v>503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35"/>
        <v>0.16666666666666666</v>
      </c>
      <c r="O186" s="7" t="str">
        <f t="shared" ref="O186:O207" ca="1" si="138">IF(NOT(ISBLANK(N186)),N186,
IF(ISBLANK(M186),"",
VLOOKUP(M186,OFFSET(INDIRECT("$A:$B"),0,MATCH(M$1&amp;"_Verify",INDIRECT("$1:$1"),0)-1),2,0)
))</f>
        <v/>
      </c>
      <c r="S186" s="7" t="str">
        <f t="shared" ref="S186:S207" ca="1" si="139">IF(NOT(ISBLANK(R186)),R186,
IF(ISBLANK(Q186),"",
VLOOKUP(Q186,OFFSET(INDIRECT("$A:$B"),0,MATCH(Q$1&amp;"_Verify",INDIRECT("$1:$1"),0)-1),2,0)
))</f>
        <v/>
      </c>
    </row>
    <row r="187" spans="1:19" x14ac:dyDescent="0.3">
      <c r="A187" s="1" t="str">
        <f t="shared" si="137"/>
        <v>LP_ReduceDmgProjectileBetter_02</v>
      </c>
      <c r="B187" s="1" t="s">
        <v>503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J187" s="1">
        <f t="shared" si="135"/>
        <v>0.35000000000000003</v>
      </c>
      <c r="O187" s="7" t="str">
        <f t="shared" ca="1" si="138"/>
        <v/>
      </c>
      <c r="S187" s="7" t="str">
        <f t="shared" ca="1" si="139"/>
        <v/>
      </c>
    </row>
    <row r="188" spans="1:19" x14ac:dyDescent="0.3">
      <c r="A188" s="1" t="str">
        <f t="shared" si="137"/>
        <v>LP_ReduceDmgProjectileBetter_03</v>
      </c>
      <c r="B188" s="1" t="s">
        <v>503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J188" s="1">
        <f t="shared" si="135"/>
        <v>0.55000000000000004</v>
      </c>
      <c r="O188" s="7" t="str">
        <f t="shared" ca="1" si="138"/>
        <v/>
      </c>
      <c r="S188" s="7" t="str">
        <f t="shared" ca="1" si="139"/>
        <v/>
      </c>
    </row>
    <row r="189" spans="1:19" x14ac:dyDescent="0.3">
      <c r="A189" s="1" t="str">
        <f t="shared" si="137"/>
        <v>LP_ReduceDmgProjectileBetter_04</v>
      </c>
      <c r="B189" s="1" t="s">
        <v>503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J189" s="1">
        <f t="shared" si="135"/>
        <v>0.76666666666666661</v>
      </c>
      <c r="O189" s="7" t="str">
        <f t="shared" ca="1" si="138"/>
        <v/>
      </c>
      <c r="S189" s="7" t="str">
        <f t="shared" ca="1" si="139"/>
        <v/>
      </c>
    </row>
    <row r="190" spans="1:19" x14ac:dyDescent="0.3">
      <c r="A190" s="1" t="str">
        <f t="shared" ref="A190:A194" si="140">B190&amp;"_"&amp;TEXT(D190,"00")</f>
        <v>LP_ReduceDmgProjectileBetter_05</v>
      </c>
      <c r="B190" s="1" t="s">
        <v>503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J190" s="1">
        <f t="shared" si="135"/>
        <v>1</v>
      </c>
      <c r="O190" s="7" t="str">
        <f t="shared" ref="O190:O194" ca="1" si="141">IF(NOT(ISBLANK(N190)),N190,
IF(ISBLANK(M190),"",
VLOOKUP(M190,OFFSET(INDIRECT("$A:$B"),0,MATCH(M$1&amp;"_Verify",INDIRECT("$1:$1"),0)-1),2,0)
))</f>
        <v/>
      </c>
      <c r="S190" s="7" t="str">
        <f t="shared" ref="S190:S194" ca="1" si="142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140"/>
        <v>LP_ReduceDmgProjectileBetter_06</v>
      </c>
      <c r="B191" s="1" t="s">
        <v>503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J191" s="1">
        <f t="shared" si="135"/>
        <v>1.25</v>
      </c>
      <c r="O191" s="7" t="str">
        <f t="shared" ca="1" si="141"/>
        <v/>
      </c>
      <c r="S191" s="7" t="str">
        <f t="shared" ca="1" si="142"/>
        <v/>
      </c>
    </row>
    <row r="192" spans="1:19" x14ac:dyDescent="0.3">
      <c r="A192" s="1" t="str">
        <f t="shared" si="140"/>
        <v>LP_ReduceDmgProjectileBetter_07</v>
      </c>
      <c r="B192" s="1" t="s">
        <v>503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J192" s="1">
        <f t="shared" si="135"/>
        <v>1.5166666666666666</v>
      </c>
      <c r="O192" s="7" t="str">
        <f t="shared" ca="1" si="141"/>
        <v/>
      </c>
      <c r="S192" s="7" t="str">
        <f t="shared" ca="1" si="142"/>
        <v/>
      </c>
    </row>
    <row r="193" spans="1:19" x14ac:dyDescent="0.3">
      <c r="A193" s="1" t="str">
        <f t="shared" si="140"/>
        <v>LP_ReduceDmgProjectileBetter_08</v>
      </c>
      <c r="B193" s="1" t="s">
        <v>503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J193" s="1">
        <f t="shared" si="135"/>
        <v>1.8</v>
      </c>
      <c r="O193" s="7" t="str">
        <f t="shared" ca="1" si="141"/>
        <v/>
      </c>
      <c r="S193" s="7" t="str">
        <f t="shared" ca="1" si="142"/>
        <v/>
      </c>
    </row>
    <row r="194" spans="1:19" x14ac:dyDescent="0.3">
      <c r="A194" s="1" t="str">
        <f t="shared" si="140"/>
        <v>LP_ReduceDmgProjectileBetter_09</v>
      </c>
      <c r="B194" s="1" t="s">
        <v>503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J194" s="1">
        <f t="shared" si="135"/>
        <v>2.1</v>
      </c>
      <c r="O194" s="7" t="str">
        <f t="shared" ca="1" si="141"/>
        <v/>
      </c>
      <c r="S194" s="7" t="str">
        <f t="shared" ca="1" si="142"/>
        <v/>
      </c>
    </row>
    <row r="195" spans="1:19" x14ac:dyDescent="0.3">
      <c r="A195" s="1" t="str">
        <f t="shared" si="137"/>
        <v>LP_ReduceDmgMelee_01</v>
      </c>
      <c r="B195" s="1" t="s">
        <v>504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ref="I195:I212" si="143">J95*4/6</f>
        <v>9.9999999999999992E-2</v>
      </c>
      <c r="O195" s="7" t="str">
        <f t="shared" ca="1" si="138"/>
        <v/>
      </c>
      <c r="S195" s="7" t="str">
        <f t="shared" ca="1" si="139"/>
        <v/>
      </c>
    </row>
    <row r="196" spans="1:19" x14ac:dyDescent="0.3">
      <c r="A196" s="1" t="str">
        <f t="shared" si="137"/>
        <v>LP_ReduceDmgMelee_02</v>
      </c>
      <c r="B196" s="1" t="s">
        <v>504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43"/>
        <v>0.21</v>
      </c>
      <c r="O196" s="7" t="str">
        <f t="shared" ca="1" si="138"/>
        <v/>
      </c>
      <c r="S196" s="7" t="str">
        <f t="shared" ca="1" si="139"/>
        <v/>
      </c>
    </row>
    <row r="197" spans="1:19" x14ac:dyDescent="0.3">
      <c r="A197" s="1" t="str">
        <f t="shared" si="137"/>
        <v>LP_ReduceDmgMelee_03</v>
      </c>
      <c r="B197" s="1" t="s">
        <v>504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43"/>
        <v>0.33</v>
      </c>
      <c r="O197" s="7" t="str">
        <f t="shared" ca="1" si="138"/>
        <v/>
      </c>
      <c r="S197" s="7" t="str">
        <f t="shared" ca="1" si="139"/>
        <v/>
      </c>
    </row>
    <row r="198" spans="1:19" x14ac:dyDescent="0.3">
      <c r="A198" s="1" t="str">
        <f t="shared" si="137"/>
        <v>LP_ReduceDmgMelee_04</v>
      </c>
      <c r="B198" s="1" t="s">
        <v>504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si="143"/>
        <v>0.45999999999999996</v>
      </c>
      <c r="O198" s="7" t="str">
        <f t="shared" ca="1" si="138"/>
        <v/>
      </c>
      <c r="S198" s="7" t="str">
        <f t="shared" ca="1" si="139"/>
        <v/>
      </c>
    </row>
    <row r="199" spans="1:19" x14ac:dyDescent="0.3">
      <c r="A199" s="1" t="str">
        <f t="shared" si="137"/>
        <v>LP_ReduceDmgMelee_05</v>
      </c>
      <c r="B199" s="1" t="s">
        <v>504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43"/>
        <v>0.6</v>
      </c>
      <c r="O199" s="7" t="str">
        <f t="shared" ca="1" si="138"/>
        <v/>
      </c>
      <c r="S199" s="7" t="str">
        <f t="shared" ca="1" si="139"/>
        <v/>
      </c>
    </row>
    <row r="200" spans="1:19" x14ac:dyDescent="0.3">
      <c r="A200" s="1" t="str">
        <f t="shared" si="137"/>
        <v>LP_ReduceDmgMelee_06</v>
      </c>
      <c r="B200" s="1" t="s">
        <v>504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43"/>
        <v>0.75</v>
      </c>
      <c r="O200" s="7" t="str">
        <f t="shared" ca="1" si="138"/>
        <v/>
      </c>
      <c r="S200" s="7" t="str">
        <f t="shared" ca="1" si="139"/>
        <v/>
      </c>
    </row>
    <row r="201" spans="1:19" x14ac:dyDescent="0.3">
      <c r="A201" s="1" t="str">
        <f t="shared" si="137"/>
        <v>LP_ReduceDmgMelee_07</v>
      </c>
      <c r="B201" s="1" t="s">
        <v>504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43"/>
        <v>0.91000000000000014</v>
      </c>
      <c r="O201" s="7" t="str">
        <f t="shared" ca="1" si="138"/>
        <v/>
      </c>
      <c r="S201" s="7" t="str">
        <f t="shared" ca="1" si="139"/>
        <v/>
      </c>
    </row>
    <row r="202" spans="1:19" x14ac:dyDescent="0.3">
      <c r="A202" s="1" t="str">
        <f t="shared" si="137"/>
        <v>LP_ReduceDmgMelee_08</v>
      </c>
      <c r="B202" s="1" t="s">
        <v>504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43"/>
        <v>1.08</v>
      </c>
      <c r="O202" s="7" t="str">
        <f t="shared" ca="1" si="138"/>
        <v/>
      </c>
      <c r="S202" s="7" t="str">
        <f t="shared" ca="1" si="139"/>
        <v/>
      </c>
    </row>
    <row r="203" spans="1:19" x14ac:dyDescent="0.3">
      <c r="A203" s="1" t="str">
        <f t="shared" si="137"/>
        <v>LP_ReduceDmgMelee_09</v>
      </c>
      <c r="B203" s="1" t="s">
        <v>504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43"/>
        <v>1.26</v>
      </c>
      <c r="O203" s="7" t="str">
        <f t="shared" ca="1" si="138"/>
        <v/>
      </c>
      <c r="S203" s="7" t="str">
        <f t="shared" ca="1" si="139"/>
        <v/>
      </c>
    </row>
    <row r="204" spans="1:19" x14ac:dyDescent="0.3">
      <c r="A204" s="1" t="str">
        <f t="shared" si="137"/>
        <v>LP_ReduceDmgMeleeBetter_01</v>
      </c>
      <c r="B204" s="1" t="s">
        <v>506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43"/>
        <v>0.16666666666666666</v>
      </c>
      <c r="O204" s="7" t="str">
        <f t="shared" ca="1" si="138"/>
        <v/>
      </c>
      <c r="S204" s="7" t="str">
        <f t="shared" ca="1" si="139"/>
        <v/>
      </c>
    </row>
    <row r="205" spans="1:19" x14ac:dyDescent="0.3">
      <c r="A205" s="1" t="str">
        <f t="shared" si="137"/>
        <v>LP_ReduceDmgMeleeBetter_02</v>
      </c>
      <c r="B205" s="1" t="s">
        <v>506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f t="shared" si="143"/>
        <v>0.35000000000000003</v>
      </c>
      <c r="O205" s="7" t="str">
        <f t="shared" ca="1" si="138"/>
        <v/>
      </c>
      <c r="S205" s="7" t="str">
        <f t="shared" ca="1" si="139"/>
        <v/>
      </c>
    </row>
    <row r="206" spans="1:19" x14ac:dyDescent="0.3">
      <c r="A206" s="1" t="str">
        <f t="shared" si="137"/>
        <v>LP_ReduceDmgMeleeBetter_03</v>
      </c>
      <c r="B206" s="1" t="s">
        <v>506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f t="shared" si="143"/>
        <v>0.55000000000000004</v>
      </c>
      <c r="O206" s="7" t="str">
        <f t="shared" ca="1" si="138"/>
        <v/>
      </c>
      <c r="S206" s="7" t="str">
        <f t="shared" ca="1" si="139"/>
        <v/>
      </c>
    </row>
    <row r="207" spans="1:19" x14ac:dyDescent="0.3">
      <c r="A207" s="1" t="str">
        <f t="shared" si="137"/>
        <v>LP_ReduceDmgMeleeBetter_04</v>
      </c>
      <c r="B207" s="1" t="s">
        <v>506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si="143"/>
        <v>0.76666666666666661</v>
      </c>
      <c r="O207" s="7" t="str">
        <f t="shared" ca="1" si="138"/>
        <v/>
      </c>
      <c r="S207" s="7" t="str">
        <f t="shared" ca="1" si="139"/>
        <v/>
      </c>
    </row>
    <row r="208" spans="1:19" x14ac:dyDescent="0.3">
      <c r="A208" s="1" t="str">
        <f t="shared" ref="A208:A212" si="144">B208&amp;"_"&amp;TEXT(D208,"00")</f>
        <v>LP_ReduceDmgMeleeBetter_05</v>
      </c>
      <c r="B208" s="1" t="s">
        <v>506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si="143"/>
        <v>1</v>
      </c>
      <c r="O208" s="7" t="str">
        <f t="shared" ref="O208:O212" ca="1" si="145">IF(NOT(ISBLANK(N208)),N208,
IF(ISBLANK(M208),"",
VLOOKUP(M208,OFFSET(INDIRECT("$A:$B"),0,MATCH(M$1&amp;"_Verify",INDIRECT("$1:$1"),0)-1),2,0)
))</f>
        <v/>
      </c>
      <c r="S208" s="7" t="str">
        <f t="shared" ref="S208:S212" ca="1" si="146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44"/>
        <v>LP_ReduceDmgMeleeBetter_06</v>
      </c>
      <c r="B209" s="1" t="s">
        <v>506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143"/>
        <v>1.25</v>
      </c>
      <c r="O209" s="7" t="str">
        <f t="shared" ca="1" si="145"/>
        <v/>
      </c>
      <c r="S209" s="7" t="str">
        <f t="shared" ca="1" si="146"/>
        <v/>
      </c>
    </row>
    <row r="210" spans="1:19" x14ac:dyDescent="0.3">
      <c r="A210" s="1" t="str">
        <f t="shared" si="144"/>
        <v>LP_ReduceDmgMeleeBetter_07</v>
      </c>
      <c r="B210" s="1" t="s">
        <v>506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143"/>
        <v>1.5166666666666666</v>
      </c>
      <c r="O210" s="7" t="str">
        <f t="shared" ca="1" si="145"/>
        <v/>
      </c>
      <c r="S210" s="7" t="str">
        <f t="shared" ca="1" si="146"/>
        <v/>
      </c>
    </row>
    <row r="211" spans="1:19" x14ac:dyDescent="0.3">
      <c r="A211" s="1" t="str">
        <f t="shared" si="144"/>
        <v>LP_ReduceDmgMeleeBetter_08</v>
      </c>
      <c r="B211" s="1" t="s">
        <v>506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143"/>
        <v>1.8</v>
      </c>
      <c r="O211" s="7" t="str">
        <f t="shared" ca="1" si="145"/>
        <v/>
      </c>
      <c r="S211" s="7" t="str">
        <f t="shared" ca="1" si="146"/>
        <v/>
      </c>
    </row>
    <row r="212" spans="1:19" x14ac:dyDescent="0.3">
      <c r="A212" s="1" t="str">
        <f t="shared" si="144"/>
        <v>LP_ReduceDmgMeleeBetter_09</v>
      </c>
      <c r="B212" s="1" t="s">
        <v>506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143"/>
        <v>2.1</v>
      </c>
      <c r="O212" s="7" t="str">
        <f t="shared" ca="1" si="145"/>
        <v/>
      </c>
      <c r="S212" s="7" t="str">
        <f t="shared" ca="1" si="146"/>
        <v/>
      </c>
    </row>
    <row r="213" spans="1:19" x14ac:dyDescent="0.3">
      <c r="A213" s="1" t="str">
        <f t="shared" si="134"/>
        <v>LP_ReduceDmgClose_01</v>
      </c>
      <c r="B213" s="1" t="s">
        <v>269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ref="K213:K230" si="147">J95*4/6</f>
        <v>9.9999999999999992E-2</v>
      </c>
      <c r="O213" s="7" t="str">
        <f t="shared" ca="1" si="132"/>
        <v/>
      </c>
      <c r="S213" s="7" t="str">
        <f t="shared" ca="1" si="133"/>
        <v/>
      </c>
    </row>
    <row r="214" spans="1:19" x14ac:dyDescent="0.3">
      <c r="A214" s="1" t="str">
        <f t="shared" si="134"/>
        <v>LP_ReduceDmgClose_02</v>
      </c>
      <c r="B214" s="1" t="s">
        <v>269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47"/>
        <v>0.21</v>
      </c>
      <c r="O214" s="7" t="str">
        <f t="shared" ca="1" si="132"/>
        <v/>
      </c>
      <c r="S214" s="7" t="str">
        <f t="shared" ca="1" si="133"/>
        <v/>
      </c>
    </row>
    <row r="215" spans="1:19" x14ac:dyDescent="0.3">
      <c r="A215" s="1" t="str">
        <f t="shared" si="134"/>
        <v>LP_ReduceDmgClose_03</v>
      </c>
      <c r="B215" s="1" t="s">
        <v>269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47"/>
        <v>0.33</v>
      </c>
      <c r="O215" s="7" t="str">
        <f t="shared" ca="1" si="132"/>
        <v/>
      </c>
      <c r="S215" s="7" t="str">
        <f t="shared" ca="1" si="133"/>
        <v/>
      </c>
    </row>
    <row r="216" spans="1:19" x14ac:dyDescent="0.3">
      <c r="A216" s="1" t="str">
        <f t="shared" si="134"/>
        <v>LP_ReduceDmgClose_04</v>
      </c>
      <c r="B216" s="1" t="s">
        <v>269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si="147"/>
        <v>0.45999999999999996</v>
      </c>
      <c r="O216" s="7" t="str">
        <f t="shared" ca="1" si="132"/>
        <v/>
      </c>
      <c r="S216" s="7" t="str">
        <f t="shared" ca="1" si="133"/>
        <v/>
      </c>
    </row>
    <row r="217" spans="1:19" x14ac:dyDescent="0.3">
      <c r="A217" s="1" t="str">
        <f t="shared" ref="A217:A234" si="148">B217&amp;"_"&amp;TEXT(D217,"00")</f>
        <v>LP_ReduceDmgClose_05</v>
      </c>
      <c r="B217" s="1" t="s">
        <v>269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47"/>
        <v>0.6</v>
      </c>
      <c r="O217" s="7" t="str">
        <f t="shared" ca="1" si="132"/>
        <v/>
      </c>
      <c r="S217" s="7" t="str">
        <f t="shared" ref="S217:S218" ca="1" si="149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148"/>
        <v>LP_ReduceDmgClose_06</v>
      </c>
      <c r="B218" s="1" t="s">
        <v>269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47"/>
        <v>0.75</v>
      </c>
      <c r="O218" s="7" t="str">
        <f t="shared" ca="1" si="132"/>
        <v/>
      </c>
      <c r="S218" s="7" t="str">
        <f t="shared" ca="1" si="149"/>
        <v/>
      </c>
    </row>
    <row r="219" spans="1:19" x14ac:dyDescent="0.3">
      <c r="A219" s="1" t="str">
        <f t="shared" si="148"/>
        <v>LP_ReduceDmgClose_07</v>
      </c>
      <c r="B219" s="1" t="s">
        <v>269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47"/>
        <v>0.91000000000000014</v>
      </c>
      <c r="O219" s="7" t="str">
        <f t="shared" ca="1" si="132"/>
        <v/>
      </c>
      <c r="S219" s="7" t="str">
        <f t="shared" ca="1" si="133"/>
        <v/>
      </c>
    </row>
    <row r="220" spans="1:19" x14ac:dyDescent="0.3">
      <c r="A220" s="1" t="str">
        <f t="shared" si="148"/>
        <v>LP_ReduceDmgClose_08</v>
      </c>
      <c r="B220" s="1" t="s">
        <v>269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47"/>
        <v>1.08</v>
      </c>
      <c r="O220" s="7" t="str">
        <f t="shared" ca="1" si="132"/>
        <v/>
      </c>
      <c r="S220" s="7" t="str">
        <f t="shared" ref="S220:S237" ca="1" si="150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148"/>
        <v>LP_ReduceDmgClose_09</v>
      </c>
      <c r="B221" s="1" t="s">
        <v>269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47"/>
        <v>1.26</v>
      </c>
      <c r="O221" s="7" t="str">
        <f t="shared" ca="1" si="132"/>
        <v/>
      </c>
      <c r="S221" s="7" t="str">
        <f t="shared" ca="1" si="150"/>
        <v/>
      </c>
    </row>
    <row r="222" spans="1:19" x14ac:dyDescent="0.3">
      <c r="A222" s="1" t="str">
        <f t="shared" si="148"/>
        <v>LP_ReduceDmgCloseBetter_01</v>
      </c>
      <c r="B222" s="1" t="s">
        <v>508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47"/>
        <v>0.16666666666666666</v>
      </c>
      <c r="O222" s="7" t="str">
        <f t="shared" ref="O222:O239" ca="1" si="151">IF(NOT(ISBLANK(N222)),N222,
IF(ISBLANK(M222),"",
VLOOKUP(M222,OFFSET(INDIRECT("$A:$B"),0,MATCH(M$1&amp;"_Verify",INDIRECT("$1:$1"),0)-1),2,0)
))</f>
        <v/>
      </c>
      <c r="S222" s="7" t="str">
        <f t="shared" ca="1" si="150"/>
        <v/>
      </c>
    </row>
    <row r="223" spans="1:19" x14ac:dyDescent="0.3">
      <c r="A223" s="1" t="str">
        <f t="shared" si="148"/>
        <v>LP_ReduceDmgCloseBetter_02</v>
      </c>
      <c r="B223" s="1" t="s">
        <v>508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47"/>
        <v>0.35000000000000003</v>
      </c>
      <c r="O223" s="7" t="str">
        <f t="shared" ca="1" si="151"/>
        <v/>
      </c>
      <c r="S223" s="7" t="str">
        <f t="shared" ca="1" si="150"/>
        <v/>
      </c>
    </row>
    <row r="224" spans="1:19" x14ac:dyDescent="0.3">
      <c r="A224" s="1" t="str">
        <f t="shared" si="148"/>
        <v>LP_ReduceDmgCloseBetter_03</v>
      </c>
      <c r="B224" s="1" t="s">
        <v>508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47"/>
        <v>0.55000000000000004</v>
      </c>
      <c r="O224" s="7" t="str">
        <f t="shared" ca="1" si="151"/>
        <v/>
      </c>
      <c r="S224" s="7" t="str">
        <f t="shared" ca="1" si="150"/>
        <v/>
      </c>
    </row>
    <row r="225" spans="1:19" x14ac:dyDescent="0.3">
      <c r="A225" s="1" t="str">
        <f t="shared" si="148"/>
        <v>LP_ReduceDmgCloseBetter_04</v>
      </c>
      <c r="B225" s="1" t="s">
        <v>508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47"/>
        <v>0.76666666666666661</v>
      </c>
      <c r="O225" s="7" t="str">
        <f t="shared" ca="1" si="151"/>
        <v/>
      </c>
      <c r="S225" s="7" t="str">
        <f t="shared" ca="1" si="150"/>
        <v/>
      </c>
    </row>
    <row r="226" spans="1:19" x14ac:dyDescent="0.3">
      <c r="A226" s="1" t="str">
        <f t="shared" ref="A226:A230" si="152">B226&amp;"_"&amp;TEXT(D226,"00")</f>
        <v>LP_ReduceDmgCloseBetter_05</v>
      </c>
      <c r="B226" s="1" t="s">
        <v>508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si="147"/>
        <v>1</v>
      </c>
      <c r="O226" s="7" t="str">
        <f t="shared" ref="O226:O230" ca="1" si="153">IF(NOT(ISBLANK(N226)),N226,
IF(ISBLANK(M226),"",
VLOOKUP(M226,OFFSET(INDIRECT("$A:$B"),0,MATCH(M$1&amp;"_Verify",INDIRECT("$1:$1"),0)-1),2,0)
))</f>
        <v/>
      </c>
      <c r="S226" s="7" t="str">
        <f t="shared" ref="S226:S230" ca="1" si="154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152"/>
        <v>LP_ReduceDmgCloseBetter_06</v>
      </c>
      <c r="B227" s="1" t="s">
        <v>508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f t="shared" si="147"/>
        <v>1.25</v>
      </c>
      <c r="O227" s="7" t="str">
        <f t="shared" ca="1" si="153"/>
        <v/>
      </c>
      <c r="S227" s="7" t="str">
        <f t="shared" ca="1" si="154"/>
        <v/>
      </c>
    </row>
    <row r="228" spans="1:19" x14ac:dyDescent="0.3">
      <c r="A228" s="1" t="str">
        <f t="shared" si="152"/>
        <v>LP_ReduceDmgCloseBetter_07</v>
      </c>
      <c r="B228" s="1" t="s">
        <v>508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si="147"/>
        <v>1.5166666666666666</v>
      </c>
      <c r="O228" s="7" t="str">
        <f t="shared" ca="1" si="153"/>
        <v/>
      </c>
      <c r="S228" s="7" t="str">
        <f t="shared" ca="1" si="154"/>
        <v/>
      </c>
    </row>
    <row r="229" spans="1:19" x14ac:dyDescent="0.3">
      <c r="A229" s="1" t="str">
        <f t="shared" si="152"/>
        <v>LP_ReduceDmgCloseBetter_08</v>
      </c>
      <c r="B229" s="1" t="s">
        <v>508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47"/>
        <v>1.8</v>
      </c>
      <c r="O229" s="7" t="str">
        <f t="shared" ca="1" si="153"/>
        <v/>
      </c>
      <c r="S229" s="7" t="str">
        <f t="shared" ca="1" si="154"/>
        <v/>
      </c>
    </row>
    <row r="230" spans="1:19" x14ac:dyDescent="0.3">
      <c r="A230" s="1" t="str">
        <f t="shared" si="152"/>
        <v>LP_ReduceDmgCloseBetter_09</v>
      </c>
      <c r="B230" s="1" t="s">
        <v>508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47"/>
        <v>2.1</v>
      </c>
      <c r="O230" s="7" t="str">
        <f t="shared" ca="1" si="153"/>
        <v/>
      </c>
      <c r="S230" s="7" t="str">
        <f t="shared" ca="1" si="154"/>
        <v/>
      </c>
    </row>
    <row r="231" spans="1:19" x14ac:dyDescent="0.3">
      <c r="A231" s="1" t="str">
        <f t="shared" si="148"/>
        <v>LP_ReduceDmgTrap_01</v>
      </c>
      <c r="B231" s="1" t="s">
        <v>509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ref="L231:L248" si="155">J95*4/6</f>
        <v>9.9999999999999992E-2</v>
      </c>
      <c r="O231" s="7" t="str">
        <f t="shared" ca="1" si="151"/>
        <v/>
      </c>
      <c r="S231" s="7" t="str">
        <f t="shared" ca="1" si="150"/>
        <v/>
      </c>
    </row>
    <row r="232" spans="1:19" x14ac:dyDescent="0.3">
      <c r="A232" s="1" t="str">
        <f t="shared" si="148"/>
        <v>LP_ReduceDmgTrap_02</v>
      </c>
      <c r="B232" s="1" t="s">
        <v>509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55"/>
        <v>0.21</v>
      </c>
      <c r="O232" s="7" t="str">
        <f t="shared" ca="1" si="151"/>
        <v/>
      </c>
      <c r="S232" s="7" t="str">
        <f t="shared" ca="1" si="150"/>
        <v/>
      </c>
    </row>
    <row r="233" spans="1:19" x14ac:dyDescent="0.3">
      <c r="A233" s="1" t="str">
        <f t="shared" si="148"/>
        <v>LP_ReduceDmgTrap_03</v>
      </c>
      <c r="B233" s="1" t="s">
        <v>509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55"/>
        <v>0.33</v>
      </c>
      <c r="O233" s="7" t="str">
        <f t="shared" ca="1" si="151"/>
        <v/>
      </c>
      <c r="S233" s="7" t="str">
        <f t="shared" ca="1" si="150"/>
        <v/>
      </c>
    </row>
    <row r="234" spans="1:19" x14ac:dyDescent="0.3">
      <c r="A234" s="1" t="str">
        <f t="shared" si="148"/>
        <v>LP_ReduceDmgTrap_04</v>
      </c>
      <c r="B234" s="1" t="s">
        <v>509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si="155"/>
        <v>0.45999999999999996</v>
      </c>
      <c r="O234" s="7" t="str">
        <f t="shared" ca="1" si="151"/>
        <v/>
      </c>
      <c r="S234" s="7" t="str">
        <f t="shared" ca="1" si="150"/>
        <v/>
      </c>
    </row>
    <row r="235" spans="1:19" x14ac:dyDescent="0.3">
      <c r="A235" s="1" t="str">
        <f t="shared" ref="A235:A251" si="156">B235&amp;"_"&amp;TEXT(D235,"00")</f>
        <v>LP_ReduceDmgTrap_05</v>
      </c>
      <c r="B235" s="1" t="s">
        <v>509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55"/>
        <v>0.6</v>
      </c>
      <c r="O235" s="7" t="str">
        <f t="shared" ca="1" si="151"/>
        <v/>
      </c>
      <c r="S235" s="7" t="str">
        <f t="shared" ca="1" si="150"/>
        <v/>
      </c>
    </row>
    <row r="236" spans="1:19" x14ac:dyDescent="0.3">
      <c r="A236" s="1" t="str">
        <f t="shared" si="156"/>
        <v>LP_ReduceDmgTrap_06</v>
      </c>
      <c r="B236" s="1" t="s">
        <v>509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55"/>
        <v>0.75</v>
      </c>
      <c r="O236" s="7" t="str">
        <f t="shared" ca="1" si="151"/>
        <v/>
      </c>
      <c r="S236" s="7" t="str">
        <f t="shared" ca="1" si="150"/>
        <v/>
      </c>
    </row>
    <row r="237" spans="1:19" x14ac:dyDescent="0.3">
      <c r="A237" s="1" t="str">
        <f t="shared" si="156"/>
        <v>LP_ReduceDmgTrap_07</v>
      </c>
      <c r="B237" s="1" t="s">
        <v>509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55"/>
        <v>0.91000000000000014</v>
      </c>
      <c r="O237" s="7" t="str">
        <f t="shared" ca="1" si="151"/>
        <v/>
      </c>
      <c r="S237" s="7" t="str">
        <f t="shared" ca="1" si="150"/>
        <v/>
      </c>
    </row>
    <row r="238" spans="1:19" x14ac:dyDescent="0.3">
      <c r="A238" s="1" t="str">
        <f t="shared" si="156"/>
        <v>LP_ReduceDmgTrap_08</v>
      </c>
      <c r="B238" s="1" t="s">
        <v>509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55"/>
        <v>1.08</v>
      </c>
      <c r="O238" s="7" t="str">
        <f t="shared" ca="1" si="151"/>
        <v/>
      </c>
      <c r="S238" s="7" t="str">
        <f t="shared" ref="S238:S253" ca="1" si="157">IF(NOT(ISBLANK(R238)),R238,
IF(ISBLANK(Q238),"",
VLOOKUP(Q238,OFFSET(INDIRECT("$A:$B"),0,MATCH(Q$1&amp;"_Verify",INDIRECT("$1:$1"),0)-1),2,0)
))</f>
        <v/>
      </c>
    </row>
    <row r="239" spans="1:19" x14ac:dyDescent="0.3">
      <c r="A239" s="1" t="str">
        <f t="shared" si="156"/>
        <v>LP_ReduceDmgTrap_09</v>
      </c>
      <c r="B239" s="1" t="s">
        <v>509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55"/>
        <v>1.26</v>
      </c>
      <c r="O239" s="7" t="str">
        <f t="shared" ca="1" si="151"/>
        <v/>
      </c>
      <c r="S239" s="7" t="str">
        <f t="shared" ca="1" si="157"/>
        <v/>
      </c>
    </row>
    <row r="240" spans="1:19" x14ac:dyDescent="0.3">
      <c r="A240" s="1" t="str">
        <f t="shared" si="156"/>
        <v>LP_ReduceDmgTrapBetter_01</v>
      </c>
      <c r="B240" s="1" t="s">
        <v>510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55"/>
        <v>0.16666666666666666</v>
      </c>
      <c r="O240" s="7" t="str">
        <f t="shared" ref="O240:O254" ca="1" si="158">IF(NOT(ISBLANK(N240)),N240,
IF(ISBLANK(M240),"",
VLOOKUP(M240,OFFSET(INDIRECT("$A:$B"),0,MATCH(M$1&amp;"_Verify",INDIRECT("$1:$1"),0)-1),2,0)
))</f>
        <v/>
      </c>
      <c r="S240" s="7" t="str">
        <f t="shared" ca="1" si="157"/>
        <v/>
      </c>
    </row>
    <row r="241" spans="1:19" x14ac:dyDescent="0.3">
      <c r="A241" s="1" t="str">
        <f t="shared" si="156"/>
        <v>LP_ReduceDmgTrapBetter_02</v>
      </c>
      <c r="B241" s="1" t="s">
        <v>510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55"/>
        <v>0.35000000000000003</v>
      </c>
      <c r="O241" s="7" t="str">
        <f t="shared" ca="1" si="158"/>
        <v/>
      </c>
      <c r="S241" s="7" t="str">
        <f t="shared" ca="1" si="157"/>
        <v/>
      </c>
    </row>
    <row r="242" spans="1:19" x14ac:dyDescent="0.3">
      <c r="A242" s="1" t="str">
        <f t="shared" si="156"/>
        <v>LP_ReduceDmgTrapBetter_03</v>
      </c>
      <c r="B242" s="1" t="s">
        <v>510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55"/>
        <v>0.55000000000000004</v>
      </c>
      <c r="O242" s="7" t="str">
        <f t="shared" ca="1" si="158"/>
        <v/>
      </c>
      <c r="S242" s="7" t="str">
        <f t="shared" ca="1" si="157"/>
        <v/>
      </c>
    </row>
    <row r="243" spans="1:19" x14ac:dyDescent="0.3">
      <c r="A243" s="1" t="str">
        <f t="shared" si="156"/>
        <v>LP_ReduceDmgTrapBetter_04</v>
      </c>
      <c r="B243" s="1" t="s">
        <v>510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f t="shared" si="155"/>
        <v>0.76666666666666661</v>
      </c>
      <c r="O243" s="7" t="str">
        <f t="shared" ca="1" si="158"/>
        <v/>
      </c>
      <c r="S243" s="7" t="str">
        <f t="shared" ca="1" si="157"/>
        <v/>
      </c>
    </row>
    <row r="244" spans="1:19" x14ac:dyDescent="0.3">
      <c r="A244" s="1" t="str">
        <f t="shared" ref="A244:A248" si="159">B244&amp;"_"&amp;TEXT(D244,"00")</f>
        <v>LP_ReduceDmgTrapBetter_05</v>
      </c>
      <c r="B244" s="1" t="s">
        <v>510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si="155"/>
        <v>1</v>
      </c>
      <c r="O244" s="7" t="str">
        <f t="shared" ref="O244:O248" ca="1" si="160">IF(NOT(ISBLANK(N244)),N244,
IF(ISBLANK(M244),"",
VLOOKUP(M244,OFFSET(INDIRECT("$A:$B"),0,MATCH(M$1&amp;"_Verify",INDIRECT("$1:$1"),0)-1),2,0)
))</f>
        <v/>
      </c>
      <c r="S244" s="7" t="str">
        <f t="shared" ref="S244:S248" ca="1" si="161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si="159"/>
        <v>LP_ReduceDmgTrapBetter_06</v>
      </c>
      <c r="B245" s="1" t="s">
        <v>510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55"/>
        <v>1.25</v>
      </c>
      <c r="O245" s="7" t="str">
        <f t="shared" ca="1" si="160"/>
        <v/>
      </c>
      <c r="S245" s="7" t="str">
        <f t="shared" ca="1" si="161"/>
        <v/>
      </c>
    </row>
    <row r="246" spans="1:19" x14ac:dyDescent="0.3">
      <c r="A246" s="1" t="str">
        <f t="shared" si="159"/>
        <v>LP_ReduceDmgTrapBetter_07</v>
      </c>
      <c r="B246" s="1" t="s">
        <v>510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55"/>
        <v>1.5166666666666666</v>
      </c>
      <c r="O246" s="7" t="str">
        <f t="shared" ca="1" si="160"/>
        <v/>
      </c>
      <c r="S246" s="7" t="str">
        <f t="shared" ca="1" si="161"/>
        <v/>
      </c>
    </row>
    <row r="247" spans="1:19" x14ac:dyDescent="0.3">
      <c r="A247" s="1" t="str">
        <f t="shared" si="159"/>
        <v>LP_ReduceDmgTrapBetter_08</v>
      </c>
      <c r="B247" s="1" t="s">
        <v>510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55"/>
        <v>1.8</v>
      </c>
      <c r="O247" s="7" t="str">
        <f t="shared" ca="1" si="160"/>
        <v/>
      </c>
      <c r="S247" s="7" t="str">
        <f t="shared" ca="1" si="161"/>
        <v/>
      </c>
    </row>
    <row r="248" spans="1:19" x14ac:dyDescent="0.3">
      <c r="A248" s="1" t="str">
        <f t="shared" si="159"/>
        <v>LP_ReduceDmgTrapBetter_09</v>
      </c>
      <c r="B248" s="1" t="s">
        <v>510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f t="shared" si="155"/>
        <v>2.1</v>
      </c>
      <c r="O248" s="7" t="str">
        <f t="shared" ca="1" si="160"/>
        <v/>
      </c>
      <c r="S248" s="7" t="str">
        <f t="shared" ca="1" si="161"/>
        <v/>
      </c>
    </row>
    <row r="249" spans="1:19" x14ac:dyDescent="0.3">
      <c r="A249" s="1" t="str">
        <f t="shared" si="156"/>
        <v>LP_ReduceContinuousDmg_01</v>
      </c>
      <c r="B249" s="1" t="s">
        <v>513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ReduceContinuousDamage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</v>
      </c>
      <c r="K249" s="1">
        <v>0.5</v>
      </c>
      <c r="O249" s="7" t="str">
        <f t="shared" ca="1" si="158"/>
        <v/>
      </c>
      <c r="S249" s="7" t="str">
        <f t="shared" ca="1" si="157"/>
        <v/>
      </c>
    </row>
    <row r="250" spans="1:19" x14ac:dyDescent="0.3">
      <c r="A250" s="1" t="str">
        <f t="shared" si="156"/>
        <v>LP_ReduceContinuousDmg_02</v>
      </c>
      <c r="B250" s="1" t="s">
        <v>513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ReduceContinuousDamage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4.1900000000000004</v>
      </c>
      <c r="K250" s="1">
        <v>0.5</v>
      </c>
      <c r="O250" s="7" t="str">
        <f t="shared" ca="1" si="158"/>
        <v/>
      </c>
      <c r="S250" s="7" t="str">
        <f t="shared" ca="1" si="157"/>
        <v/>
      </c>
    </row>
    <row r="251" spans="1:19" x14ac:dyDescent="0.3">
      <c r="A251" s="1" t="str">
        <f t="shared" si="156"/>
        <v>LP_ReduceContinuousDmg_03</v>
      </c>
      <c r="B251" s="1" t="s">
        <v>513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ReduceContinuousDamage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9.57</v>
      </c>
      <c r="K251" s="1">
        <v>0.5</v>
      </c>
      <c r="O251" s="7" t="str">
        <f t="shared" ca="1" si="158"/>
        <v/>
      </c>
      <c r="S251" s="7" t="str">
        <f t="shared" ca="1" si="157"/>
        <v/>
      </c>
    </row>
    <row r="252" spans="1:19" x14ac:dyDescent="0.3">
      <c r="A252" s="1" t="str">
        <f t="shared" ref="A252:A254" si="162">B252&amp;"_"&amp;TEXT(D252,"00")</f>
        <v>LP_DefenseStrongDmg_01</v>
      </c>
      <c r="B252" s="1" t="s">
        <v>514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DefenseStrongDamage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0.24</v>
      </c>
      <c r="O252" s="7" t="str">
        <f t="shared" ca="1" si="158"/>
        <v/>
      </c>
      <c r="S252" s="7" t="str">
        <f t="shared" ca="1" si="157"/>
        <v/>
      </c>
    </row>
    <row r="253" spans="1:19" x14ac:dyDescent="0.3">
      <c r="A253" s="1" t="str">
        <f t="shared" si="162"/>
        <v>LP_DefenseStrongDmg_02</v>
      </c>
      <c r="B253" s="1" t="s">
        <v>514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DefenseStrongDamage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0.20869565217391306</v>
      </c>
      <c r="O253" s="7" t="str">
        <f t="shared" ca="1" si="158"/>
        <v/>
      </c>
      <c r="S253" s="7" t="str">
        <f t="shared" ca="1" si="157"/>
        <v/>
      </c>
    </row>
    <row r="254" spans="1:19" x14ac:dyDescent="0.3">
      <c r="A254" s="1" t="str">
        <f t="shared" si="162"/>
        <v>LP_DefenseStrongDmg_03</v>
      </c>
      <c r="B254" s="1" t="s">
        <v>514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DefenseStrongDamage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0.18147448015122877</v>
      </c>
      <c r="O254" s="7" t="str">
        <f t="shared" ca="1" si="158"/>
        <v/>
      </c>
      <c r="S254" s="7" t="str">
        <f t="shared" ref="S254" ca="1" si="163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ref="A255:A290" si="164">B255&amp;"_"&amp;TEXT(D255,"00")</f>
        <v>LP_ExtraGold_01</v>
      </c>
      <c r="B255" s="1" t="s">
        <v>172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v>0.05</v>
      </c>
      <c r="O255" s="7" t="str">
        <f t="shared" ca="1" si="132"/>
        <v/>
      </c>
      <c r="S255" s="7" t="str">
        <f t="shared" ca="1" si="133"/>
        <v/>
      </c>
    </row>
    <row r="256" spans="1:19" x14ac:dyDescent="0.3">
      <c r="A256" s="1" t="str">
        <f t="shared" ref="A256:A258" si="165">B256&amp;"_"&amp;TEXT(D256,"00")</f>
        <v>LP_ExtraGold_02</v>
      </c>
      <c r="B256" s="1" t="s">
        <v>172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v>0.10500000000000001</v>
      </c>
      <c r="O256" s="7" t="str">
        <f t="shared" ref="O256:O258" ca="1" si="166">IF(NOT(ISBLANK(N256)),N256,
IF(ISBLANK(M256),"",
VLOOKUP(M256,OFFSET(INDIRECT("$A:$B"),0,MATCH(M$1&amp;"_Verify",INDIRECT("$1:$1"),0)-1),2,0)
))</f>
        <v/>
      </c>
      <c r="S256" s="7" t="str">
        <f t="shared" ref="S256:S261" ca="1" si="167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165"/>
        <v>LP_ExtraGold_03</v>
      </c>
      <c r="B257" s="1" t="s">
        <v>172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v>0.16500000000000004</v>
      </c>
      <c r="O257" s="7" t="str">
        <f t="shared" ca="1" si="166"/>
        <v/>
      </c>
      <c r="S257" s="7" t="str">
        <f t="shared" ca="1" si="167"/>
        <v/>
      </c>
    </row>
    <row r="258" spans="1:19" x14ac:dyDescent="0.3">
      <c r="A258" s="1" t="str">
        <f t="shared" si="165"/>
        <v>LP_ExtraGoldBetter_01</v>
      </c>
      <c r="B258" s="1" t="s">
        <v>515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ref="J258:J260" si="168">J255*5/3</f>
        <v>8.3333333333333329E-2</v>
      </c>
      <c r="O258" s="7" t="str">
        <f t="shared" ca="1" si="166"/>
        <v/>
      </c>
    </row>
    <row r="259" spans="1:19" x14ac:dyDescent="0.3">
      <c r="A259" s="1" t="str">
        <f t="shared" ref="A259:A260" si="169">B259&amp;"_"&amp;TEXT(D259,"00")</f>
        <v>LP_ExtraGoldBetter_02</v>
      </c>
      <c r="B259" s="1" t="s">
        <v>515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si="168"/>
        <v>0.17500000000000002</v>
      </c>
      <c r="O259" s="7" t="str">
        <f t="shared" ref="O259:O260" ca="1" si="170">IF(NOT(ISBLANK(N259)),N259,
IF(ISBLANK(M259),"",
VLOOKUP(M259,OFFSET(INDIRECT("$A:$B"),0,MATCH(M$1&amp;"_Verify",INDIRECT("$1:$1"),0)-1),2,0)
))</f>
        <v/>
      </c>
    </row>
    <row r="260" spans="1:19" x14ac:dyDescent="0.3">
      <c r="A260" s="1" t="str">
        <f t="shared" si="169"/>
        <v>LP_ExtraGoldBetter_03</v>
      </c>
      <c r="B260" s="1" t="s">
        <v>515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168"/>
        <v>0.27500000000000008</v>
      </c>
      <c r="O260" s="7" t="str">
        <f t="shared" ca="1" si="170"/>
        <v/>
      </c>
    </row>
    <row r="261" spans="1:19" x14ac:dyDescent="0.3">
      <c r="A261" s="1" t="str">
        <f t="shared" si="164"/>
        <v>LP_ItemChanceBoost_01</v>
      </c>
      <c r="B261" s="1" t="s">
        <v>173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v>2.5000000000000001E-2</v>
      </c>
      <c r="O261" s="7" t="str">
        <f t="shared" ca="1" si="132"/>
        <v/>
      </c>
      <c r="S261" s="7" t="str">
        <f t="shared" ca="1" si="167"/>
        <v/>
      </c>
    </row>
    <row r="262" spans="1:19" x14ac:dyDescent="0.3">
      <c r="A262" s="1" t="str">
        <f t="shared" ref="A262:A264" si="171">B262&amp;"_"&amp;TEXT(D262,"00")</f>
        <v>LP_ItemChanceBoost_02</v>
      </c>
      <c r="B262" s="1" t="s">
        <v>173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v>5.2500000000000005E-2</v>
      </c>
      <c r="O262" s="7" t="str">
        <f t="shared" ref="O262:O264" ca="1" si="172">IF(NOT(ISBLANK(N262)),N262,
IF(ISBLANK(M262),"",
VLOOKUP(M262,OFFSET(INDIRECT("$A:$B"),0,MATCH(M$1&amp;"_Verify",INDIRECT("$1:$1"),0)-1),2,0)
))</f>
        <v/>
      </c>
      <c r="S262" s="7" t="str">
        <f t="shared" ref="S262:S263" ca="1" si="173">IF(NOT(ISBLANK(R262)),R262,
IF(ISBLANK(Q262),"",
VLOOKUP(Q262,OFFSET(INDIRECT("$A:$B"),0,MATCH(Q$1&amp;"_Verify",INDIRECT("$1:$1"),0)-1),2,0)
))</f>
        <v/>
      </c>
    </row>
    <row r="263" spans="1:19" x14ac:dyDescent="0.3">
      <c r="A263" s="1" t="str">
        <f t="shared" si="171"/>
        <v>LP_ItemChanceBoost_03</v>
      </c>
      <c r="B263" s="1" t="s">
        <v>173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v>8.2500000000000018E-2</v>
      </c>
      <c r="O263" s="7" t="str">
        <f t="shared" ca="1" si="172"/>
        <v/>
      </c>
      <c r="S263" s="7" t="str">
        <f t="shared" ca="1" si="173"/>
        <v/>
      </c>
    </row>
    <row r="264" spans="1:19" x14ac:dyDescent="0.3">
      <c r="A264" s="1" t="str">
        <f t="shared" si="171"/>
        <v>LP_ItemChanceBoostBetter_01</v>
      </c>
      <c r="B264" s="1" t="s">
        <v>516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f t="shared" ref="K264:K266" si="174">K261*5/3</f>
        <v>4.1666666666666664E-2</v>
      </c>
      <c r="O264" s="7" t="str">
        <f t="shared" ca="1" si="172"/>
        <v/>
      </c>
    </row>
    <row r="265" spans="1:19" x14ac:dyDescent="0.3">
      <c r="A265" s="1" t="str">
        <f t="shared" ref="A265:A266" si="175">B265&amp;"_"&amp;TEXT(D265,"00")</f>
        <v>LP_ItemChanceBoostBetter_02</v>
      </c>
      <c r="B265" s="1" t="s">
        <v>516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DropAdjust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f t="shared" si="174"/>
        <v>8.7500000000000008E-2</v>
      </c>
      <c r="O265" s="7" t="str">
        <f t="shared" ref="O265:O266" ca="1" si="176">IF(NOT(ISBLANK(N265)),N265,
IF(ISBLANK(M265),"",
VLOOKUP(M265,OFFSET(INDIRECT("$A:$B"),0,MATCH(M$1&amp;"_Verify",INDIRECT("$1:$1"),0)-1),2,0)
))</f>
        <v/>
      </c>
    </row>
    <row r="266" spans="1:19" x14ac:dyDescent="0.3">
      <c r="A266" s="1" t="str">
        <f t="shared" si="175"/>
        <v>LP_ItemChanceBoostBetter_03</v>
      </c>
      <c r="B266" s="1" t="s">
        <v>516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DropAdjust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f t="shared" si="174"/>
        <v>0.13750000000000004</v>
      </c>
      <c r="O266" s="7" t="str">
        <f t="shared" ca="1" si="176"/>
        <v/>
      </c>
    </row>
    <row r="267" spans="1:19" x14ac:dyDescent="0.3">
      <c r="A267" s="1" t="str">
        <f t="shared" si="164"/>
        <v>LP_HealChanceBoost_01</v>
      </c>
      <c r="B267" s="1" t="s">
        <v>174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DropAdjust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v>0.16666666699999999</v>
      </c>
      <c r="O267" s="7" t="str">
        <f t="shared" ca="1" si="132"/>
        <v/>
      </c>
      <c r="S267" s="7" t="str">
        <f t="shared" ca="1" si="133"/>
        <v/>
      </c>
    </row>
    <row r="268" spans="1:19" x14ac:dyDescent="0.3">
      <c r="A268" s="1" t="str">
        <f t="shared" ref="A268:A270" si="177">B268&amp;"_"&amp;TEXT(D268,"00")</f>
        <v>LP_HealChanceBoost_02</v>
      </c>
      <c r="B268" s="1" t="s">
        <v>174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DropAdjust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v>0.35</v>
      </c>
      <c r="O268" s="7" t="str">
        <f t="shared" ref="O268:O270" ca="1" si="178">IF(NOT(ISBLANK(N268)),N268,
IF(ISBLANK(M268),"",
VLOOKUP(M268,OFFSET(INDIRECT("$A:$B"),0,MATCH(M$1&amp;"_Verify",INDIRECT("$1:$1"),0)-1),2,0)
))</f>
        <v/>
      </c>
      <c r="S268" s="7" t="str">
        <f t="shared" ca="1" si="133"/>
        <v/>
      </c>
    </row>
    <row r="269" spans="1:19" x14ac:dyDescent="0.3">
      <c r="A269" s="1" t="str">
        <f t="shared" si="177"/>
        <v>LP_HealChanceBoost_03</v>
      </c>
      <c r="B269" s="1" t="s">
        <v>174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DropAdjust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v>0.55000000000000004</v>
      </c>
      <c r="O269" s="7" t="str">
        <f t="shared" ca="1" si="178"/>
        <v/>
      </c>
      <c r="S269" s="7" t="str">
        <f t="shared" ca="1" si="133"/>
        <v/>
      </c>
    </row>
    <row r="270" spans="1:19" x14ac:dyDescent="0.3">
      <c r="A270" s="1" t="str">
        <f t="shared" si="177"/>
        <v>LP_HealChanceBoostBetter_01</v>
      </c>
      <c r="B270" s="1" t="s">
        <v>517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DropAdjust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ref="L270:L272" si="179">L267*5/3</f>
        <v>0.27777777833333334</v>
      </c>
      <c r="O270" s="7" t="str">
        <f t="shared" ca="1" si="178"/>
        <v/>
      </c>
      <c r="S270" s="7" t="str">
        <f t="shared" ref="S270:S272" ca="1" si="180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ref="A271:A272" si="181">B271&amp;"_"&amp;TEXT(D271,"00")</f>
        <v>LP_HealChanceBoostBetter_02</v>
      </c>
      <c r="B271" s="1" t="s">
        <v>517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DropAdjust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79"/>
        <v>0.58333333333333337</v>
      </c>
      <c r="O271" s="7" t="str">
        <f t="shared" ref="O271:O272" ca="1" si="182">IF(NOT(ISBLANK(N271)),N271,
IF(ISBLANK(M271),"",
VLOOKUP(M271,OFFSET(INDIRECT("$A:$B"),0,MATCH(M$1&amp;"_Verify",INDIRECT("$1:$1"),0)-1),2,0)
))</f>
        <v/>
      </c>
      <c r="S271" s="7" t="str">
        <f t="shared" ca="1" si="180"/>
        <v/>
      </c>
    </row>
    <row r="272" spans="1:19" x14ac:dyDescent="0.3">
      <c r="A272" s="1" t="str">
        <f t="shared" si="181"/>
        <v>LP_HealChanceBoostBetter_03</v>
      </c>
      <c r="B272" s="1" t="s">
        <v>517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DropAdjust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179"/>
        <v>0.91666666666666663</v>
      </c>
      <c r="O272" s="7" t="str">
        <f t="shared" ca="1" si="182"/>
        <v/>
      </c>
      <c r="S272" s="7" t="str">
        <f t="shared" ca="1" si="180"/>
        <v/>
      </c>
    </row>
    <row r="273" spans="1:19" x14ac:dyDescent="0.3">
      <c r="A273" s="1" t="str">
        <f t="shared" si="164"/>
        <v>LP_MonsterThrough_01</v>
      </c>
      <c r="B273" s="1" t="s">
        <v>175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MonsterThroughHitObject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N273" s="1">
        <v>1</v>
      </c>
      <c r="O273" s="7">
        <f t="shared" ca="1" si="132"/>
        <v>1</v>
      </c>
      <c r="S273" s="7" t="str">
        <f t="shared" ca="1" si="133"/>
        <v/>
      </c>
    </row>
    <row r="274" spans="1:19" x14ac:dyDescent="0.3">
      <c r="A274" s="1" t="str">
        <f t="shared" si="164"/>
        <v>LP_MonsterThrough_02</v>
      </c>
      <c r="B274" s="1" t="s">
        <v>175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MonsterThroughHitObject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N274" s="1">
        <v>2</v>
      </c>
      <c r="O274" s="7">
        <f t="shared" ca="1" si="132"/>
        <v>2</v>
      </c>
      <c r="S274" s="7" t="str">
        <f t="shared" ca="1" si="133"/>
        <v/>
      </c>
    </row>
    <row r="275" spans="1:19" x14ac:dyDescent="0.3">
      <c r="A275" s="1" t="str">
        <f t="shared" si="164"/>
        <v>LP_Ricochet_01</v>
      </c>
      <c r="B275" s="1" t="s">
        <v>176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RicochetHitObject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N275" s="1">
        <v>1</v>
      </c>
      <c r="O275" s="7">
        <f t="shared" ca="1" si="132"/>
        <v>1</v>
      </c>
      <c r="S275" s="7" t="str">
        <f t="shared" ca="1" si="133"/>
        <v/>
      </c>
    </row>
    <row r="276" spans="1:19" x14ac:dyDescent="0.3">
      <c r="A276" s="1" t="str">
        <f t="shared" si="164"/>
        <v>LP_Ricochet_02</v>
      </c>
      <c r="B276" s="1" t="s">
        <v>176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RicochetHitObject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2</v>
      </c>
      <c r="O276" s="7">
        <f t="shared" ca="1" si="132"/>
        <v>2</v>
      </c>
      <c r="S276" s="7" t="str">
        <f t="shared" ref="S276:S278" ca="1" si="183">IF(NOT(ISBLANK(R276)),R276,
IF(ISBLANK(Q276),"",
VLOOKUP(Q276,OFFSET(INDIRECT("$A:$B"),0,MATCH(Q$1&amp;"_Verify",INDIRECT("$1:$1"),0)-1),2,0)
))</f>
        <v/>
      </c>
    </row>
    <row r="277" spans="1:19" x14ac:dyDescent="0.3">
      <c r="A277" s="1" t="str">
        <f t="shared" si="164"/>
        <v>LP_BounceWallQuad_01</v>
      </c>
      <c r="B277" s="1" t="s">
        <v>177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BounceWallQuadHitObject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1</v>
      </c>
      <c r="O277" s="7">
        <f t="shared" ca="1" si="132"/>
        <v>1</v>
      </c>
      <c r="S277" s="7" t="str">
        <f t="shared" ca="1" si="183"/>
        <v/>
      </c>
    </row>
    <row r="278" spans="1:19" x14ac:dyDescent="0.3">
      <c r="A278" s="1" t="str">
        <f t="shared" si="164"/>
        <v>LP_BounceWallQuad_02</v>
      </c>
      <c r="B278" s="1" t="s">
        <v>177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BounceWallQuadHitObject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N278" s="1">
        <v>2</v>
      </c>
      <c r="O278" s="7">
        <f t="shared" ca="1" si="132"/>
        <v>2</v>
      </c>
      <c r="S278" s="7" t="str">
        <f t="shared" ca="1" si="183"/>
        <v/>
      </c>
    </row>
    <row r="279" spans="1:19" x14ac:dyDescent="0.3">
      <c r="A279" s="1" t="str">
        <f t="shared" si="164"/>
        <v>LP_Parallel_01</v>
      </c>
      <c r="B279" s="1" t="s">
        <v>178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ParallelHitObject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v>0.6</v>
      </c>
      <c r="N279" s="1">
        <v>2</v>
      </c>
      <c r="O279" s="7">
        <f t="shared" ca="1" si="132"/>
        <v>2</v>
      </c>
      <c r="S279" s="7" t="str">
        <f t="shared" ca="1" si="133"/>
        <v/>
      </c>
    </row>
    <row r="280" spans="1:19" x14ac:dyDescent="0.3">
      <c r="A280" s="1" t="str">
        <f t="shared" si="164"/>
        <v>LP_Parallel_02</v>
      </c>
      <c r="B280" s="1" t="s">
        <v>178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ParallelHitObject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v>0.6</v>
      </c>
      <c r="N280" s="1">
        <v>3</v>
      </c>
      <c r="O280" s="7">
        <f t="shared" ca="1" si="132"/>
        <v>3</v>
      </c>
      <c r="S280" s="7" t="str">
        <f t="shared" ca="1" si="133"/>
        <v/>
      </c>
    </row>
    <row r="281" spans="1:19" x14ac:dyDescent="0.3">
      <c r="A281" s="1" t="str">
        <f t="shared" si="164"/>
        <v>LP_DiagonalNwayGenerator_01</v>
      </c>
      <c r="B281" s="1" t="s">
        <v>179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DiagonalNwayGenerator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N281" s="1">
        <v>1</v>
      </c>
      <c r="O281" s="7">
        <f t="shared" ca="1" si="132"/>
        <v>1</v>
      </c>
      <c r="S281" s="7" t="str">
        <f t="shared" ca="1" si="133"/>
        <v/>
      </c>
    </row>
    <row r="282" spans="1:19" x14ac:dyDescent="0.3">
      <c r="A282" s="1" t="str">
        <f t="shared" si="164"/>
        <v>LP_DiagonalNwayGenerator_02</v>
      </c>
      <c r="B282" s="1" t="s">
        <v>179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DiagonalNwayGenerator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N282" s="1">
        <v>2</v>
      </c>
      <c r="O282" s="7">
        <f t="shared" ca="1" si="132"/>
        <v>2</v>
      </c>
      <c r="S282" s="7" t="str">
        <f t="shared" ca="1" si="133"/>
        <v/>
      </c>
    </row>
    <row r="283" spans="1:19" x14ac:dyDescent="0.3">
      <c r="A283" s="1" t="str">
        <f t="shared" si="164"/>
        <v>LP_LeftRightNwayGenerator_01</v>
      </c>
      <c r="B283" s="1" t="s">
        <v>180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LeftRightNwayGenerator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N283" s="1">
        <v>1</v>
      </c>
      <c r="O283" s="7">
        <f t="shared" ca="1" si="132"/>
        <v>1</v>
      </c>
      <c r="S283" s="7" t="str">
        <f t="shared" ca="1" si="133"/>
        <v/>
      </c>
    </row>
    <row r="284" spans="1:19" x14ac:dyDescent="0.3">
      <c r="A284" s="1" t="str">
        <f t="shared" si="164"/>
        <v>LP_LeftRightNwayGenerator_02</v>
      </c>
      <c r="B284" s="1" t="s">
        <v>180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LeftRightNwayGenerator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N284" s="1">
        <v>2</v>
      </c>
      <c r="O284" s="7">
        <f t="shared" ca="1" si="132"/>
        <v>2</v>
      </c>
      <c r="S284" s="7" t="str">
        <f t="shared" ca="1" si="133"/>
        <v/>
      </c>
    </row>
    <row r="285" spans="1:19" x14ac:dyDescent="0.3">
      <c r="A285" s="1" t="str">
        <f t="shared" si="164"/>
        <v>LP_BackNwayGenerator_01</v>
      </c>
      <c r="B285" s="1" t="s">
        <v>181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BackNwayGenerator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N285" s="1">
        <v>1</v>
      </c>
      <c r="O285" s="7">
        <f t="shared" ca="1" si="132"/>
        <v>1</v>
      </c>
      <c r="S285" s="7" t="str">
        <f t="shared" ca="1" si="133"/>
        <v/>
      </c>
    </row>
    <row r="286" spans="1:19" x14ac:dyDescent="0.3">
      <c r="A286" s="1" t="str">
        <f t="shared" si="164"/>
        <v>LP_BackNwayGenerator_02</v>
      </c>
      <c r="B286" s="1" t="s">
        <v>181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BackNwayGenerator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N286" s="1">
        <v>2</v>
      </c>
      <c r="O286" s="7">
        <f t="shared" ca="1" si="132"/>
        <v>2</v>
      </c>
      <c r="S286" s="7" t="str">
        <f t="shared" ca="1" si="133"/>
        <v/>
      </c>
    </row>
    <row r="287" spans="1:19" x14ac:dyDescent="0.3">
      <c r="A287" s="1" t="str">
        <f t="shared" si="164"/>
        <v>LP_Repeat_01</v>
      </c>
      <c r="B287" s="1" t="s">
        <v>182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RepeatHitObject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v>0.5</v>
      </c>
      <c r="N287" s="1">
        <v>1</v>
      </c>
      <c r="O287" s="7">
        <f t="shared" ca="1" si="132"/>
        <v>1</v>
      </c>
      <c r="S287" s="7" t="str">
        <f t="shared" ca="1" si="133"/>
        <v/>
      </c>
    </row>
    <row r="288" spans="1:19" x14ac:dyDescent="0.3">
      <c r="A288" s="1" t="str">
        <f t="shared" si="164"/>
        <v>LP_Repeat_02</v>
      </c>
      <c r="B288" s="1" t="s">
        <v>182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RepeatHitObject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v>0.5</v>
      </c>
      <c r="N288" s="1">
        <v>2</v>
      </c>
      <c r="O288" s="7">
        <f t="shared" ca="1" si="132"/>
        <v>2</v>
      </c>
      <c r="S288" s="7" t="str">
        <f t="shared" ca="1" si="133"/>
        <v/>
      </c>
    </row>
    <row r="289" spans="1:21" x14ac:dyDescent="0.3">
      <c r="A289" s="1" t="str">
        <f t="shared" si="164"/>
        <v>LP_HealOnKill_01</v>
      </c>
      <c r="B289" s="1" t="s">
        <v>271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K289" s="1">
        <f t="shared" ref="K289:K302" si="184">J95</f>
        <v>0.15</v>
      </c>
      <c r="O289" s="7" t="str">
        <f t="shared" ref="O289" ca="1" si="185">IF(NOT(ISBLANK(N289)),N289,
IF(ISBLANK(M289),"",
VLOOKUP(M289,OFFSET(INDIRECT("$A:$B"),0,MATCH(M$1&amp;"_Verify",INDIRECT("$1:$1"),0)-1),2,0)
))</f>
        <v/>
      </c>
      <c r="S289" s="7" t="str">
        <f t="shared" ca="1" si="133"/>
        <v/>
      </c>
    </row>
    <row r="290" spans="1:21" x14ac:dyDescent="0.3">
      <c r="A290" s="1" t="str">
        <f t="shared" si="164"/>
        <v>LP_HealOnKill_02</v>
      </c>
      <c r="B290" s="1" t="s">
        <v>271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K290" s="1">
        <f t="shared" si="184"/>
        <v>0.315</v>
      </c>
      <c r="O290" s="7" t="str">
        <f t="shared" ca="1" si="132"/>
        <v/>
      </c>
      <c r="S290" s="7" t="str">
        <f t="shared" ca="1" si="133"/>
        <v/>
      </c>
    </row>
    <row r="291" spans="1:21" x14ac:dyDescent="0.3">
      <c r="A291" s="1" t="str">
        <f t="shared" ref="A291:A293" si="186">B291&amp;"_"&amp;TEXT(D291,"00")</f>
        <v>LP_HealOnKill_03</v>
      </c>
      <c r="B291" s="1" t="s">
        <v>271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K291" s="1">
        <f t="shared" si="184"/>
        <v>0.49500000000000005</v>
      </c>
      <c r="O291" s="7" t="str">
        <f t="shared" ref="O291:O293" ca="1" si="187">IF(NOT(ISBLANK(N291)),N291,
IF(ISBLANK(M291),"",
VLOOKUP(M291,OFFSET(INDIRECT("$A:$B"),0,MATCH(M$1&amp;"_Verify",INDIRECT("$1:$1"),0)-1),2,0)
))</f>
        <v/>
      </c>
      <c r="S291" s="7" t="str">
        <f t="shared" ref="S291:S293" ca="1" si="188">IF(NOT(ISBLANK(R291)),R291,
IF(ISBLANK(Q291),"",
VLOOKUP(Q291,OFFSET(INDIRECT("$A:$B"),0,MATCH(Q$1&amp;"_Verify",INDIRECT("$1:$1"),0)-1),2,0)
))</f>
        <v/>
      </c>
    </row>
    <row r="292" spans="1:21" x14ac:dyDescent="0.3">
      <c r="A292" s="1" t="str">
        <f t="shared" si="186"/>
        <v>LP_HealOnKill_04</v>
      </c>
      <c r="B292" s="1" t="s">
        <v>271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si="184"/>
        <v>0.69</v>
      </c>
      <c r="O292" s="7" t="str">
        <f t="shared" ca="1" si="187"/>
        <v/>
      </c>
      <c r="S292" s="7" t="str">
        <f t="shared" ca="1" si="188"/>
        <v/>
      </c>
    </row>
    <row r="293" spans="1:21" x14ac:dyDescent="0.3">
      <c r="A293" s="1" t="str">
        <f t="shared" si="186"/>
        <v>LP_HealOnKill_05</v>
      </c>
      <c r="B293" s="1" t="s">
        <v>271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84"/>
        <v>0.89999999999999991</v>
      </c>
      <c r="O293" s="7" t="str">
        <f t="shared" ca="1" si="187"/>
        <v/>
      </c>
      <c r="S293" s="7" t="str">
        <f t="shared" ca="1" si="188"/>
        <v/>
      </c>
    </row>
    <row r="294" spans="1:21" x14ac:dyDescent="0.3">
      <c r="A294" s="1" t="str">
        <f t="shared" ref="A294:A297" si="189">B294&amp;"_"&amp;TEXT(D294,"00")</f>
        <v>LP_HealOnKill_06</v>
      </c>
      <c r="B294" s="1" t="s">
        <v>271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K294" s="1">
        <f t="shared" si="184"/>
        <v>1.125</v>
      </c>
      <c r="O294" s="7" t="str">
        <f t="shared" ref="O294:O297" ca="1" si="190">IF(NOT(ISBLANK(N294)),N294,
IF(ISBLANK(M294),"",
VLOOKUP(M294,OFFSET(INDIRECT("$A:$B"),0,MATCH(M$1&amp;"_Verify",INDIRECT("$1:$1"),0)-1),2,0)
))</f>
        <v/>
      </c>
      <c r="S294" s="7" t="str">
        <f t="shared" ref="S294:S297" ca="1" si="191">IF(NOT(ISBLANK(R294)),R294,
IF(ISBLANK(Q294),"",
VLOOKUP(Q294,OFFSET(INDIRECT("$A:$B"),0,MATCH(Q$1&amp;"_Verify",INDIRECT("$1:$1"),0)-1),2,0)
))</f>
        <v/>
      </c>
    </row>
    <row r="295" spans="1:21" x14ac:dyDescent="0.3">
      <c r="A295" s="1" t="str">
        <f t="shared" si="189"/>
        <v>LP_HealOnKill_07</v>
      </c>
      <c r="B295" s="1" t="s">
        <v>271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K295" s="1">
        <f t="shared" si="184"/>
        <v>1.3650000000000002</v>
      </c>
      <c r="O295" s="7" t="str">
        <f t="shared" ca="1" si="190"/>
        <v/>
      </c>
      <c r="S295" s="7" t="str">
        <f t="shared" ca="1" si="191"/>
        <v/>
      </c>
    </row>
    <row r="296" spans="1:21" x14ac:dyDescent="0.3">
      <c r="A296" s="1" t="str">
        <f t="shared" si="189"/>
        <v>LP_HealOnKill_08</v>
      </c>
      <c r="B296" s="1" t="s">
        <v>271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K296" s="1">
        <f t="shared" si="184"/>
        <v>1.62</v>
      </c>
      <c r="O296" s="7" t="str">
        <f t="shared" ca="1" si="190"/>
        <v/>
      </c>
      <c r="S296" s="7" t="str">
        <f t="shared" ca="1" si="191"/>
        <v/>
      </c>
    </row>
    <row r="297" spans="1:21" x14ac:dyDescent="0.3">
      <c r="A297" s="1" t="str">
        <f t="shared" si="189"/>
        <v>LP_HealOnKill_09</v>
      </c>
      <c r="B297" s="1" t="s">
        <v>271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K297" s="1">
        <f t="shared" si="184"/>
        <v>1.89</v>
      </c>
      <c r="O297" s="7" t="str">
        <f t="shared" ca="1" si="190"/>
        <v/>
      </c>
      <c r="S297" s="7" t="str">
        <f t="shared" ca="1" si="191"/>
        <v/>
      </c>
    </row>
    <row r="298" spans="1:21" x14ac:dyDescent="0.3">
      <c r="A298" s="1" t="str">
        <f t="shared" ref="A298:A313" si="192">B298&amp;"_"&amp;TEXT(D298,"00")</f>
        <v>LP_HealOnKillBetter_01</v>
      </c>
      <c r="B298" s="1" t="s">
        <v>272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K298" s="1">
        <f t="shared" si="184"/>
        <v>0.25</v>
      </c>
      <c r="O298" s="7" t="str">
        <f t="shared" ref="O298:O327" ca="1" si="193">IF(NOT(ISBLANK(N298)),N298,
IF(ISBLANK(M298),"",
VLOOKUP(M298,OFFSET(INDIRECT("$A:$B"),0,MATCH(M$1&amp;"_Verify",INDIRECT("$1:$1"),0)-1),2,0)
))</f>
        <v/>
      </c>
      <c r="S298" s="7" t="str">
        <f t="shared" ca="1" si="133"/>
        <v/>
      </c>
    </row>
    <row r="299" spans="1:21" x14ac:dyDescent="0.3">
      <c r="A299" s="1" t="str">
        <f t="shared" si="192"/>
        <v>LP_HealOnKillBetter_02</v>
      </c>
      <c r="B299" s="1" t="s">
        <v>272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K299" s="1">
        <f t="shared" si="184"/>
        <v>0.52500000000000002</v>
      </c>
      <c r="O299" s="7" t="str">
        <f t="shared" ca="1" si="193"/>
        <v/>
      </c>
      <c r="S299" s="7" t="str">
        <f t="shared" ca="1" si="133"/>
        <v/>
      </c>
    </row>
    <row r="300" spans="1:21" x14ac:dyDescent="0.3">
      <c r="A300" s="1" t="str">
        <f t="shared" ref="A300:A302" si="194">B300&amp;"_"&amp;TEXT(D300,"00")</f>
        <v>LP_HealOnKillBetter_03</v>
      </c>
      <c r="B300" s="1" t="s">
        <v>272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K300" s="1">
        <f t="shared" si="184"/>
        <v>0.82500000000000007</v>
      </c>
      <c r="O300" s="7" t="str">
        <f t="shared" ref="O300:O302" ca="1" si="195">IF(NOT(ISBLANK(N300)),N300,
IF(ISBLANK(M300),"",
VLOOKUP(M300,OFFSET(INDIRECT("$A:$B"),0,MATCH(M$1&amp;"_Verify",INDIRECT("$1:$1"),0)-1),2,0)
))</f>
        <v/>
      </c>
      <c r="S300" s="7" t="str">
        <f t="shared" ref="S300:S302" ca="1" si="196">IF(NOT(ISBLANK(R300)),R300,
IF(ISBLANK(Q300),"",
VLOOKUP(Q300,OFFSET(INDIRECT("$A:$B"),0,MATCH(Q$1&amp;"_Verify",INDIRECT("$1:$1"),0)-1),2,0)
))</f>
        <v/>
      </c>
    </row>
    <row r="301" spans="1:21" x14ac:dyDescent="0.3">
      <c r="A301" s="1" t="str">
        <f t="shared" si="194"/>
        <v>LP_HealOnKillBetter_04</v>
      </c>
      <c r="B301" s="1" t="s">
        <v>272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K301" s="1">
        <f t="shared" si="184"/>
        <v>1.1499999999999999</v>
      </c>
      <c r="O301" s="7" t="str">
        <f t="shared" ca="1" si="195"/>
        <v/>
      </c>
      <c r="S301" s="7" t="str">
        <f t="shared" ca="1" si="196"/>
        <v/>
      </c>
    </row>
    <row r="302" spans="1:21" x14ac:dyDescent="0.3">
      <c r="A302" s="1" t="str">
        <f t="shared" si="194"/>
        <v>LP_HealOnKillBetter_05</v>
      </c>
      <c r="B302" s="1" t="s">
        <v>272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K302" s="1">
        <f t="shared" si="184"/>
        <v>1.5</v>
      </c>
      <c r="O302" s="7" t="str">
        <f t="shared" ca="1" si="195"/>
        <v/>
      </c>
      <c r="S302" s="7" t="str">
        <f t="shared" ca="1" si="196"/>
        <v/>
      </c>
    </row>
    <row r="303" spans="1:21" x14ac:dyDescent="0.3">
      <c r="A303" s="1" t="str">
        <f t="shared" si="192"/>
        <v>LP_AtkSpeedUpOnEncounter_01</v>
      </c>
      <c r="B303" s="1" t="s">
        <v>297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93"/>
        <v/>
      </c>
      <c r="Q303" s="1" t="s">
        <v>298</v>
      </c>
      <c r="S303" s="7">
        <f t="shared" ref="S303:S354" ca="1" si="197">IF(NOT(ISBLANK(R303)),R303,
IF(ISBLANK(Q303),"",
VLOOKUP(Q303,OFFSET(INDIRECT("$A:$B"),0,MATCH(Q$1&amp;"_Verify",INDIRECT("$1:$1"),0)-1),2,0)
))</f>
        <v>1</v>
      </c>
      <c r="U303" s="1" t="s">
        <v>299</v>
      </c>
    </row>
    <row r="304" spans="1:21" x14ac:dyDescent="0.3">
      <c r="A304" s="1" t="str">
        <f t="shared" si="192"/>
        <v>LP_AtkSpeedUpOnEncounter_02</v>
      </c>
      <c r="B304" s="1" t="s">
        <v>297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93"/>
        <v/>
      </c>
      <c r="Q304" s="1" t="s">
        <v>298</v>
      </c>
      <c r="S304" s="7">
        <f t="shared" ca="1" si="197"/>
        <v>1</v>
      </c>
      <c r="U304" s="1" t="s">
        <v>299</v>
      </c>
    </row>
    <row r="305" spans="1:23" x14ac:dyDescent="0.3">
      <c r="A305" s="1" t="str">
        <f t="shared" ref="A305:A311" si="198">B305&amp;"_"&amp;TEXT(D305,"00")</f>
        <v>LP_AtkSpeedUpOnEncounter_03</v>
      </c>
      <c r="B305" s="1" t="s">
        <v>297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ref="O305:O311" ca="1" si="199">IF(NOT(ISBLANK(N305)),N305,
IF(ISBLANK(M305),"",
VLOOKUP(M305,OFFSET(INDIRECT("$A:$B"),0,MATCH(M$1&amp;"_Verify",INDIRECT("$1:$1"),0)-1),2,0)
))</f>
        <v/>
      </c>
      <c r="Q305" s="1" t="s">
        <v>298</v>
      </c>
      <c r="S305" s="7">
        <f t="shared" ca="1" si="197"/>
        <v>1</v>
      </c>
      <c r="U305" s="1" t="s">
        <v>299</v>
      </c>
    </row>
    <row r="306" spans="1:23" x14ac:dyDescent="0.3">
      <c r="A306" s="1" t="str">
        <f t="shared" si="198"/>
        <v>LP_AtkSpeedUpOnEncounter_04</v>
      </c>
      <c r="B306" s="1" t="s">
        <v>297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99"/>
        <v/>
      </c>
      <c r="Q306" s="1" t="s">
        <v>298</v>
      </c>
      <c r="S306" s="7">
        <f t="shared" ca="1" si="197"/>
        <v>1</v>
      </c>
      <c r="U306" s="1" t="s">
        <v>299</v>
      </c>
    </row>
    <row r="307" spans="1:23" x14ac:dyDescent="0.3">
      <c r="A307" s="1" t="str">
        <f t="shared" si="198"/>
        <v>LP_AtkSpeedUpOnEncounter_05</v>
      </c>
      <c r="B307" s="1" t="s">
        <v>297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99"/>
        <v/>
      </c>
      <c r="Q307" s="1" t="s">
        <v>298</v>
      </c>
      <c r="S307" s="7">
        <f t="shared" ca="1" si="197"/>
        <v>1</v>
      </c>
      <c r="U307" s="1" t="s">
        <v>299</v>
      </c>
    </row>
    <row r="308" spans="1:23" x14ac:dyDescent="0.3">
      <c r="A308" s="1" t="str">
        <f t="shared" si="198"/>
        <v>LP_AtkSpeedUpOnEncounter_06</v>
      </c>
      <c r="B308" s="1" t="s">
        <v>297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CallAffectorValue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O308" s="7" t="str">
        <f t="shared" ca="1" si="199"/>
        <v/>
      </c>
      <c r="Q308" s="1" t="s">
        <v>298</v>
      </c>
      <c r="S308" s="7">
        <f t="shared" ca="1" si="197"/>
        <v>1</v>
      </c>
      <c r="U308" s="1" t="s">
        <v>299</v>
      </c>
    </row>
    <row r="309" spans="1:23" x14ac:dyDescent="0.3">
      <c r="A309" s="1" t="str">
        <f t="shared" si="198"/>
        <v>LP_AtkSpeedUpOnEncounter_07</v>
      </c>
      <c r="B309" s="1" t="s">
        <v>297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ca="1" si="199"/>
        <v/>
      </c>
      <c r="Q309" s="1" t="s">
        <v>298</v>
      </c>
      <c r="S309" s="7">
        <f t="shared" ca="1" si="197"/>
        <v>1</v>
      </c>
      <c r="U309" s="1" t="s">
        <v>299</v>
      </c>
    </row>
    <row r="310" spans="1:23" x14ac:dyDescent="0.3">
      <c r="A310" s="1" t="str">
        <f t="shared" si="198"/>
        <v>LP_AtkSpeedUpOnEncounter_08</v>
      </c>
      <c r="B310" s="1" t="s">
        <v>297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CallAffectorValue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O310" s="7" t="str">
        <f t="shared" ca="1" si="199"/>
        <v/>
      </c>
      <c r="Q310" s="1" t="s">
        <v>298</v>
      </c>
      <c r="S310" s="7">
        <f t="shared" ca="1" si="197"/>
        <v>1</v>
      </c>
      <c r="U310" s="1" t="s">
        <v>299</v>
      </c>
    </row>
    <row r="311" spans="1:23" x14ac:dyDescent="0.3">
      <c r="A311" s="1" t="str">
        <f t="shared" si="198"/>
        <v>LP_AtkSpeedUpOnEncounter_09</v>
      </c>
      <c r="B311" s="1" t="s">
        <v>297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CallAffectorValue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O311" s="7" t="str">
        <f t="shared" ca="1" si="199"/>
        <v/>
      </c>
      <c r="Q311" s="1" t="s">
        <v>298</v>
      </c>
      <c r="S311" s="7">
        <f t="shared" ca="1" si="197"/>
        <v>1</v>
      </c>
      <c r="U311" s="1" t="s">
        <v>299</v>
      </c>
    </row>
    <row r="312" spans="1:23" x14ac:dyDescent="0.3">
      <c r="A312" s="1" t="str">
        <f t="shared" si="192"/>
        <v>LP_AtkSpeedUpOnEncounter_Spd_01</v>
      </c>
      <c r="B312" s="1" t="s">
        <v>294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4.5</v>
      </c>
      <c r="J312" s="1">
        <f t="shared" ref="J312:J320" si="200">J95*4.5/6*2.5</f>
        <v>0.28125</v>
      </c>
      <c r="M312" s="1" t="s">
        <v>149</v>
      </c>
      <c r="O312" s="7">
        <f t="shared" ca="1" si="193"/>
        <v>3</v>
      </c>
      <c r="R312" s="1">
        <v>1</v>
      </c>
      <c r="S312" s="7">
        <f t="shared" ca="1" si="197"/>
        <v>1</v>
      </c>
      <c r="W312" s="1" t="s">
        <v>366</v>
      </c>
    </row>
    <row r="313" spans="1:23" x14ac:dyDescent="0.3">
      <c r="A313" s="1" t="str">
        <f t="shared" si="192"/>
        <v>LP_AtkSpeedUpOnEncounter_Spd_02</v>
      </c>
      <c r="B313" s="1" t="s">
        <v>294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5</v>
      </c>
      <c r="J313" s="1">
        <f t="shared" si="200"/>
        <v>0.59062499999999996</v>
      </c>
      <c r="M313" s="1" t="s">
        <v>149</v>
      </c>
      <c r="O313" s="7">
        <f t="shared" ca="1" si="193"/>
        <v>3</v>
      </c>
      <c r="R313" s="1">
        <v>1</v>
      </c>
      <c r="S313" s="7">
        <f t="shared" ca="1" si="197"/>
        <v>1</v>
      </c>
      <c r="W313" s="1" t="s">
        <v>366</v>
      </c>
    </row>
    <row r="314" spans="1:23" x14ac:dyDescent="0.3">
      <c r="A314" s="1" t="str">
        <f t="shared" ref="A314:A320" si="201">B314&amp;"_"&amp;TEXT(D314,"00")</f>
        <v>LP_AtkSpeedUpOnEncounter_Spd_03</v>
      </c>
      <c r="B314" s="1" t="s">
        <v>294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5.5</v>
      </c>
      <c r="J314" s="1">
        <f t="shared" si="200"/>
        <v>0.92812500000000009</v>
      </c>
      <c r="M314" s="1" t="s">
        <v>149</v>
      </c>
      <c r="O314" s="7">
        <f t="shared" ref="O314:O320" ca="1" si="202">IF(NOT(ISBLANK(N314)),N314,
IF(ISBLANK(M314),"",
VLOOKUP(M314,OFFSET(INDIRECT("$A:$B"),0,MATCH(M$1&amp;"_Verify",INDIRECT("$1:$1"),0)-1),2,0)
))</f>
        <v>3</v>
      </c>
      <c r="R314" s="1">
        <v>1</v>
      </c>
      <c r="S314" s="7">
        <f t="shared" ca="1" si="197"/>
        <v>1</v>
      </c>
      <c r="W314" s="1" t="s">
        <v>366</v>
      </c>
    </row>
    <row r="315" spans="1:23" x14ac:dyDescent="0.3">
      <c r="A315" s="1" t="str">
        <f t="shared" si="201"/>
        <v>LP_AtkSpeedUpOnEncounter_Spd_04</v>
      </c>
      <c r="B315" s="1" t="s">
        <v>294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6</v>
      </c>
      <c r="J315" s="1">
        <f t="shared" si="200"/>
        <v>1.29375</v>
      </c>
      <c r="M315" s="1" t="s">
        <v>149</v>
      </c>
      <c r="O315" s="7">
        <f t="shared" ca="1" si="202"/>
        <v>3</v>
      </c>
      <c r="R315" s="1">
        <v>1</v>
      </c>
      <c r="S315" s="7">
        <f t="shared" ca="1" si="197"/>
        <v>1</v>
      </c>
      <c r="W315" s="1" t="s">
        <v>366</v>
      </c>
    </row>
    <row r="316" spans="1:23" x14ac:dyDescent="0.3">
      <c r="A316" s="1" t="str">
        <f t="shared" si="201"/>
        <v>LP_AtkSpeedUpOnEncounter_Spd_05</v>
      </c>
      <c r="B316" s="1" t="s">
        <v>294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6.5</v>
      </c>
      <c r="J316" s="1">
        <f t="shared" si="200"/>
        <v>1.6874999999999998</v>
      </c>
      <c r="M316" s="1" t="s">
        <v>149</v>
      </c>
      <c r="O316" s="7">
        <f t="shared" ca="1" si="202"/>
        <v>3</v>
      </c>
      <c r="R316" s="1">
        <v>1</v>
      </c>
      <c r="S316" s="7">
        <f t="shared" ca="1" si="197"/>
        <v>1</v>
      </c>
      <c r="W316" s="1" t="s">
        <v>366</v>
      </c>
    </row>
    <row r="317" spans="1:23" x14ac:dyDescent="0.3">
      <c r="A317" s="1" t="str">
        <f t="shared" si="201"/>
        <v>LP_AtkSpeedUpOnEncounter_Spd_06</v>
      </c>
      <c r="B317" s="1" t="s">
        <v>294</v>
      </c>
      <c r="C317" s="1" t="str">
        <f>IF(ISERROR(VLOOKUP(B317,AffectorValueTable!$A:$A,1,0)),"어펙터밸류없음","")</f>
        <v/>
      </c>
      <c r="D317" s="1">
        <v>6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7</v>
      </c>
      <c r="J317" s="1">
        <f t="shared" si="200"/>
        <v>2.109375</v>
      </c>
      <c r="M317" s="1" t="s">
        <v>149</v>
      </c>
      <c r="O317" s="7">
        <f t="shared" ca="1" si="202"/>
        <v>3</v>
      </c>
      <c r="R317" s="1">
        <v>1</v>
      </c>
      <c r="S317" s="7">
        <f t="shared" ca="1" si="197"/>
        <v>1</v>
      </c>
      <c r="W317" s="1" t="s">
        <v>366</v>
      </c>
    </row>
    <row r="318" spans="1:23" x14ac:dyDescent="0.3">
      <c r="A318" s="1" t="str">
        <f t="shared" si="201"/>
        <v>LP_AtkSpeedUpOnEncounter_Spd_07</v>
      </c>
      <c r="B318" s="1" t="s">
        <v>294</v>
      </c>
      <c r="C318" s="1" t="str">
        <f>IF(ISERROR(VLOOKUP(B318,AffectorValueTable!$A:$A,1,0)),"어펙터밸류없음","")</f>
        <v/>
      </c>
      <c r="D318" s="1">
        <v>7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7.5</v>
      </c>
      <c r="J318" s="1">
        <f t="shared" si="200"/>
        <v>2.5593750000000002</v>
      </c>
      <c r="M318" s="1" t="s">
        <v>149</v>
      </c>
      <c r="O318" s="7">
        <f t="shared" ca="1" si="202"/>
        <v>3</v>
      </c>
      <c r="R318" s="1">
        <v>1</v>
      </c>
      <c r="S318" s="7">
        <f t="shared" ca="1" si="197"/>
        <v>1</v>
      </c>
      <c r="W318" s="1" t="s">
        <v>366</v>
      </c>
    </row>
    <row r="319" spans="1:23" x14ac:dyDescent="0.3">
      <c r="A319" s="1" t="str">
        <f t="shared" si="201"/>
        <v>LP_AtkSpeedUpOnEncounter_Spd_08</v>
      </c>
      <c r="B319" s="1" t="s">
        <v>294</v>
      </c>
      <c r="C319" s="1" t="str">
        <f>IF(ISERROR(VLOOKUP(B319,AffectorValueTable!$A:$A,1,0)),"어펙터밸류없음","")</f>
        <v/>
      </c>
      <c r="D319" s="1">
        <v>8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8</v>
      </c>
      <c r="J319" s="1">
        <f t="shared" si="200"/>
        <v>3.0375000000000001</v>
      </c>
      <c r="M319" s="1" t="s">
        <v>149</v>
      </c>
      <c r="O319" s="7">
        <f t="shared" ca="1" si="202"/>
        <v>3</v>
      </c>
      <c r="R319" s="1">
        <v>1</v>
      </c>
      <c r="S319" s="7">
        <f t="shared" ca="1" si="197"/>
        <v>1</v>
      </c>
      <c r="W319" s="1" t="s">
        <v>366</v>
      </c>
    </row>
    <row r="320" spans="1:23" x14ac:dyDescent="0.3">
      <c r="A320" s="1" t="str">
        <f t="shared" si="201"/>
        <v>LP_AtkSpeedUpOnEncounter_Spd_09</v>
      </c>
      <c r="B320" s="1" t="s">
        <v>294</v>
      </c>
      <c r="C320" s="1" t="str">
        <f>IF(ISERROR(VLOOKUP(B320,AffectorValueTable!$A:$A,1,0)),"어펙터밸류없음","")</f>
        <v/>
      </c>
      <c r="D320" s="1">
        <v>9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8.5</v>
      </c>
      <c r="J320" s="1">
        <f t="shared" si="200"/>
        <v>3.5437499999999993</v>
      </c>
      <c r="M320" s="1" t="s">
        <v>149</v>
      </c>
      <c r="O320" s="7">
        <f t="shared" ca="1" si="202"/>
        <v>3</v>
      </c>
      <c r="R320" s="1">
        <v>1</v>
      </c>
      <c r="S320" s="7">
        <f t="shared" ca="1" si="197"/>
        <v>1</v>
      </c>
      <c r="W320" s="1" t="s">
        <v>366</v>
      </c>
    </row>
    <row r="321" spans="1:23" x14ac:dyDescent="0.3">
      <c r="A321" s="1" t="str">
        <f t="shared" ref="A321:A327" si="203">B321&amp;"_"&amp;TEXT(D321,"00")</f>
        <v>LP_AtkSpeedUpOnEncounterBetter_01</v>
      </c>
      <c r="B321" s="1" t="s">
        <v>293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193"/>
        <v/>
      </c>
      <c r="Q321" s="1" t="s">
        <v>298</v>
      </c>
      <c r="S321" s="7">
        <f t="shared" ca="1" si="197"/>
        <v>1</v>
      </c>
      <c r="U321" s="1" t="s">
        <v>295</v>
      </c>
    </row>
    <row r="322" spans="1:23" x14ac:dyDescent="0.3">
      <c r="A322" s="1" t="str">
        <f t="shared" si="203"/>
        <v>LP_AtkSpeedUpOnEncounterBetter_02</v>
      </c>
      <c r="B322" s="1" t="s">
        <v>293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193"/>
        <v/>
      </c>
      <c r="Q322" s="1" t="s">
        <v>298</v>
      </c>
      <c r="S322" s="7">
        <f t="shared" ca="1" si="197"/>
        <v>1</v>
      </c>
      <c r="U322" s="1" t="s">
        <v>295</v>
      </c>
    </row>
    <row r="323" spans="1:23" x14ac:dyDescent="0.3">
      <c r="A323" s="1" t="str">
        <f t="shared" ref="A323:A325" si="204">B323&amp;"_"&amp;TEXT(D323,"00")</f>
        <v>LP_AtkSpeedUpOnEncounterBetter_03</v>
      </c>
      <c r="B323" s="1" t="s">
        <v>293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ref="O323:O325" ca="1" si="205">IF(NOT(ISBLANK(N323)),N323,
IF(ISBLANK(M323),"",
VLOOKUP(M323,OFFSET(INDIRECT("$A:$B"),0,MATCH(M$1&amp;"_Verify",INDIRECT("$1:$1"),0)-1),2,0)
))</f>
        <v/>
      </c>
      <c r="Q323" s="1" t="s">
        <v>298</v>
      </c>
      <c r="S323" s="7">
        <f t="shared" ca="1" si="197"/>
        <v>1</v>
      </c>
      <c r="U323" s="1" t="s">
        <v>295</v>
      </c>
    </row>
    <row r="324" spans="1:23" x14ac:dyDescent="0.3">
      <c r="A324" s="1" t="str">
        <f t="shared" si="204"/>
        <v>LP_AtkSpeedUpOnEncounterBetter_04</v>
      </c>
      <c r="B324" s="1" t="s">
        <v>293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205"/>
        <v/>
      </c>
      <c r="Q324" s="1" t="s">
        <v>298</v>
      </c>
      <c r="S324" s="7">
        <f t="shared" ca="1" si="197"/>
        <v>1</v>
      </c>
      <c r="U324" s="1" t="s">
        <v>295</v>
      </c>
    </row>
    <row r="325" spans="1:23" x14ac:dyDescent="0.3">
      <c r="A325" s="1" t="str">
        <f t="shared" si="204"/>
        <v>LP_AtkSpeedUpOnEncounterBetter_05</v>
      </c>
      <c r="B325" s="1" t="s">
        <v>293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205"/>
        <v/>
      </c>
      <c r="Q325" s="1" t="s">
        <v>298</v>
      </c>
      <c r="S325" s="7">
        <f t="shared" ca="1" si="197"/>
        <v>1</v>
      </c>
      <c r="U325" s="1" t="s">
        <v>295</v>
      </c>
    </row>
    <row r="326" spans="1:23" x14ac:dyDescent="0.3">
      <c r="A326" s="1" t="str">
        <f t="shared" si="203"/>
        <v>LP_AtkSpeedUpOnEncounterBetter_Spd_01</v>
      </c>
      <c r="B326" s="1" t="s">
        <v>296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4.5</v>
      </c>
      <c r="J326" s="1">
        <f>J104*4.5/6*2.5</f>
        <v>0.46875</v>
      </c>
      <c r="M326" s="1" t="s">
        <v>149</v>
      </c>
      <c r="O326" s="7">
        <f t="shared" ca="1" si="193"/>
        <v>3</v>
      </c>
      <c r="R326" s="1">
        <v>1</v>
      </c>
      <c r="S326" s="7">
        <f t="shared" ca="1" si="197"/>
        <v>1</v>
      </c>
      <c r="W326" s="1" t="s">
        <v>366</v>
      </c>
    </row>
    <row r="327" spans="1:23" x14ac:dyDescent="0.3">
      <c r="A327" s="1" t="str">
        <f t="shared" si="203"/>
        <v>LP_AtkSpeedUpOnEncounterBetter_Spd_02</v>
      </c>
      <c r="B327" s="1" t="s">
        <v>296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5.5</v>
      </c>
      <c r="J327" s="1">
        <f>J105*4.5/6*2.5</f>
        <v>0.98437500000000011</v>
      </c>
      <c r="M327" s="1" t="s">
        <v>149</v>
      </c>
      <c r="O327" s="7">
        <f t="shared" ca="1" si="193"/>
        <v>3</v>
      </c>
      <c r="R327" s="1">
        <v>1</v>
      </c>
      <c r="S327" s="7">
        <f t="shared" ca="1" si="197"/>
        <v>1</v>
      </c>
      <c r="W327" s="1" t="s">
        <v>366</v>
      </c>
    </row>
    <row r="328" spans="1:23" x14ac:dyDescent="0.3">
      <c r="A328" s="1" t="str">
        <f t="shared" ref="A328:A330" si="206">B328&amp;"_"&amp;TEXT(D328,"00")</f>
        <v>LP_AtkSpeedUpOnEncounterBetter_Spd_03</v>
      </c>
      <c r="B328" s="1" t="s">
        <v>296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6.5</v>
      </c>
      <c r="J328" s="1">
        <f>J106*4.5/6*2.5</f>
        <v>1.546875</v>
      </c>
      <c r="M328" s="1" t="s">
        <v>149</v>
      </c>
      <c r="O328" s="7">
        <f t="shared" ref="O328:O330" ca="1" si="207">IF(NOT(ISBLANK(N328)),N328,
IF(ISBLANK(M328),"",
VLOOKUP(M328,OFFSET(INDIRECT("$A:$B"),0,MATCH(M$1&amp;"_Verify",INDIRECT("$1:$1"),0)-1),2,0)
))</f>
        <v>3</v>
      </c>
      <c r="R328" s="1">
        <v>1</v>
      </c>
      <c r="S328" s="7">
        <f t="shared" ca="1" si="197"/>
        <v>1</v>
      </c>
      <c r="W328" s="1" t="s">
        <v>366</v>
      </c>
    </row>
    <row r="329" spans="1:23" x14ac:dyDescent="0.3">
      <c r="A329" s="1" t="str">
        <f t="shared" si="206"/>
        <v>LP_AtkSpeedUpOnEncounterBetter_Spd_04</v>
      </c>
      <c r="B329" s="1" t="s">
        <v>296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7.5</v>
      </c>
      <c r="J329" s="1">
        <f>J107*4.5/6*2.5</f>
        <v>2.15625</v>
      </c>
      <c r="M329" s="1" t="s">
        <v>149</v>
      </c>
      <c r="O329" s="7">
        <f t="shared" ca="1" si="207"/>
        <v>3</v>
      </c>
      <c r="R329" s="1">
        <v>1</v>
      </c>
      <c r="S329" s="7">
        <f t="shared" ca="1" si="197"/>
        <v>1</v>
      </c>
      <c r="W329" s="1" t="s">
        <v>366</v>
      </c>
    </row>
    <row r="330" spans="1:23" x14ac:dyDescent="0.3">
      <c r="A330" s="1" t="str">
        <f t="shared" si="206"/>
        <v>LP_AtkSpeedUpOnEncounterBetter_Spd_05</v>
      </c>
      <c r="B330" s="1" t="s">
        <v>296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8.5</v>
      </c>
      <c r="J330" s="1">
        <f>J108*4.5/6*2.5</f>
        <v>2.8125</v>
      </c>
      <c r="M330" s="1" t="s">
        <v>149</v>
      </c>
      <c r="O330" s="7">
        <f t="shared" ca="1" si="207"/>
        <v>3</v>
      </c>
      <c r="R330" s="1">
        <v>1</v>
      </c>
      <c r="S330" s="7">
        <f t="shared" ca="1" si="197"/>
        <v>1</v>
      </c>
      <c r="W330" s="1" t="s">
        <v>366</v>
      </c>
    </row>
    <row r="331" spans="1:23" x14ac:dyDescent="0.3">
      <c r="A331" s="1" t="str">
        <f t="shared" ref="A331:A335" si="208">B331&amp;"_"&amp;TEXT(D331,"00")</f>
        <v>LP_VampireOnAttack_01</v>
      </c>
      <c r="B331" s="1" t="s">
        <v>300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L331" s="1">
        <f t="shared" ref="L331:L344" si="209">J95</f>
        <v>0.15</v>
      </c>
      <c r="O331" s="7" t="str">
        <f t="shared" ref="O331:O335" ca="1" si="210">IF(NOT(ISBLANK(N331)),N331,
IF(ISBLANK(M331),"",
VLOOKUP(M331,OFFSET(INDIRECT("$A:$B"),0,MATCH(M$1&amp;"_Verify",INDIRECT("$1:$1"),0)-1),2,0)
))</f>
        <v/>
      </c>
      <c r="S331" s="7" t="str">
        <f t="shared" ca="1" si="197"/>
        <v/>
      </c>
    </row>
    <row r="332" spans="1:23" x14ac:dyDescent="0.3">
      <c r="A332" s="1" t="str">
        <f t="shared" si="208"/>
        <v>LP_VampireOnAttack_02</v>
      </c>
      <c r="B332" s="1" t="s">
        <v>300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L332" s="1">
        <f t="shared" si="209"/>
        <v>0.315</v>
      </c>
      <c r="O332" s="7" t="str">
        <f t="shared" ca="1" si="210"/>
        <v/>
      </c>
      <c r="S332" s="7" t="str">
        <f t="shared" ca="1" si="197"/>
        <v/>
      </c>
    </row>
    <row r="333" spans="1:23" x14ac:dyDescent="0.3">
      <c r="A333" s="1" t="str">
        <f t="shared" si="208"/>
        <v>LP_VampireOnAttack_03</v>
      </c>
      <c r="B333" s="1" t="s">
        <v>300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L333" s="1">
        <f t="shared" si="209"/>
        <v>0.49500000000000005</v>
      </c>
      <c r="O333" s="7" t="str">
        <f t="shared" ca="1" si="210"/>
        <v/>
      </c>
      <c r="S333" s="7" t="str">
        <f t="shared" ca="1" si="197"/>
        <v/>
      </c>
    </row>
    <row r="334" spans="1:23" x14ac:dyDescent="0.3">
      <c r="A334" s="1" t="str">
        <f t="shared" si="208"/>
        <v>LP_VampireOnAttack_04</v>
      </c>
      <c r="B334" s="1" t="s">
        <v>300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si="209"/>
        <v>0.69</v>
      </c>
      <c r="O334" s="7" t="str">
        <f t="shared" ca="1" si="210"/>
        <v/>
      </c>
      <c r="S334" s="7" t="str">
        <f t="shared" ca="1" si="197"/>
        <v/>
      </c>
    </row>
    <row r="335" spans="1:23" x14ac:dyDescent="0.3">
      <c r="A335" s="1" t="str">
        <f t="shared" si="208"/>
        <v>LP_VampireOnAttack_05</v>
      </c>
      <c r="B335" s="1" t="s">
        <v>300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209"/>
        <v>0.89999999999999991</v>
      </c>
      <c r="O335" s="7" t="str">
        <f t="shared" ca="1" si="210"/>
        <v/>
      </c>
      <c r="S335" s="7" t="str">
        <f t="shared" ca="1" si="197"/>
        <v/>
      </c>
    </row>
    <row r="336" spans="1:23" x14ac:dyDescent="0.3">
      <c r="A336" s="1" t="str">
        <f t="shared" ref="A336:A339" si="211">B336&amp;"_"&amp;TEXT(D336,"00")</f>
        <v>LP_VampireOnAttack_06</v>
      </c>
      <c r="B336" s="1" t="s">
        <v>300</v>
      </c>
      <c r="C336" s="1" t="str">
        <f>IF(ISERROR(VLOOKUP(B336,AffectorValueTable!$A:$A,1,0)),"어펙터밸류없음","")</f>
        <v/>
      </c>
      <c r="D336" s="1">
        <v>6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L336" s="1">
        <f t="shared" si="209"/>
        <v>1.125</v>
      </c>
      <c r="O336" s="7" t="str">
        <f t="shared" ref="O336:O339" ca="1" si="212">IF(NOT(ISBLANK(N336)),N336,
IF(ISBLANK(M336),"",
VLOOKUP(M336,OFFSET(INDIRECT("$A:$B"),0,MATCH(M$1&amp;"_Verify",INDIRECT("$1:$1"),0)-1),2,0)
))</f>
        <v/>
      </c>
      <c r="S336" s="7" t="str">
        <f t="shared" ref="S336:S339" ca="1" si="213">IF(NOT(ISBLANK(R336)),R336,
IF(ISBLANK(Q336),"",
VLOOKUP(Q336,OFFSET(INDIRECT("$A:$B"),0,MATCH(Q$1&amp;"_Verify",INDIRECT("$1:$1"),0)-1),2,0)
))</f>
        <v/>
      </c>
    </row>
    <row r="337" spans="1:21" x14ac:dyDescent="0.3">
      <c r="A337" s="1" t="str">
        <f t="shared" si="211"/>
        <v>LP_VampireOnAttack_07</v>
      </c>
      <c r="B337" s="1" t="s">
        <v>300</v>
      </c>
      <c r="C337" s="1" t="str">
        <f>IF(ISERROR(VLOOKUP(B337,AffectorValueTable!$A:$A,1,0)),"어펙터밸류없음","")</f>
        <v/>
      </c>
      <c r="D337" s="1">
        <v>7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L337" s="1">
        <f t="shared" si="209"/>
        <v>1.3650000000000002</v>
      </c>
      <c r="O337" s="7" t="str">
        <f t="shared" ca="1" si="212"/>
        <v/>
      </c>
      <c r="S337" s="7" t="str">
        <f t="shared" ca="1" si="213"/>
        <v/>
      </c>
    </row>
    <row r="338" spans="1:21" x14ac:dyDescent="0.3">
      <c r="A338" s="1" t="str">
        <f t="shared" si="211"/>
        <v>LP_VampireOnAttack_08</v>
      </c>
      <c r="B338" s="1" t="s">
        <v>300</v>
      </c>
      <c r="C338" s="1" t="str">
        <f>IF(ISERROR(VLOOKUP(B338,AffectorValueTable!$A:$A,1,0)),"어펙터밸류없음","")</f>
        <v/>
      </c>
      <c r="D338" s="1">
        <v>8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L338" s="1">
        <f t="shared" si="209"/>
        <v>1.62</v>
      </c>
      <c r="O338" s="7" t="str">
        <f t="shared" ca="1" si="212"/>
        <v/>
      </c>
      <c r="S338" s="7" t="str">
        <f t="shared" ca="1" si="213"/>
        <v/>
      </c>
    </row>
    <row r="339" spans="1:21" x14ac:dyDescent="0.3">
      <c r="A339" s="1" t="str">
        <f t="shared" si="211"/>
        <v>LP_VampireOnAttack_09</v>
      </c>
      <c r="B339" s="1" t="s">
        <v>300</v>
      </c>
      <c r="C339" s="1" t="str">
        <f>IF(ISERROR(VLOOKUP(B339,AffectorValueTable!$A:$A,1,0)),"어펙터밸류없음","")</f>
        <v/>
      </c>
      <c r="D339" s="1">
        <v>9</v>
      </c>
      <c r="E339" s="1" t="str">
        <f>VLOOKUP($B339,AffectorValueTable!$1:$1048576,MATCH(AffectorValueTable!$B$1,AffectorValueTable!$1:$1,0),0)</f>
        <v>Vampire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L339" s="1">
        <f t="shared" si="209"/>
        <v>1.89</v>
      </c>
      <c r="O339" s="7" t="str">
        <f t="shared" ca="1" si="212"/>
        <v/>
      </c>
      <c r="S339" s="7" t="str">
        <f t="shared" ca="1" si="213"/>
        <v/>
      </c>
    </row>
    <row r="340" spans="1:21" x14ac:dyDescent="0.3">
      <c r="A340" s="1" t="str">
        <f t="shared" ref="A340:A344" si="214">B340&amp;"_"&amp;TEXT(D340,"00")</f>
        <v>LP_VampireOnAttackBetter_01</v>
      </c>
      <c r="B340" s="1" t="s">
        <v>301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Vampire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L340" s="1">
        <f t="shared" si="209"/>
        <v>0.25</v>
      </c>
      <c r="O340" s="7" t="str">
        <f t="shared" ref="O340:O344" ca="1" si="215">IF(NOT(ISBLANK(N340)),N340,
IF(ISBLANK(M340),"",
VLOOKUP(M340,OFFSET(INDIRECT("$A:$B"),0,MATCH(M$1&amp;"_Verify",INDIRECT("$1:$1"),0)-1),2,0)
))</f>
        <v/>
      </c>
      <c r="S340" s="7" t="str">
        <f t="shared" ca="1" si="197"/>
        <v/>
      </c>
    </row>
    <row r="341" spans="1:21" x14ac:dyDescent="0.3">
      <c r="A341" s="1" t="str">
        <f t="shared" si="214"/>
        <v>LP_VampireOnAttackBetter_02</v>
      </c>
      <c r="B341" s="1" t="s">
        <v>301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Vampire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L341" s="1">
        <f t="shared" si="209"/>
        <v>0.52500000000000002</v>
      </c>
      <c r="O341" s="7" t="str">
        <f t="shared" ca="1" si="215"/>
        <v/>
      </c>
      <c r="S341" s="7" t="str">
        <f t="shared" ca="1" si="197"/>
        <v/>
      </c>
    </row>
    <row r="342" spans="1:21" x14ac:dyDescent="0.3">
      <c r="A342" s="1" t="str">
        <f t="shared" si="214"/>
        <v>LP_VampireOnAttackBetter_03</v>
      </c>
      <c r="B342" s="1" t="s">
        <v>301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L342" s="1">
        <f t="shared" si="209"/>
        <v>0.82500000000000007</v>
      </c>
      <c r="O342" s="7" t="str">
        <f t="shared" ca="1" si="215"/>
        <v/>
      </c>
      <c r="S342" s="7" t="str">
        <f t="shared" ca="1" si="197"/>
        <v/>
      </c>
    </row>
    <row r="343" spans="1:21" x14ac:dyDescent="0.3">
      <c r="A343" s="1" t="str">
        <f t="shared" si="214"/>
        <v>LP_VampireOnAttackBetter_04</v>
      </c>
      <c r="B343" s="1" t="s">
        <v>301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L343" s="1">
        <f t="shared" si="209"/>
        <v>1.1499999999999999</v>
      </c>
      <c r="O343" s="7" t="str">
        <f t="shared" ca="1" si="215"/>
        <v/>
      </c>
      <c r="S343" s="7" t="str">
        <f t="shared" ca="1" si="197"/>
        <v/>
      </c>
    </row>
    <row r="344" spans="1:21" x14ac:dyDescent="0.3">
      <c r="A344" s="1" t="str">
        <f t="shared" si="214"/>
        <v>LP_VampireOnAttackBetter_05</v>
      </c>
      <c r="B344" s="1" t="s">
        <v>301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L344" s="1">
        <f t="shared" si="209"/>
        <v>1.5</v>
      </c>
      <c r="O344" s="7" t="str">
        <f t="shared" ca="1" si="215"/>
        <v/>
      </c>
      <c r="S344" s="7" t="str">
        <f t="shared" ca="1" si="197"/>
        <v/>
      </c>
    </row>
    <row r="345" spans="1:21" x14ac:dyDescent="0.3">
      <c r="A345" s="1" t="str">
        <f t="shared" ref="A345:A349" si="216">B345&amp;"_"&amp;TEXT(D345,"00")</f>
        <v>LP_RecoverOnAttacked_01</v>
      </c>
      <c r="B345" s="1" t="s">
        <v>302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ref="O345:O349" ca="1" si="217">IF(NOT(ISBLANK(N345)),N345,
IF(ISBLANK(M345),"",
VLOOKUP(M345,OFFSET(INDIRECT("$A:$B"),0,MATCH(M$1&amp;"_Verify",INDIRECT("$1:$1"),0)-1),2,0)
))</f>
        <v/>
      </c>
      <c r="Q345" s="1" t="s">
        <v>225</v>
      </c>
      <c r="S345" s="7">
        <f t="shared" ca="1" si="197"/>
        <v>4</v>
      </c>
      <c r="U345" s="1" t="s">
        <v>303</v>
      </c>
    </row>
    <row r="346" spans="1:21" x14ac:dyDescent="0.3">
      <c r="A346" s="1" t="str">
        <f t="shared" si="216"/>
        <v>LP_RecoverOnAttacked_02</v>
      </c>
      <c r="B346" s="1" t="s">
        <v>302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CallAffectorValue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O346" s="7" t="str">
        <f t="shared" ca="1" si="217"/>
        <v/>
      </c>
      <c r="Q346" s="1" t="s">
        <v>225</v>
      </c>
      <c r="S346" s="7">
        <f t="shared" ca="1" si="197"/>
        <v>4</v>
      </c>
      <c r="U346" s="1" t="s">
        <v>303</v>
      </c>
    </row>
    <row r="347" spans="1:21" x14ac:dyDescent="0.3">
      <c r="A347" s="1" t="str">
        <f t="shared" si="216"/>
        <v>LP_RecoverOnAttacked_03</v>
      </c>
      <c r="B347" s="1" t="s">
        <v>302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CallAffectorValue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O347" s="7" t="str">
        <f t="shared" ca="1" si="217"/>
        <v/>
      </c>
      <c r="Q347" s="1" t="s">
        <v>225</v>
      </c>
      <c r="S347" s="7">
        <f t="shared" ca="1" si="197"/>
        <v>4</v>
      </c>
      <c r="U347" s="1" t="s">
        <v>303</v>
      </c>
    </row>
    <row r="348" spans="1:21" x14ac:dyDescent="0.3">
      <c r="A348" s="1" t="str">
        <f t="shared" si="216"/>
        <v>LP_RecoverOnAttacked_04</v>
      </c>
      <c r="B348" s="1" t="s">
        <v>302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CallAffectorValue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O348" s="7" t="str">
        <f t="shared" ca="1" si="217"/>
        <v/>
      </c>
      <c r="Q348" s="1" t="s">
        <v>225</v>
      </c>
      <c r="S348" s="7">
        <f t="shared" ca="1" si="197"/>
        <v>4</v>
      </c>
      <c r="U348" s="1" t="s">
        <v>303</v>
      </c>
    </row>
    <row r="349" spans="1:21" x14ac:dyDescent="0.3">
      <c r="A349" s="1" t="str">
        <f t="shared" si="216"/>
        <v>LP_RecoverOnAttacked_05</v>
      </c>
      <c r="B349" s="1" t="s">
        <v>302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CallAffectorValue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O349" s="7" t="str">
        <f t="shared" ca="1" si="217"/>
        <v/>
      </c>
      <c r="Q349" s="1" t="s">
        <v>225</v>
      </c>
      <c r="S349" s="7">
        <f t="shared" ca="1" si="197"/>
        <v>4</v>
      </c>
      <c r="U349" s="1" t="s">
        <v>303</v>
      </c>
    </row>
    <row r="350" spans="1:21" x14ac:dyDescent="0.3">
      <c r="A350" s="1" t="str">
        <f t="shared" ref="A350:A354" si="218">B350&amp;"_"&amp;TEXT(D350,"00")</f>
        <v>LP_RecoverOnAttacked_Heal_01</v>
      </c>
      <c r="B350" s="1" t="s">
        <v>303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HealOverTime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ref="I350:I354" si="219">J350*5+0.1</f>
        <v>4.6999999999999984</v>
      </c>
      <c r="J350" s="1">
        <f t="shared" ref="J350:J353" si="220">J351+0.08</f>
        <v>0.91999999999999982</v>
      </c>
      <c r="L350" s="1">
        <v>8.8888888888888892E-2</v>
      </c>
      <c r="O350" s="7" t="str">
        <f t="shared" ref="O350:O354" ca="1" si="221">IF(NOT(ISBLANK(N350)),N350,
IF(ISBLANK(M350),"",
VLOOKUP(M350,OFFSET(INDIRECT("$A:$B"),0,MATCH(M$1&amp;"_Verify",INDIRECT("$1:$1"),0)-1),2,0)
))</f>
        <v/>
      </c>
      <c r="S350" s="7" t="str">
        <f t="shared" ca="1" si="197"/>
        <v/>
      </c>
    </row>
    <row r="351" spans="1:21" x14ac:dyDescent="0.3">
      <c r="A351" s="1" t="str">
        <f t="shared" si="218"/>
        <v>LP_RecoverOnAttacked_Heal_02</v>
      </c>
      <c r="B351" s="1" t="s">
        <v>303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HealOverTime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si="219"/>
        <v>4.2999999999999989</v>
      </c>
      <c r="J351" s="1">
        <f t="shared" si="220"/>
        <v>0.83999999999999986</v>
      </c>
      <c r="L351" s="1">
        <v>0.12537313432835823</v>
      </c>
      <c r="O351" s="7" t="str">
        <f t="shared" ca="1" si="221"/>
        <v/>
      </c>
      <c r="S351" s="7" t="str">
        <f t="shared" ca="1" si="197"/>
        <v/>
      </c>
    </row>
    <row r="352" spans="1:21" x14ac:dyDescent="0.3">
      <c r="A352" s="1" t="str">
        <f t="shared" si="218"/>
        <v>LP_RecoverOnAttacked_Heal_03</v>
      </c>
      <c r="B352" s="1" t="s">
        <v>303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HealOverTime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219"/>
        <v>3.8999999999999995</v>
      </c>
      <c r="J352" s="1">
        <f t="shared" si="220"/>
        <v>0.7599999999999999</v>
      </c>
      <c r="L352" s="1">
        <v>0.14505494505494507</v>
      </c>
      <c r="O352" s="7" t="str">
        <f t="shared" ca="1" si="221"/>
        <v/>
      </c>
      <c r="S352" s="7" t="str">
        <f t="shared" ca="1" si="197"/>
        <v/>
      </c>
    </row>
    <row r="353" spans="1:19" x14ac:dyDescent="0.3">
      <c r="A353" s="1" t="str">
        <f t="shared" si="218"/>
        <v>LP_RecoverOnAttacked_Heal_04</v>
      </c>
      <c r="B353" s="1" t="s">
        <v>303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HealOverTime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219"/>
        <v>3.4999999999999996</v>
      </c>
      <c r="J353" s="1">
        <f t="shared" si="220"/>
        <v>0.67999999999999994</v>
      </c>
      <c r="L353" s="1">
        <v>0.15726495726495726</v>
      </c>
      <c r="O353" s="7" t="str">
        <f t="shared" ca="1" si="221"/>
        <v/>
      </c>
      <c r="S353" s="7" t="str">
        <f t="shared" ca="1" si="197"/>
        <v/>
      </c>
    </row>
    <row r="354" spans="1:19" x14ac:dyDescent="0.3">
      <c r="A354" s="1" t="str">
        <f t="shared" si="218"/>
        <v>LP_RecoverOnAttacked_Heal_05</v>
      </c>
      <c r="B354" s="1" t="s">
        <v>303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HealOverTime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219"/>
        <v>3.1</v>
      </c>
      <c r="J354" s="1">
        <v>0.6</v>
      </c>
      <c r="L354" s="1">
        <v>0.16551724137931034</v>
      </c>
      <c r="O354" s="7" t="str">
        <f t="shared" ca="1" si="221"/>
        <v/>
      </c>
      <c r="S354" s="7" t="str">
        <f t="shared" ca="1" si="197"/>
        <v/>
      </c>
    </row>
    <row r="355" spans="1:19" x14ac:dyDescent="0.3">
      <c r="A355" s="1" t="str">
        <f t="shared" ref="A355:A359" si="222">B355&amp;"_"&amp;TEXT(D355,"00")</f>
        <v>LP_ReflectOnAttacked_01</v>
      </c>
      <c r="B355" s="1" t="s">
        <v>306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ReflectDamage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0.93377528089887663</v>
      </c>
      <c r="O355" s="7" t="str">
        <f t="shared" ref="O355:O359" ca="1" si="223">IF(NOT(ISBLANK(N355)),N355,
IF(ISBLANK(M355),"",
VLOOKUP(M355,OFFSET(INDIRECT("$A:$B"),0,MATCH(M$1&amp;"_Verify",INDIRECT("$1:$1"),0)-1),2,0)
))</f>
        <v/>
      </c>
      <c r="S355" s="7" t="str">
        <f t="shared" ref="S355:S422" ca="1" si="224">IF(NOT(ISBLANK(R355)),R355,
IF(ISBLANK(Q355),"",
VLOOKUP(Q355,OFFSET(INDIRECT("$A:$B"),0,MATCH(Q$1&amp;"_Verify",INDIRECT("$1:$1"),0)-1),2,0)
))</f>
        <v/>
      </c>
    </row>
    <row r="356" spans="1:19" x14ac:dyDescent="0.3">
      <c r="A356" s="1" t="str">
        <f t="shared" si="222"/>
        <v>LP_ReflectOnAttacked_02</v>
      </c>
      <c r="B356" s="1" t="s">
        <v>306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ReflectDamage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2.2014964610717898</v>
      </c>
      <c r="O356" s="7" t="str">
        <f t="shared" ca="1" si="223"/>
        <v/>
      </c>
      <c r="S356" s="7" t="str">
        <f t="shared" ca="1" si="224"/>
        <v/>
      </c>
    </row>
    <row r="357" spans="1:19" x14ac:dyDescent="0.3">
      <c r="A357" s="1" t="str">
        <f t="shared" si="222"/>
        <v>LP_ReflectOnAttacked_03</v>
      </c>
      <c r="B357" s="1" t="s">
        <v>306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ReflectDamage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3.8477338195077495</v>
      </c>
      <c r="O357" s="7" t="str">
        <f t="shared" ca="1" si="223"/>
        <v/>
      </c>
      <c r="S357" s="7" t="str">
        <f t="shared" ca="1" si="224"/>
        <v/>
      </c>
    </row>
    <row r="358" spans="1:19" x14ac:dyDescent="0.3">
      <c r="A358" s="1" t="str">
        <f t="shared" si="222"/>
        <v>LP_ReflectOnAttacked_04</v>
      </c>
      <c r="B358" s="1" t="s">
        <v>306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ReflectDamage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5.9275139063862792</v>
      </c>
      <c r="O358" s="7" t="str">
        <f t="shared" ca="1" si="223"/>
        <v/>
      </c>
      <c r="S358" s="7" t="str">
        <f t="shared" ca="1" si="224"/>
        <v/>
      </c>
    </row>
    <row r="359" spans="1:19" x14ac:dyDescent="0.3">
      <c r="A359" s="1" t="str">
        <f t="shared" si="222"/>
        <v>LP_ReflectOnAttacked_05</v>
      </c>
      <c r="B359" s="1" t="s">
        <v>306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ReflectDamage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8.5104402985074614</v>
      </c>
      <c r="O359" s="7" t="str">
        <f t="shared" ca="1" si="223"/>
        <v/>
      </c>
      <c r="S359" s="7" t="str">
        <f t="shared" ca="1" si="224"/>
        <v/>
      </c>
    </row>
    <row r="360" spans="1:19" x14ac:dyDescent="0.3">
      <c r="A360" s="1" t="str">
        <f t="shared" ref="A360:A367" si="225">B360&amp;"_"&amp;TEXT(D360,"00")</f>
        <v>LP_ReflectOnAttackedBetter_01</v>
      </c>
      <c r="B360" s="1" t="s">
        <v>307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ReflectDamage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1.6960408163265315</v>
      </c>
      <c r="O360" s="7" t="str">
        <f t="shared" ref="O360:O367" ca="1" si="226">IF(NOT(ISBLANK(N360)),N360,
IF(ISBLANK(M360),"",
VLOOKUP(M360,OFFSET(INDIRECT("$A:$B"),0,MATCH(M$1&amp;"_Verify",INDIRECT("$1:$1"),0)-1),2,0)
))</f>
        <v/>
      </c>
      <c r="S360" s="7" t="str">
        <f t="shared" ca="1" si="224"/>
        <v/>
      </c>
    </row>
    <row r="361" spans="1:19" x14ac:dyDescent="0.3">
      <c r="A361" s="1" t="str">
        <f t="shared" si="225"/>
        <v>LP_ReflectOnAttackedBetter_02</v>
      </c>
      <c r="B361" s="1" t="s">
        <v>307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ReflectDamage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4.5603870967741944</v>
      </c>
      <c r="O361" s="7" t="str">
        <f t="shared" ca="1" si="226"/>
        <v/>
      </c>
      <c r="S361" s="7" t="str">
        <f t="shared" ca="1" si="224"/>
        <v/>
      </c>
    </row>
    <row r="362" spans="1:19" x14ac:dyDescent="0.3">
      <c r="A362" s="1" t="str">
        <f t="shared" si="225"/>
        <v>LP_ReflectOnAttackedBetter_03</v>
      </c>
      <c r="B362" s="1" t="s">
        <v>307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ReflectDamage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8.9988443328550947</v>
      </c>
      <c r="O362" s="7" t="str">
        <f t="shared" ca="1" si="226"/>
        <v/>
      </c>
      <c r="S362" s="7" t="str">
        <f t="shared" ca="1" si="224"/>
        <v/>
      </c>
    </row>
    <row r="363" spans="1:19" x14ac:dyDescent="0.3">
      <c r="A363" s="1" t="str">
        <f t="shared" si="225"/>
        <v>LP_AtkUpOnLowerHp_01</v>
      </c>
      <c r="B363" s="1" t="s">
        <v>308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AddAttackByHp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0.35</v>
      </c>
      <c r="O363" s="7" t="str">
        <f t="shared" ca="1" si="226"/>
        <v/>
      </c>
      <c r="S363" s="7" t="str">
        <f t="shared" ca="1" si="224"/>
        <v/>
      </c>
    </row>
    <row r="364" spans="1:19" x14ac:dyDescent="0.3">
      <c r="A364" s="1" t="str">
        <f t="shared" si="225"/>
        <v>LP_AtkUpOnLowerHp_02</v>
      </c>
      <c r="B364" s="1" t="s">
        <v>308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AddAttackByHp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0.73499999999999999</v>
      </c>
      <c r="O364" s="7" t="str">
        <f t="shared" ca="1" si="226"/>
        <v/>
      </c>
      <c r="S364" s="7" t="str">
        <f t="shared" ca="1" si="224"/>
        <v/>
      </c>
    </row>
    <row r="365" spans="1:19" x14ac:dyDescent="0.3">
      <c r="A365" s="1" t="str">
        <f t="shared" si="225"/>
        <v>LP_AtkUpOnLowerHp_03</v>
      </c>
      <c r="B365" s="1" t="s">
        <v>308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AddAttackByHp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1.1549999999999998</v>
      </c>
      <c r="O365" s="7" t="str">
        <f t="shared" ca="1" si="226"/>
        <v/>
      </c>
      <c r="S365" s="7" t="str">
        <f t="shared" ca="1" si="224"/>
        <v/>
      </c>
    </row>
    <row r="366" spans="1:19" x14ac:dyDescent="0.3">
      <c r="A366" s="1" t="str">
        <f t="shared" si="225"/>
        <v>LP_AtkUpOnLowerHp_04</v>
      </c>
      <c r="B366" s="1" t="s">
        <v>308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1.6099999999999999</v>
      </c>
      <c r="O366" s="7" t="str">
        <f t="shared" ca="1" si="226"/>
        <v/>
      </c>
      <c r="S366" s="7" t="str">
        <f t="shared" ca="1" si="224"/>
        <v/>
      </c>
    </row>
    <row r="367" spans="1:19" x14ac:dyDescent="0.3">
      <c r="A367" s="1" t="str">
        <f t="shared" si="225"/>
        <v>LP_AtkUpOnLowerHp_05</v>
      </c>
      <c r="B367" s="1" t="s">
        <v>308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2.1</v>
      </c>
      <c r="O367" s="7" t="str">
        <f t="shared" ca="1" si="226"/>
        <v/>
      </c>
      <c r="S367" s="7" t="str">
        <f t="shared" ca="1" si="224"/>
        <v/>
      </c>
    </row>
    <row r="368" spans="1:19" x14ac:dyDescent="0.3">
      <c r="A368" s="1" t="str">
        <f t="shared" ref="A368:A371" si="227">B368&amp;"_"&amp;TEXT(D368,"00")</f>
        <v>LP_AtkUpOnLowerHp_06</v>
      </c>
      <c r="B368" s="1" t="s">
        <v>308</v>
      </c>
      <c r="C368" s="1" t="str">
        <f>IF(ISERROR(VLOOKUP(B368,AffectorValueTable!$A:$A,1,0)),"어펙터밸류없음","")</f>
        <v/>
      </c>
      <c r="D368" s="1">
        <v>6</v>
      </c>
      <c r="E368" s="1" t="str">
        <f>VLOOKUP($B368,AffectorValueTable!$1:$1048576,MATCH(AffectorValueTable!$B$1,AffectorValueTable!$1:$1,0),0)</f>
        <v>AddAttackByHp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2.625</v>
      </c>
      <c r="O368" s="7" t="str">
        <f t="shared" ref="O368:O371" ca="1" si="228">IF(NOT(ISBLANK(N368)),N368,
IF(ISBLANK(M368),"",
VLOOKUP(M368,OFFSET(INDIRECT("$A:$B"),0,MATCH(M$1&amp;"_Verify",INDIRECT("$1:$1"),0)-1),2,0)
))</f>
        <v/>
      </c>
      <c r="S368" s="7" t="str">
        <f t="shared" ref="S368:S371" ca="1" si="229">IF(NOT(ISBLANK(R368)),R368,
IF(ISBLANK(Q368),"",
VLOOKUP(Q368,OFFSET(INDIRECT("$A:$B"),0,MATCH(Q$1&amp;"_Verify",INDIRECT("$1:$1"),0)-1),2,0)
))</f>
        <v/>
      </c>
    </row>
    <row r="369" spans="1:19" x14ac:dyDescent="0.3">
      <c r="A369" s="1" t="str">
        <f t="shared" si="227"/>
        <v>LP_AtkUpOnLowerHp_07</v>
      </c>
      <c r="B369" s="1" t="s">
        <v>308</v>
      </c>
      <c r="C369" s="1" t="str">
        <f>IF(ISERROR(VLOOKUP(B369,AffectorValueTable!$A:$A,1,0)),"어펙터밸류없음","")</f>
        <v/>
      </c>
      <c r="D369" s="1">
        <v>7</v>
      </c>
      <c r="E369" s="1" t="str">
        <f>VLOOKUP($B369,AffectorValueTable!$1:$1048576,MATCH(AffectorValueTable!$B$1,AffectorValueTable!$1:$1,0),0)</f>
        <v>AddAttackByHp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3.1850000000000005</v>
      </c>
      <c r="O369" s="7" t="str">
        <f t="shared" ca="1" si="228"/>
        <v/>
      </c>
      <c r="S369" s="7" t="str">
        <f t="shared" ca="1" si="229"/>
        <v/>
      </c>
    </row>
    <row r="370" spans="1:19" x14ac:dyDescent="0.3">
      <c r="A370" s="1" t="str">
        <f t="shared" si="227"/>
        <v>LP_AtkUpOnLowerHp_08</v>
      </c>
      <c r="B370" s="1" t="s">
        <v>308</v>
      </c>
      <c r="C370" s="1" t="str">
        <f>IF(ISERROR(VLOOKUP(B370,AffectorValueTable!$A:$A,1,0)),"어펙터밸류없음","")</f>
        <v/>
      </c>
      <c r="D370" s="1">
        <v>8</v>
      </c>
      <c r="E370" s="1" t="str">
        <f>VLOOKUP($B370,AffectorValueTable!$1:$1048576,MATCH(AffectorValueTable!$B$1,AffectorValueTable!$1:$1,0),0)</f>
        <v>AddAttackByHp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3.7800000000000007</v>
      </c>
      <c r="O370" s="7" t="str">
        <f t="shared" ca="1" si="228"/>
        <v/>
      </c>
      <c r="S370" s="7" t="str">
        <f t="shared" ca="1" si="229"/>
        <v/>
      </c>
    </row>
    <row r="371" spans="1:19" x14ac:dyDescent="0.3">
      <c r="A371" s="1" t="str">
        <f t="shared" si="227"/>
        <v>LP_AtkUpOnLowerHp_09</v>
      </c>
      <c r="B371" s="1" t="s">
        <v>308</v>
      </c>
      <c r="C371" s="1" t="str">
        <f>IF(ISERROR(VLOOKUP(B371,AffectorValueTable!$A:$A,1,0)),"어펙터밸류없음","")</f>
        <v/>
      </c>
      <c r="D371" s="1">
        <v>9</v>
      </c>
      <c r="E371" s="1" t="str">
        <f>VLOOKUP($B371,AffectorValueTable!$1:$1048576,MATCH(AffectorValueTable!$B$1,AffectorValueTable!$1:$1,0),0)</f>
        <v>AddAttackByHp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4.41</v>
      </c>
      <c r="O371" s="7" t="str">
        <f t="shared" ca="1" si="228"/>
        <v/>
      </c>
      <c r="S371" s="7" t="str">
        <f t="shared" ca="1" si="229"/>
        <v/>
      </c>
    </row>
    <row r="372" spans="1:19" x14ac:dyDescent="0.3">
      <c r="A372" s="1" t="str">
        <f t="shared" ref="A372:A378" si="230">B372&amp;"_"&amp;TEXT(D372,"00")</f>
        <v>LP_AtkUpOnLowerHpBetter_01</v>
      </c>
      <c r="B372" s="1" t="s">
        <v>309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AddAttackByHp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0.58333333333333337</v>
      </c>
      <c r="O372" s="7" t="str">
        <f t="shared" ref="O372:O378" ca="1" si="231">IF(NOT(ISBLANK(N372)),N372,
IF(ISBLANK(M372),"",
VLOOKUP(M372,OFFSET(INDIRECT("$A:$B"),0,MATCH(M$1&amp;"_Verify",INDIRECT("$1:$1"),0)-1),2,0)
))</f>
        <v/>
      </c>
      <c r="S372" s="7" t="str">
        <f t="shared" ca="1" si="224"/>
        <v/>
      </c>
    </row>
    <row r="373" spans="1:19" x14ac:dyDescent="0.3">
      <c r="A373" s="1" t="str">
        <f t="shared" si="230"/>
        <v>LP_AtkUpOnLowerHpBetter_02</v>
      </c>
      <c r="B373" s="1" t="s">
        <v>309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AddAttackByHp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1.2250000000000001</v>
      </c>
      <c r="O373" s="7" t="str">
        <f t="shared" ca="1" si="231"/>
        <v/>
      </c>
      <c r="S373" s="7" t="str">
        <f t="shared" ca="1" si="224"/>
        <v/>
      </c>
    </row>
    <row r="374" spans="1:19" x14ac:dyDescent="0.3">
      <c r="A374" s="1" t="str">
        <f t="shared" si="230"/>
        <v>LP_AtkUpOnLowerHpBetter_03</v>
      </c>
      <c r="B374" s="1" t="s">
        <v>309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AddAttackByHp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1.9250000000000003</v>
      </c>
      <c r="O374" s="7" t="str">
        <f t="shared" ca="1" si="231"/>
        <v/>
      </c>
      <c r="S374" s="7" t="str">
        <f t="shared" ca="1" si="224"/>
        <v/>
      </c>
    </row>
    <row r="375" spans="1:19" x14ac:dyDescent="0.3">
      <c r="A375" s="1" t="str">
        <f t="shared" ref="A375:A376" si="232">B375&amp;"_"&amp;TEXT(D375,"00")</f>
        <v>LP_AtkUpOnLowerHpBetter_04</v>
      </c>
      <c r="B375" s="1" t="s">
        <v>309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AddAttackByHp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2.6833333333333331</v>
      </c>
      <c r="O375" s="7" t="str">
        <f t="shared" ref="O375:O376" ca="1" si="233">IF(NOT(ISBLANK(N375)),N375,
IF(ISBLANK(M375),"",
VLOOKUP(M375,OFFSET(INDIRECT("$A:$B"),0,MATCH(M$1&amp;"_Verify",INDIRECT("$1:$1"),0)-1),2,0)
))</f>
        <v/>
      </c>
      <c r="S375" s="7" t="str">
        <f t="shared" ref="S375:S376" ca="1" si="234">IF(NOT(ISBLANK(R375)),R375,
IF(ISBLANK(Q375),"",
VLOOKUP(Q375,OFFSET(INDIRECT("$A:$B"),0,MATCH(Q$1&amp;"_Verify",INDIRECT("$1:$1"),0)-1),2,0)
))</f>
        <v/>
      </c>
    </row>
    <row r="376" spans="1:19" x14ac:dyDescent="0.3">
      <c r="A376" s="1" t="str">
        <f t="shared" si="232"/>
        <v>LP_AtkUpOnLowerHpBetter_05</v>
      </c>
      <c r="B376" s="1" t="s">
        <v>309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AddAttackByHp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3.5000000000000004</v>
      </c>
      <c r="O376" s="7" t="str">
        <f t="shared" ca="1" si="233"/>
        <v/>
      </c>
      <c r="S376" s="7" t="str">
        <f t="shared" ca="1" si="234"/>
        <v/>
      </c>
    </row>
    <row r="377" spans="1:19" x14ac:dyDescent="0.3">
      <c r="A377" s="1" t="str">
        <f t="shared" si="230"/>
        <v>LP_CritDmgUpOnLowerHp_01</v>
      </c>
      <c r="B377" s="1" t="s">
        <v>310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AddCriticalDamageByTargetHp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0.5</v>
      </c>
      <c r="O377" s="7" t="str">
        <f t="shared" ca="1" si="231"/>
        <v/>
      </c>
      <c r="S377" s="7" t="str">
        <f t="shared" ca="1" si="224"/>
        <v/>
      </c>
    </row>
    <row r="378" spans="1:19" x14ac:dyDescent="0.3">
      <c r="A378" s="1" t="str">
        <f t="shared" si="230"/>
        <v>LP_CritDmgUpOnLowerHp_02</v>
      </c>
      <c r="B378" s="1" t="s">
        <v>310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AddCriticalDamageByTargetHp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1.05</v>
      </c>
      <c r="O378" s="7" t="str">
        <f t="shared" ca="1" si="231"/>
        <v/>
      </c>
      <c r="S378" s="7" t="str">
        <f t="shared" ca="1" si="224"/>
        <v/>
      </c>
    </row>
    <row r="379" spans="1:19" x14ac:dyDescent="0.3">
      <c r="A379" s="1" t="str">
        <f t="shared" ref="A379:A381" si="235">B379&amp;"_"&amp;TEXT(D379,"00")</f>
        <v>LP_CritDmgUpOnLowerHp_03</v>
      </c>
      <c r="B379" s="1" t="s">
        <v>310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AddCriticalDamageByTargetHp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1.6500000000000001</v>
      </c>
      <c r="O379" s="7" t="str">
        <f t="shared" ref="O379:O381" ca="1" si="236">IF(NOT(ISBLANK(N379)),N379,
IF(ISBLANK(M379),"",
VLOOKUP(M379,OFFSET(INDIRECT("$A:$B"),0,MATCH(M$1&amp;"_Verify",INDIRECT("$1:$1"),0)-1),2,0)
))</f>
        <v/>
      </c>
      <c r="S379" s="7" t="str">
        <f t="shared" ca="1" si="224"/>
        <v/>
      </c>
    </row>
    <row r="380" spans="1:19" x14ac:dyDescent="0.3">
      <c r="A380" s="1" t="str">
        <f t="shared" si="235"/>
        <v>LP_CritDmgUpOnLowerHp_04</v>
      </c>
      <c r="B380" s="1" t="s">
        <v>310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AddCriticalDamageByTargetHp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2.2999999999999998</v>
      </c>
      <c r="O380" s="7" t="str">
        <f t="shared" ca="1" si="236"/>
        <v/>
      </c>
      <c r="S380" s="7" t="str">
        <f t="shared" ref="S380:S381" ca="1" si="237">IF(NOT(ISBLANK(R380)),R380,
IF(ISBLANK(Q380),"",
VLOOKUP(Q380,OFFSET(INDIRECT("$A:$B"),0,MATCH(Q$1&amp;"_Verify",INDIRECT("$1:$1"),0)-1),2,0)
))</f>
        <v/>
      </c>
    </row>
    <row r="381" spans="1:19" x14ac:dyDescent="0.3">
      <c r="A381" s="1" t="str">
        <f t="shared" si="235"/>
        <v>LP_CritDmgUpOnLowerHp_05</v>
      </c>
      <c r="B381" s="1" t="s">
        <v>310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AddCriticalDamageByTargetHp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3</v>
      </c>
      <c r="O381" s="7" t="str">
        <f t="shared" ca="1" si="236"/>
        <v/>
      </c>
      <c r="S381" s="7" t="str">
        <f t="shared" ca="1" si="237"/>
        <v/>
      </c>
    </row>
    <row r="382" spans="1:19" x14ac:dyDescent="0.3">
      <c r="A382" s="1" t="str">
        <f t="shared" ref="A382:A393" si="238">B382&amp;"_"&amp;TEXT(D382,"00")</f>
        <v>LP_CritDmgUpOnLowerHpBetter_01</v>
      </c>
      <c r="B382" s="1" t="s">
        <v>311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AddCriticalDamageByTargetHp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1</v>
      </c>
      <c r="O382" s="7" t="str">
        <f t="shared" ref="O382:O393" ca="1" si="239">IF(NOT(ISBLANK(N382)),N382,
IF(ISBLANK(M382),"",
VLOOKUP(M382,OFFSET(INDIRECT("$A:$B"),0,MATCH(M$1&amp;"_Verify",INDIRECT("$1:$1"),0)-1),2,0)
))</f>
        <v/>
      </c>
      <c r="S382" s="7" t="str">
        <f t="shared" ca="1" si="224"/>
        <v/>
      </c>
    </row>
    <row r="383" spans="1:19" x14ac:dyDescent="0.3">
      <c r="A383" s="1" t="str">
        <f t="shared" ref="A383" si="240">B383&amp;"_"&amp;TEXT(D383,"00")</f>
        <v>LP_CritDmgUpOnLowerHpBetter_02</v>
      </c>
      <c r="B383" s="1" t="s">
        <v>311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AddCriticalDamageByTargetHp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2.1</v>
      </c>
      <c r="O383" s="7" t="str">
        <f t="shared" ref="O383" ca="1" si="241">IF(NOT(ISBLANK(N383)),N383,
IF(ISBLANK(M383),"",
VLOOKUP(M383,OFFSET(INDIRECT("$A:$B"),0,MATCH(M$1&amp;"_Verify",INDIRECT("$1:$1"),0)-1),2,0)
))</f>
        <v/>
      </c>
      <c r="S383" s="7" t="str">
        <f t="shared" ref="S383" ca="1" si="242">IF(NOT(ISBLANK(R383)),R383,
IF(ISBLANK(Q383),"",
VLOOKUP(Q383,OFFSET(INDIRECT("$A:$B"),0,MATCH(Q$1&amp;"_Verify",INDIRECT("$1:$1"),0)-1),2,0)
))</f>
        <v/>
      </c>
    </row>
    <row r="384" spans="1:19" x14ac:dyDescent="0.3">
      <c r="A384" s="1" t="str">
        <f t="shared" ref="A384" si="243">B384&amp;"_"&amp;TEXT(D384,"00")</f>
        <v>LP_CritDmgUpOnLowerHpBetter_03</v>
      </c>
      <c r="B384" s="1" t="s">
        <v>311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AddCriticalDamageByTargetHp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3.3</v>
      </c>
      <c r="O384" s="7" t="str">
        <f t="shared" ref="O384" ca="1" si="244">IF(NOT(ISBLANK(N384)),N384,
IF(ISBLANK(M384),"",
VLOOKUP(M384,OFFSET(INDIRECT("$A:$B"),0,MATCH(M$1&amp;"_Verify",INDIRECT("$1:$1"),0)-1),2,0)
))</f>
        <v/>
      </c>
      <c r="S384" s="7" t="str">
        <f t="shared" ref="S384" ca="1" si="245">IF(NOT(ISBLANK(R384)),R384,
IF(ISBLANK(Q384),"",
VLOOKUP(Q384,OFFSET(INDIRECT("$A:$B"),0,MATCH(Q$1&amp;"_Verify",INDIRECT("$1:$1"),0)-1),2,0)
))</f>
        <v/>
      </c>
    </row>
    <row r="385" spans="1:19" x14ac:dyDescent="0.3">
      <c r="A385" s="1" t="str">
        <f t="shared" si="238"/>
        <v>LP_InstantKill_01</v>
      </c>
      <c r="B385" s="1" t="s">
        <v>312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InstantDeath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0">
        <v>0.06</v>
      </c>
      <c r="O385" s="7" t="str">
        <f t="shared" ca="1" si="239"/>
        <v/>
      </c>
      <c r="S385" s="7" t="str">
        <f t="shared" ca="1" si="224"/>
        <v/>
      </c>
    </row>
    <row r="386" spans="1:19" x14ac:dyDescent="0.3">
      <c r="A386" s="1" t="str">
        <f t="shared" si="238"/>
        <v>LP_InstantKill_02</v>
      </c>
      <c r="B386" s="1" t="s">
        <v>312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InstantDeath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0">
        <v>0.126</v>
      </c>
      <c r="O386" s="7" t="str">
        <f t="shared" ca="1" si="239"/>
        <v/>
      </c>
      <c r="S386" s="7" t="str">
        <f t="shared" ca="1" si="224"/>
        <v/>
      </c>
    </row>
    <row r="387" spans="1:19" x14ac:dyDescent="0.3">
      <c r="A387" s="1" t="str">
        <f t="shared" si="238"/>
        <v>LP_InstantKill_03</v>
      </c>
      <c r="B387" s="1" t="s">
        <v>312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InstantDeath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0">
        <v>0.19800000000000004</v>
      </c>
      <c r="O387" s="7" t="str">
        <f t="shared" ca="1" si="239"/>
        <v/>
      </c>
      <c r="S387" s="7" t="str">
        <f t="shared" ca="1" si="224"/>
        <v/>
      </c>
    </row>
    <row r="388" spans="1:19" x14ac:dyDescent="0.3">
      <c r="A388" s="1" t="str">
        <f t="shared" si="238"/>
        <v>LP_InstantKill_04</v>
      </c>
      <c r="B388" s="1" t="s">
        <v>312</v>
      </c>
      <c r="C388" s="1" t="str">
        <f>IF(ISERROR(VLOOKUP(B388,AffectorValueTable!$A:$A,1,0)),"어펙터밸류없음","")</f>
        <v/>
      </c>
      <c r="D388" s="1">
        <v>4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0.27599999999999997</v>
      </c>
      <c r="O388" s="7" t="str">
        <f t="shared" ca="1" si="239"/>
        <v/>
      </c>
      <c r="S388" s="7" t="str">
        <f t="shared" ca="1" si="224"/>
        <v/>
      </c>
    </row>
    <row r="389" spans="1:19" x14ac:dyDescent="0.3">
      <c r="A389" s="1" t="str">
        <f t="shared" si="238"/>
        <v>LP_InstantKill_05</v>
      </c>
      <c r="B389" s="1" t="s">
        <v>312</v>
      </c>
      <c r="C389" s="1" t="str">
        <f>IF(ISERROR(VLOOKUP(B389,AffectorValueTable!$A:$A,1,0)),"어펙터밸류없음","")</f>
        <v/>
      </c>
      <c r="D389" s="1">
        <v>5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0.36</v>
      </c>
      <c r="O389" s="7" t="str">
        <f t="shared" ca="1" si="239"/>
        <v/>
      </c>
      <c r="S389" s="7" t="str">
        <f t="shared" ca="1" si="224"/>
        <v/>
      </c>
    </row>
    <row r="390" spans="1:19" x14ac:dyDescent="0.3">
      <c r="A390" s="1" t="str">
        <f t="shared" si="238"/>
        <v>LP_InstantKill_06</v>
      </c>
      <c r="B390" s="1" t="s">
        <v>312</v>
      </c>
      <c r="C390" s="1" t="str">
        <f>IF(ISERROR(VLOOKUP(B390,AffectorValueTable!$A:$A,1,0)),"어펙터밸류없음","")</f>
        <v/>
      </c>
      <c r="D390" s="1">
        <v>6</v>
      </c>
      <c r="E390" s="1" t="str">
        <f>VLOOKUP($B390,AffectorValueTable!$1:$1048576,MATCH(AffectorValueTable!$B$1,AffectorValueTable!$1:$1,0),0)</f>
        <v>InstantDeath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0">
        <v>0.45</v>
      </c>
      <c r="O390" s="7" t="str">
        <f t="shared" ca="1" si="239"/>
        <v/>
      </c>
      <c r="S390" s="7" t="str">
        <f t="shared" ca="1" si="224"/>
        <v/>
      </c>
    </row>
    <row r="391" spans="1:19" x14ac:dyDescent="0.3">
      <c r="A391" s="1" t="str">
        <f t="shared" si="238"/>
        <v>LP_InstantKill_07</v>
      </c>
      <c r="B391" s="1" t="s">
        <v>312</v>
      </c>
      <c r="C391" s="1" t="str">
        <f>IF(ISERROR(VLOOKUP(B391,AffectorValueTable!$A:$A,1,0)),"어펙터밸류없음","")</f>
        <v/>
      </c>
      <c r="D391" s="1">
        <v>7</v>
      </c>
      <c r="E391" s="1" t="str">
        <f>VLOOKUP($B391,AffectorValueTable!$1:$1048576,MATCH(AffectorValueTable!$B$1,AffectorValueTable!$1:$1,0),0)</f>
        <v>InstantDeath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0">
        <v>0.54600000000000015</v>
      </c>
      <c r="O391" s="7" t="str">
        <f t="shared" ca="1" si="239"/>
        <v/>
      </c>
      <c r="S391" s="7" t="str">
        <f t="shared" ca="1" si="224"/>
        <v/>
      </c>
    </row>
    <row r="392" spans="1:19" x14ac:dyDescent="0.3">
      <c r="A392" s="1" t="str">
        <f t="shared" si="238"/>
        <v>LP_InstantKill_08</v>
      </c>
      <c r="B392" s="1" t="s">
        <v>312</v>
      </c>
      <c r="C392" s="1" t="str">
        <f>IF(ISERROR(VLOOKUP(B392,AffectorValueTable!$A:$A,1,0)),"어펙터밸류없음","")</f>
        <v/>
      </c>
      <c r="D392" s="1">
        <v>8</v>
      </c>
      <c r="E392" s="1" t="str">
        <f>VLOOKUP($B392,AffectorValueTable!$1:$1048576,MATCH(AffectorValueTable!$B$1,AffectorValueTable!$1:$1,0),0)</f>
        <v>InstantDeath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0">
        <v>0.64800000000000013</v>
      </c>
      <c r="O392" s="7" t="str">
        <f t="shared" ca="1" si="239"/>
        <v/>
      </c>
      <c r="S392" s="7" t="str">
        <f t="shared" ca="1" si="224"/>
        <v/>
      </c>
    </row>
    <row r="393" spans="1:19" x14ac:dyDescent="0.3">
      <c r="A393" s="1" t="str">
        <f t="shared" si="238"/>
        <v>LP_InstantKill_09</v>
      </c>
      <c r="B393" s="1" t="s">
        <v>312</v>
      </c>
      <c r="C393" s="1" t="str">
        <f>IF(ISERROR(VLOOKUP(B393,AffectorValueTable!$A:$A,1,0)),"어펙터밸류없음","")</f>
        <v/>
      </c>
      <c r="D393" s="1">
        <v>9</v>
      </c>
      <c r="E393" s="1" t="str">
        <f>VLOOKUP($B393,AffectorValueTable!$1:$1048576,MATCH(AffectorValueTable!$B$1,AffectorValueTable!$1:$1,0),0)</f>
        <v>InstantDeath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0">
        <v>0.75600000000000001</v>
      </c>
      <c r="O393" s="7" t="str">
        <f t="shared" ca="1" si="239"/>
        <v/>
      </c>
      <c r="S393" s="7" t="str">
        <f t="shared" ca="1" si="224"/>
        <v/>
      </c>
    </row>
    <row r="394" spans="1:19" x14ac:dyDescent="0.3">
      <c r="A394" s="1" t="str">
        <f t="shared" ref="A394:A403" si="246">B394&amp;"_"&amp;TEXT(D394,"00")</f>
        <v>LP_InstantKillBetter_01</v>
      </c>
      <c r="B394" s="1" t="s">
        <v>314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InstantDeath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0">
        <v>0.12</v>
      </c>
      <c r="O394" s="7" t="str">
        <f t="shared" ref="O394:O403" ca="1" si="247">IF(NOT(ISBLANK(N394)),N394,
IF(ISBLANK(M394),"",
VLOOKUP(M394,OFFSET(INDIRECT("$A:$B"),0,MATCH(M$1&amp;"_Verify",INDIRECT("$1:$1"),0)-1),2,0)
))</f>
        <v/>
      </c>
      <c r="S394" s="7" t="str">
        <f t="shared" ca="1" si="224"/>
        <v/>
      </c>
    </row>
    <row r="395" spans="1:19" x14ac:dyDescent="0.3">
      <c r="A395" s="1" t="str">
        <f t="shared" si="246"/>
        <v>LP_InstantKillBetter_02</v>
      </c>
      <c r="B395" s="1" t="s">
        <v>314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InstantDeath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0">
        <v>0.252</v>
      </c>
      <c r="O395" s="7" t="str">
        <f t="shared" ca="1" si="247"/>
        <v/>
      </c>
      <c r="S395" s="7" t="str">
        <f t="shared" ca="1" si="224"/>
        <v/>
      </c>
    </row>
    <row r="396" spans="1:19" x14ac:dyDescent="0.3">
      <c r="A396" s="1" t="str">
        <f t="shared" ref="A396:A398" si="248">B396&amp;"_"&amp;TEXT(D396,"00")</f>
        <v>LP_InstantKillBetter_03</v>
      </c>
      <c r="B396" s="1" t="s">
        <v>314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InstantDeath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0">
        <v>0.39600000000000002</v>
      </c>
      <c r="O396" s="7" t="str">
        <f t="shared" ref="O396:O398" ca="1" si="249">IF(NOT(ISBLANK(N396)),N396,
IF(ISBLANK(M396),"",
VLOOKUP(M396,OFFSET(INDIRECT("$A:$B"),0,MATCH(M$1&amp;"_Verify",INDIRECT("$1:$1"),0)-1),2,0)
))</f>
        <v/>
      </c>
      <c r="S396" s="7" t="str">
        <f t="shared" ca="1" si="224"/>
        <v/>
      </c>
    </row>
    <row r="397" spans="1:19" x14ac:dyDescent="0.3">
      <c r="A397" s="1" t="str">
        <f t="shared" si="248"/>
        <v>LP_InstantKillBetter_04</v>
      </c>
      <c r="B397" s="1" t="s">
        <v>314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InstantDeath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0">
        <v>0.55199999999999994</v>
      </c>
      <c r="O397" s="7" t="str">
        <f t="shared" ca="1" si="249"/>
        <v/>
      </c>
      <c r="S397" s="7" t="str">
        <f t="shared" ca="1" si="224"/>
        <v/>
      </c>
    </row>
    <row r="398" spans="1:19" x14ac:dyDescent="0.3">
      <c r="A398" s="1" t="str">
        <f t="shared" si="248"/>
        <v>LP_InstantKillBetter_05</v>
      </c>
      <c r="B398" s="1" t="s">
        <v>314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InstantDeath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0">
        <v>0.72</v>
      </c>
      <c r="O398" s="7" t="str">
        <f t="shared" ca="1" si="249"/>
        <v/>
      </c>
      <c r="S398" s="7" t="str">
        <f t="shared" ca="1" si="224"/>
        <v/>
      </c>
    </row>
    <row r="399" spans="1:19" x14ac:dyDescent="0.3">
      <c r="A399" s="1" t="str">
        <f t="shared" si="246"/>
        <v>LP_ImmortalWill_01</v>
      </c>
      <c r="B399" s="1" t="s">
        <v>315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ImmortalWill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ref="J399:J412" si="250">J95</f>
        <v>0.15</v>
      </c>
      <c r="O399" s="7" t="str">
        <f t="shared" ca="1" si="247"/>
        <v/>
      </c>
      <c r="S399" s="7" t="str">
        <f t="shared" ca="1" si="224"/>
        <v/>
      </c>
    </row>
    <row r="400" spans="1:19" x14ac:dyDescent="0.3">
      <c r="A400" s="1" t="str">
        <f t="shared" si="246"/>
        <v>LP_ImmortalWill_02</v>
      </c>
      <c r="B400" s="1" t="s">
        <v>315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ImmortalWill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250"/>
        <v>0.315</v>
      </c>
      <c r="O400" s="7" t="str">
        <f t="shared" ca="1" si="247"/>
        <v/>
      </c>
      <c r="S400" s="7" t="str">
        <f t="shared" ca="1" si="224"/>
        <v/>
      </c>
    </row>
    <row r="401" spans="1:21" x14ac:dyDescent="0.3">
      <c r="A401" s="1" t="str">
        <f t="shared" si="246"/>
        <v>LP_ImmortalWill_03</v>
      </c>
      <c r="B401" s="1" t="s">
        <v>315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ImmortalWill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250"/>
        <v>0.49500000000000005</v>
      </c>
      <c r="O401" s="7" t="str">
        <f t="shared" ca="1" si="247"/>
        <v/>
      </c>
      <c r="S401" s="7" t="str">
        <f t="shared" ca="1" si="224"/>
        <v/>
      </c>
    </row>
    <row r="402" spans="1:21" x14ac:dyDescent="0.3">
      <c r="A402" s="1" t="str">
        <f t="shared" si="246"/>
        <v>LP_ImmortalWill_04</v>
      </c>
      <c r="B402" s="1" t="s">
        <v>315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250"/>
        <v>0.69</v>
      </c>
      <c r="O402" s="7" t="str">
        <f t="shared" ca="1" si="247"/>
        <v/>
      </c>
      <c r="S402" s="7" t="str">
        <f t="shared" ca="1" si="224"/>
        <v/>
      </c>
    </row>
    <row r="403" spans="1:21" x14ac:dyDescent="0.3">
      <c r="A403" s="1" t="str">
        <f t="shared" si="246"/>
        <v>LP_ImmortalWill_05</v>
      </c>
      <c r="B403" s="1" t="s">
        <v>315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50"/>
        <v>0.89999999999999991</v>
      </c>
      <c r="O403" s="7" t="str">
        <f t="shared" ca="1" si="247"/>
        <v/>
      </c>
      <c r="S403" s="7" t="str">
        <f t="shared" ca="1" si="224"/>
        <v/>
      </c>
    </row>
    <row r="404" spans="1:21" x14ac:dyDescent="0.3">
      <c r="A404" s="1" t="str">
        <f t="shared" ref="A404:A407" si="251">B404&amp;"_"&amp;TEXT(D404,"00")</f>
        <v>LP_ImmortalWill_06</v>
      </c>
      <c r="B404" s="1" t="s">
        <v>315</v>
      </c>
      <c r="C404" s="1" t="str">
        <f>IF(ISERROR(VLOOKUP(B404,AffectorValueTable!$A:$A,1,0)),"어펙터밸류없음","")</f>
        <v/>
      </c>
      <c r="D404" s="1">
        <v>6</v>
      </c>
      <c r="E404" s="1" t="str">
        <f>VLOOKUP($B404,AffectorValueTable!$1:$1048576,MATCH(AffectorValueTable!$B$1,AffectorValueTable!$1:$1,0),0)</f>
        <v>ImmortalWill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250"/>
        <v>1.125</v>
      </c>
      <c r="O404" s="7" t="str">
        <f t="shared" ref="O404:O407" ca="1" si="252">IF(NOT(ISBLANK(N404)),N404,
IF(ISBLANK(M404),"",
VLOOKUP(M404,OFFSET(INDIRECT("$A:$B"),0,MATCH(M$1&amp;"_Verify",INDIRECT("$1:$1"),0)-1),2,0)
))</f>
        <v/>
      </c>
      <c r="S404" s="7" t="str">
        <f t="shared" ca="1" si="224"/>
        <v/>
      </c>
    </row>
    <row r="405" spans="1:21" x14ac:dyDescent="0.3">
      <c r="A405" s="1" t="str">
        <f t="shared" si="251"/>
        <v>LP_ImmortalWill_07</v>
      </c>
      <c r="B405" s="1" t="s">
        <v>315</v>
      </c>
      <c r="C405" s="1" t="str">
        <f>IF(ISERROR(VLOOKUP(B405,AffectorValueTable!$A:$A,1,0)),"어펙터밸류없음","")</f>
        <v/>
      </c>
      <c r="D405" s="1">
        <v>7</v>
      </c>
      <c r="E405" s="1" t="str">
        <f>VLOOKUP($B405,AffectorValueTable!$1:$1048576,MATCH(AffectorValueTable!$B$1,AffectorValueTable!$1:$1,0),0)</f>
        <v>ImmortalWill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250"/>
        <v>1.3650000000000002</v>
      </c>
      <c r="O405" s="7" t="str">
        <f t="shared" ca="1" si="252"/>
        <v/>
      </c>
      <c r="S405" s="7" t="str">
        <f t="shared" ca="1" si="224"/>
        <v/>
      </c>
    </row>
    <row r="406" spans="1:21" x14ac:dyDescent="0.3">
      <c r="A406" s="1" t="str">
        <f t="shared" si="251"/>
        <v>LP_ImmortalWill_08</v>
      </c>
      <c r="B406" s="1" t="s">
        <v>315</v>
      </c>
      <c r="C406" s="1" t="str">
        <f>IF(ISERROR(VLOOKUP(B406,AffectorValueTable!$A:$A,1,0)),"어펙터밸류없음","")</f>
        <v/>
      </c>
      <c r="D406" s="1">
        <v>8</v>
      </c>
      <c r="E406" s="1" t="str">
        <f>VLOOKUP($B406,AffectorValueTable!$1:$1048576,MATCH(AffectorValueTable!$B$1,AffectorValueTable!$1:$1,0),0)</f>
        <v>ImmortalWill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250"/>
        <v>1.62</v>
      </c>
      <c r="O406" s="7" t="str">
        <f t="shared" ca="1" si="252"/>
        <v/>
      </c>
      <c r="S406" s="7" t="str">
        <f t="shared" ca="1" si="224"/>
        <v/>
      </c>
    </row>
    <row r="407" spans="1:21" x14ac:dyDescent="0.3">
      <c r="A407" s="1" t="str">
        <f t="shared" si="251"/>
        <v>LP_ImmortalWill_09</v>
      </c>
      <c r="B407" s="1" t="s">
        <v>315</v>
      </c>
      <c r="C407" s="1" t="str">
        <f>IF(ISERROR(VLOOKUP(B407,AffectorValueTable!$A:$A,1,0)),"어펙터밸류없음","")</f>
        <v/>
      </c>
      <c r="D407" s="1">
        <v>9</v>
      </c>
      <c r="E407" s="1" t="str">
        <f>VLOOKUP($B407,AffectorValueTable!$1:$1048576,MATCH(AffectorValueTable!$B$1,AffectorValueTable!$1:$1,0),0)</f>
        <v>ImmortalWill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si="250"/>
        <v>1.89</v>
      </c>
      <c r="O407" s="7" t="str">
        <f t="shared" ca="1" si="252"/>
        <v/>
      </c>
      <c r="S407" s="7" t="str">
        <f t="shared" ca="1" si="224"/>
        <v/>
      </c>
    </row>
    <row r="408" spans="1:21" x14ac:dyDescent="0.3">
      <c r="A408" s="1" t="str">
        <f t="shared" ref="A408:A427" si="253">B408&amp;"_"&amp;TEXT(D408,"00")</f>
        <v>LP_ImmortalWillBetter_01</v>
      </c>
      <c r="B408" s="1" t="s">
        <v>316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ImmortalWill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si="250"/>
        <v>0.25</v>
      </c>
      <c r="O408" s="7" t="str">
        <f t="shared" ref="O408:O427" ca="1" si="254">IF(NOT(ISBLANK(N408)),N408,
IF(ISBLANK(M408),"",
VLOOKUP(M408,OFFSET(INDIRECT("$A:$B"),0,MATCH(M$1&amp;"_Verify",INDIRECT("$1:$1"),0)-1),2,0)
))</f>
        <v/>
      </c>
      <c r="S408" s="7" t="str">
        <f t="shared" ca="1" si="224"/>
        <v/>
      </c>
    </row>
    <row r="409" spans="1:21" x14ac:dyDescent="0.3">
      <c r="A409" s="1" t="str">
        <f t="shared" si="253"/>
        <v>LP_ImmortalWillBetter_02</v>
      </c>
      <c r="B409" s="1" t="s">
        <v>316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ImmortalWill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si="250"/>
        <v>0.52500000000000002</v>
      </c>
      <c r="O409" s="7" t="str">
        <f t="shared" ca="1" si="254"/>
        <v/>
      </c>
      <c r="S409" s="7" t="str">
        <f t="shared" ca="1" si="224"/>
        <v/>
      </c>
    </row>
    <row r="410" spans="1:21" x14ac:dyDescent="0.3">
      <c r="A410" s="1" t="str">
        <f t="shared" ref="A410:A412" si="255">B410&amp;"_"&amp;TEXT(D410,"00")</f>
        <v>LP_ImmortalWillBetter_03</v>
      </c>
      <c r="B410" s="1" t="s">
        <v>316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ImmortalWill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250"/>
        <v>0.82500000000000007</v>
      </c>
      <c r="O410" s="7" t="str">
        <f t="shared" ref="O410:O412" ca="1" si="256">IF(NOT(ISBLANK(N410)),N410,
IF(ISBLANK(M410),"",
VLOOKUP(M410,OFFSET(INDIRECT("$A:$B"),0,MATCH(M$1&amp;"_Verify",INDIRECT("$1:$1"),0)-1),2,0)
))</f>
        <v/>
      </c>
      <c r="S410" s="7" t="str">
        <f t="shared" ca="1" si="224"/>
        <v/>
      </c>
    </row>
    <row r="411" spans="1:21" x14ac:dyDescent="0.3">
      <c r="A411" s="1" t="str">
        <f t="shared" si="255"/>
        <v>LP_ImmortalWillBetter_04</v>
      </c>
      <c r="B411" s="1" t="s">
        <v>316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ImmortalWill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250"/>
        <v>1.1499999999999999</v>
      </c>
      <c r="O411" s="7" t="str">
        <f t="shared" ca="1" si="256"/>
        <v/>
      </c>
      <c r="S411" s="7" t="str">
        <f t="shared" ca="1" si="224"/>
        <v/>
      </c>
    </row>
    <row r="412" spans="1:21" x14ac:dyDescent="0.3">
      <c r="A412" s="1" t="str">
        <f t="shared" si="255"/>
        <v>LP_ImmortalWillBetter_05</v>
      </c>
      <c r="B412" s="1" t="s">
        <v>316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ImmortalWill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50"/>
        <v>1.5</v>
      </c>
      <c r="O412" s="7" t="str">
        <f t="shared" ca="1" si="256"/>
        <v/>
      </c>
      <c r="S412" s="7" t="str">
        <f t="shared" ca="1" si="224"/>
        <v/>
      </c>
    </row>
    <row r="413" spans="1:21" x14ac:dyDescent="0.3">
      <c r="A413" s="1" t="str">
        <f t="shared" si="253"/>
        <v>LP_HealAreaOnEncounter_01</v>
      </c>
      <c r="B413" s="1" t="s">
        <v>367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254"/>
        <v/>
      </c>
      <c r="Q413" s="1" t="s">
        <v>370</v>
      </c>
      <c r="S413" s="7">
        <f t="shared" ca="1" si="224"/>
        <v>1</v>
      </c>
      <c r="U413" s="1" t="s">
        <v>368</v>
      </c>
    </row>
    <row r="414" spans="1:21" x14ac:dyDescent="0.3">
      <c r="A414" s="1" t="str">
        <f t="shared" si="253"/>
        <v>LP_HealAreaOnEncounter_02</v>
      </c>
      <c r="B414" s="1" t="s">
        <v>367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254"/>
        <v/>
      </c>
      <c r="Q414" s="1" t="s">
        <v>370</v>
      </c>
      <c r="S414" s="7">
        <f t="shared" ca="1" si="224"/>
        <v>1</v>
      </c>
      <c r="U414" s="1" t="s">
        <v>368</v>
      </c>
    </row>
    <row r="415" spans="1:21" x14ac:dyDescent="0.3">
      <c r="A415" s="1" t="str">
        <f t="shared" si="253"/>
        <v>LP_HealAreaOnEncounter_03</v>
      </c>
      <c r="B415" s="1" t="s">
        <v>367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254"/>
        <v/>
      </c>
      <c r="Q415" s="1" t="s">
        <v>370</v>
      </c>
      <c r="S415" s="7">
        <f t="shared" ca="1" si="224"/>
        <v>1</v>
      </c>
      <c r="U415" s="1" t="s">
        <v>368</v>
      </c>
    </row>
    <row r="416" spans="1:21" x14ac:dyDescent="0.3">
      <c r="A416" s="1" t="str">
        <f t="shared" si="253"/>
        <v>LP_HealAreaOnEncounter_04</v>
      </c>
      <c r="B416" s="1" t="s">
        <v>367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ca="1" si="254"/>
        <v/>
      </c>
      <c r="Q416" s="1" t="s">
        <v>370</v>
      </c>
      <c r="S416" s="7">
        <f t="shared" ca="1" si="224"/>
        <v>1</v>
      </c>
      <c r="U416" s="1" t="s">
        <v>368</v>
      </c>
    </row>
    <row r="417" spans="1:23" x14ac:dyDescent="0.3">
      <c r="A417" s="1" t="str">
        <f t="shared" si="253"/>
        <v>LP_HealAreaOnEncounter_05</v>
      </c>
      <c r="B417" s="1" t="s">
        <v>367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254"/>
        <v/>
      </c>
      <c r="Q417" s="1" t="s">
        <v>370</v>
      </c>
      <c r="S417" s="7">
        <f t="shared" ca="1" si="224"/>
        <v>1</v>
      </c>
      <c r="U417" s="1" t="s">
        <v>368</v>
      </c>
    </row>
    <row r="418" spans="1:23" x14ac:dyDescent="0.3">
      <c r="A418" s="1" t="str">
        <f t="shared" si="253"/>
        <v>LP_HealAreaOnEncounter_CreateHit_01</v>
      </c>
      <c r="B418" s="1" t="s">
        <v>368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CreateHitObject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O418" s="7" t="str">
        <f t="shared" ca="1" si="254"/>
        <v/>
      </c>
      <c r="S418" s="7" t="str">
        <f t="shared" ca="1" si="224"/>
        <v/>
      </c>
      <c r="T418" s="1" t="s">
        <v>371</v>
      </c>
    </row>
    <row r="419" spans="1:23" x14ac:dyDescent="0.3">
      <c r="A419" s="1" t="str">
        <f t="shared" si="253"/>
        <v>LP_HealAreaOnEncounter_CreateHit_02</v>
      </c>
      <c r="B419" s="1" t="s">
        <v>368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CreateHitObject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O419" s="7" t="str">
        <f t="shared" ca="1" si="254"/>
        <v/>
      </c>
      <c r="S419" s="7" t="str">
        <f t="shared" ca="1" si="224"/>
        <v/>
      </c>
      <c r="T419" s="1" t="s">
        <v>371</v>
      </c>
    </row>
    <row r="420" spans="1:23" x14ac:dyDescent="0.3">
      <c r="A420" s="1" t="str">
        <f t="shared" si="253"/>
        <v>LP_HealAreaOnEncounter_CreateHit_03</v>
      </c>
      <c r="B420" s="1" t="s">
        <v>368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CreateHitObject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O420" s="7" t="str">
        <f t="shared" ca="1" si="254"/>
        <v/>
      </c>
      <c r="S420" s="7" t="str">
        <f t="shared" ca="1" si="224"/>
        <v/>
      </c>
      <c r="T420" s="1" t="s">
        <v>371</v>
      </c>
    </row>
    <row r="421" spans="1:23" x14ac:dyDescent="0.3">
      <c r="A421" s="1" t="str">
        <f t="shared" si="253"/>
        <v>LP_HealAreaOnEncounter_CreateHit_04</v>
      </c>
      <c r="B421" s="1" t="s">
        <v>368</v>
      </c>
      <c r="C421" s="1" t="str">
        <f>IF(ISERROR(VLOOKUP(B421,AffectorValueTable!$A:$A,1,0)),"어펙터밸류없음","")</f>
        <v/>
      </c>
      <c r="D421" s="1">
        <v>4</v>
      </c>
      <c r="E421" s="1" t="str">
        <f>VLOOKUP($B421,AffectorValueTable!$1:$1048576,MATCH(AffectorValueTable!$B$1,AffectorValueTable!$1:$1,0),0)</f>
        <v>CreateHitObject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O421" s="7" t="str">
        <f t="shared" ca="1" si="254"/>
        <v/>
      </c>
      <c r="S421" s="7" t="str">
        <f t="shared" ca="1" si="224"/>
        <v/>
      </c>
      <c r="T421" s="1" t="s">
        <v>371</v>
      </c>
    </row>
    <row r="422" spans="1:23" x14ac:dyDescent="0.3">
      <c r="A422" s="1" t="str">
        <f t="shared" si="253"/>
        <v>LP_HealAreaOnEncounter_CreateHit_05</v>
      </c>
      <c r="B422" s="1" t="s">
        <v>368</v>
      </c>
      <c r="C422" s="1" t="str">
        <f>IF(ISERROR(VLOOKUP(B422,AffectorValueTable!$A:$A,1,0)),"어펙터밸류없음","")</f>
        <v/>
      </c>
      <c r="D422" s="1">
        <v>5</v>
      </c>
      <c r="E422" s="1" t="str">
        <f>VLOOKUP($B422,AffectorValueTable!$1:$1048576,MATCH(AffectorValueTable!$B$1,AffectorValueTable!$1:$1,0),0)</f>
        <v>CreateHitObject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O422" s="7" t="str">
        <f t="shared" ca="1" si="254"/>
        <v/>
      </c>
      <c r="S422" s="7" t="str">
        <f t="shared" ca="1" si="224"/>
        <v/>
      </c>
      <c r="T422" s="1" t="s">
        <v>371</v>
      </c>
    </row>
    <row r="423" spans="1:23" x14ac:dyDescent="0.3">
      <c r="A423" s="1" t="str">
        <f t="shared" si="253"/>
        <v>LP_HealAreaOnEncounter_CH_Heal_01</v>
      </c>
      <c r="B423" s="1" t="s">
        <v>372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Heal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1.6842105263157891E-2</v>
      </c>
      <c r="O423" s="7" t="str">
        <f t="shared" ca="1" si="254"/>
        <v/>
      </c>
      <c r="S423" s="7" t="str">
        <f t="shared" ref="S423:S427" ca="1" si="257">IF(NOT(ISBLANK(R423)),R423,
IF(ISBLANK(Q423),"",
VLOOKUP(Q423,OFFSET(INDIRECT("$A:$B"),0,MATCH(Q$1&amp;"_Verify",INDIRECT("$1:$1"),0)-1),2,0)
))</f>
        <v/>
      </c>
    </row>
    <row r="424" spans="1:23" x14ac:dyDescent="0.3">
      <c r="A424" s="1" t="str">
        <f t="shared" si="253"/>
        <v>LP_HealAreaOnEncounter_CH_Heal_02</v>
      </c>
      <c r="B424" s="1" t="s">
        <v>372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Heal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K424" s="1">
        <v>2.8990509059534077E-2</v>
      </c>
      <c r="O424" s="7" t="str">
        <f t="shared" ca="1" si="254"/>
        <v/>
      </c>
      <c r="S424" s="7" t="str">
        <f t="shared" ca="1" si="257"/>
        <v/>
      </c>
    </row>
    <row r="425" spans="1:23" x14ac:dyDescent="0.3">
      <c r="A425" s="1" t="str">
        <f t="shared" si="253"/>
        <v>LP_HealAreaOnEncounter_CH_Heal_03</v>
      </c>
      <c r="B425" s="1" t="s">
        <v>372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Heal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v>3.8067772170151414E-2</v>
      </c>
      <c r="O425" s="7" t="str">
        <f t="shared" ca="1" si="254"/>
        <v/>
      </c>
      <c r="S425" s="7" t="str">
        <f t="shared" ca="1" si="257"/>
        <v/>
      </c>
    </row>
    <row r="426" spans="1:23" x14ac:dyDescent="0.3">
      <c r="A426" s="1" t="str">
        <f t="shared" si="253"/>
        <v>LP_HealAreaOnEncounter_CH_Heal_04</v>
      </c>
      <c r="B426" s="1" t="s">
        <v>372</v>
      </c>
      <c r="C426" s="1" t="str">
        <f>IF(ISERROR(VLOOKUP(B426,AffectorValueTable!$A:$A,1,0)),"어펙터밸류없음","")</f>
        <v/>
      </c>
      <c r="D426" s="1">
        <v>4</v>
      </c>
      <c r="E426" s="1" t="str">
        <f>VLOOKUP($B426,AffectorValueTable!$1:$1048576,MATCH(AffectorValueTable!$B$1,AffectorValueTable!$1:$1,0),0)</f>
        <v>Heal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v>4.5042839657282757E-2</v>
      </c>
      <c r="O426" s="7" t="str">
        <f t="shared" ca="1" si="254"/>
        <v/>
      </c>
      <c r="S426" s="7" t="str">
        <f t="shared" ca="1" si="257"/>
        <v/>
      </c>
    </row>
    <row r="427" spans="1:23" x14ac:dyDescent="0.3">
      <c r="A427" s="1" t="str">
        <f t="shared" si="253"/>
        <v>LP_HealAreaOnEncounter_CH_Heal_05</v>
      </c>
      <c r="B427" s="1" t="s">
        <v>372</v>
      </c>
      <c r="C427" s="1" t="str">
        <f>IF(ISERROR(VLOOKUP(B427,AffectorValueTable!$A:$A,1,0)),"어펙터밸류없음","")</f>
        <v/>
      </c>
      <c r="D427" s="1">
        <v>5</v>
      </c>
      <c r="E427" s="1" t="str">
        <f>VLOOKUP($B427,AffectorValueTable!$1:$1048576,MATCH(AffectorValueTable!$B$1,AffectorValueTable!$1:$1,0),0)</f>
        <v>Heal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v>5.052631578947369E-2</v>
      </c>
      <c r="O427" s="7" t="str">
        <f t="shared" ca="1" si="254"/>
        <v/>
      </c>
      <c r="S427" s="7" t="str">
        <f t="shared" ca="1" si="257"/>
        <v/>
      </c>
    </row>
    <row r="428" spans="1:23" x14ac:dyDescent="0.3">
      <c r="A428" s="1" t="str">
        <f t="shared" ref="A428:A445" si="258">B428&amp;"_"&amp;TEXT(D428,"00")</f>
        <v>LP_MoveSpeedUpOnAttacked_01</v>
      </c>
      <c r="B428" s="1" t="s">
        <v>317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ref="O428:O445" ca="1" si="259">IF(NOT(ISBLANK(N428)),N428,
IF(ISBLANK(M428),"",
VLOOKUP(M428,OFFSET(INDIRECT("$A:$B"),0,MATCH(M$1&amp;"_Verify",INDIRECT("$1:$1"),0)-1),2,0)
))</f>
        <v/>
      </c>
      <c r="Q428" s="1" t="s">
        <v>225</v>
      </c>
      <c r="S428" s="7">
        <f t="shared" ref="S428:S445" ca="1" si="260">IF(NOT(ISBLANK(R428)),R428,
IF(ISBLANK(Q428),"",
VLOOKUP(Q428,OFFSET(INDIRECT("$A:$B"),0,MATCH(Q$1&amp;"_Verify",INDIRECT("$1:$1"),0)-1),2,0)
))</f>
        <v>4</v>
      </c>
      <c r="U428" s="1" t="s">
        <v>319</v>
      </c>
    </row>
    <row r="429" spans="1:23" x14ac:dyDescent="0.3">
      <c r="A429" s="1" t="str">
        <f t="shared" si="258"/>
        <v>LP_MoveSpeedUpOnAttacked_02</v>
      </c>
      <c r="B429" s="1" t="s">
        <v>317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259"/>
        <v/>
      </c>
      <c r="Q429" s="1" t="s">
        <v>225</v>
      </c>
      <c r="S429" s="7">
        <f t="shared" ca="1" si="260"/>
        <v>4</v>
      </c>
      <c r="U429" s="1" t="s">
        <v>319</v>
      </c>
    </row>
    <row r="430" spans="1:23" x14ac:dyDescent="0.3">
      <c r="A430" s="1" t="str">
        <f t="shared" si="258"/>
        <v>LP_MoveSpeedUpOnAttacked_03</v>
      </c>
      <c r="B430" s="1" t="s">
        <v>317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259"/>
        <v/>
      </c>
      <c r="Q430" s="1" t="s">
        <v>225</v>
      </c>
      <c r="S430" s="7">
        <f t="shared" ca="1" si="260"/>
        <v>4</v>
      </c>
      <c r="U430" s="1" t="s">
        <v>319</v>
      </c>
    </row>
    <row r="431" spans="1:23" x14ac:dyDescent="0.3">
      <c r="A431" s="1" t="str">
        <f t="shared" ref="A431:A436" si="261">B431&amp;"_"&amp;TEXT(D431,"00")</f>
        <v>LP_MoveSpeedUpOnAttacked_Move_01</v>
      </c>
      <c r="B431" s="1" t="s">
        <v>318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2.4</v>
      </c>
      <c r="J431" s="1">
        <v>1</v>
      </c>
      <c r="M431" s="1" t="s">
        <v>559</v>
      </c>
      <c r="O431" s="7">
        <f t="shared" ref="O431:O436" ca="1" si="262">IF(NOT(ISBLANK(N431)),N431,
IF(ISBLANK(M431),"",
VLOOKUP(M431,OFFSET(INDIRECT("$A:$B"),0,MATCH(M$1&amp;"_Verify",INDIRECT("$1:$1"),0)-1),2,0)
))</f>
        <v>5</v>
      </c>
      <c r="R431" s="1">
        <v>1</v>
      </c>
      <c r="S431" s="7">
        <f t="shared" ref="S431:S436" ca="1" si="263">IF(NOT(ISBLANK(R431)),R431,
IF(ISBLANK(Q431),"",
VLOOKUP(Q431,OFFSET(INDIRECT("$A:$B"),0,MATCH(Q$1&amp;"_Verify",INDIRECT("$1:$1"),0)-1),2,0)
))</f>
        <v>1</v>
      </c>
      <c r="W431" s="1" t="s">
        <v>363</v>
      </c>
    </row>
    <row r="432" spans="1:23" x14ac:dyDescent="0.3">
      <c r="A432" s="1" t="str">
        <f t="shared" si="261"/>
        <v>LP_MoveSpeedUpOnAttacked_Move_02</v>
      </c>
      <c r="B432" s="1" t="s">
        <v>318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ChangeActorStatus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5.04</v>
      </c>
      <c r="J432" s="1">
        <v>1.4</v>
      </c>
      <c r="M432" s="1" t="s">
        <v>559</v>
      </c>
      <c r="O432" s="7">
        <f t="shared" ca="1" si="262"/>
        <v>5</v>
      </c>
      <c r="R432" s="1">
        <v>1</v>
      </c>
      <c r="S432" s="7">
        <f t="shared" ca="1" si="263"/>
        <v>1</v>
      </c>
      <c r="W432" s="1" t="s">
        <v>363</v>
      </c>
    </row>
    <row r="433" spans="1:23" x14ac:dyDescent="0.3">
      <c r="A433" s="1" t="str">
        <f t="shared" si="261"/>
        <v>LP_MoveSpeedUpOnAttacked_Move_03</v>
      </c>
      <c r="B433" s="1" t="s">
        <v>318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ChangeActorStatus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7.919999999999999</v>
      </c>
      <c r="J433" s="1">
        <v>1.75</v>
      </c>
      <c r="M433" s="1" t="s">
        <v>559</v>
      </c>
      <c r="O433" s="7">
        <f t="shared" ca="1" si="262"/>
        <v>5</v>
      </c>
      <c r="R433" s="1">
        <v>1</v>
      </c>
      <c r="S433" s="7">
        <f t="shared" ca="1" si="263"/>
        <v>1</v>
      </c>
      <c r="W433" s="1" t="s">
        <v>363</v>
      </c>
    </row>
    <row r="434" spans="1:23" x14ac:dyDescent="0.3">
      <c r="A434" s="1" t="str">
        <f t="shared" si="261"/>
        <v>LP_MoveSpeedUpOnKill_01</v>
      </c>
      <c r="B434" s="1" t="s">
        <v>518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262"/>
        <v/>
      </c>
      <c r="Q434" s="1" t="s">
        <v>522</v>
      </c>
      <c r="S434" s="7">
        <f t="shared" ca="1" si="263"/>
        <v>6</v>
      </c>
      <c r="U434" s="1" t="s">
        <v>520</v>
      </c>
    </row>
    <row r="435" spans="1:23" x14ac:dyDescent="0.3">
      <c r="A435" s="1" t="str">
        <f t="shared" si="261"/>
        <v>LP_MoveSpeedUpOnKill_02</v>
      </c>
      <c r="B435" s="1" t="s">
        <v>518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262"/>
        <v/>
      </c>
      <c r="Q435" s="1" t="s">
        <v>522</v>
      </c>
      <c r="S435" s="7">
        <f t="shared" ca="1" si="263"/>
        <v>6</v>
      </c>
      <c r="U435" s="1" t="s">
        <v>520</v>
      </c>
    </row>
    <row r="436" spans="1:23" x14ac:dyDescent="0.3">
      <c r="A436" s="1" t="str">
        <f t="shared" si="261"/>
        <v>LP_MoveSpeedUpOnKill_03</v>
      </c>
      <c r="B436" s="1" t="s">
        <v>518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262"/>
        <v/>
      </c>
      <c r="Q436" s="1" t="s">
        <v>522</v>
      </c>
      <c r="S436" s="7">
        <f t="shared" ca="1" si="263"/>
        <v>6</v>
      </c>
      <c r="U436" s="1" t="s">
        <v>520</v>
      </c>
    </row>
    <row r="437" spans="1:23" x14ac:dyDescent="0.3">
      <c r="A437" s="1" t="str">
        <f t="shared" ref="A437:A439" si="264">B437&amp;"_"&amp;TEXT(D437,"00")</f>
        <v>LP_MoveSpeedUpOnKill_Move_01</v>
      </c>
      <c r="B437" s="1" t="s">
        <v>520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ChangeActorStatus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1.6666666666666667</v>
      </c>
      <c r="J437" s="1">
        <v>0.8</v>
      </c>
      <c r="M437" s="1" t="s">
        <v>559</v>
      </c>
      <c r="O437" s="7">
        <f t="shared" ref="O437:O439" ca="1" si="265">IF(NOT(ISBLANK(N437)),N437,
IF(ISBLANK(M437),"",
VLOOKUP(M437,OFFSET(INDIRECT("$A:$B"),0,MATCH(M$1&amp;"_Verify",INDIRECT("$1:$1"),0)-1),2,0)
))</f>
        <v>5</v>
      </c>
      <c r="R437" s="1">
        <v>1</v>
      </c>
      <c r="S437" s="7">
        <f t="shared" ref="S437:S439" ca="1" si="266">IF(NOT(ISBLANK(R437)),R437,
IF(ISBLANK(Q437),"",
VLOOKUP(Q437,OFFSET(INDIRECT("$A:$B"),0,MATCH(Q$1&amp;"_Verify",INDIRECT("$1:$1"),0)-1),2,0)
))</f>
        <v>1</v>
      </c>
      <c r="W437" s="1" t="s">
        <v>363</v>
      </c>
    </row>
    <row r="438" spans="1:23" x14ac:dyDescent="0.3">
      <c r="A438" s="1" t="str">
        <f t="shared" si="264"/>
        <v>LP_MoveSpeedUpOnKill_Move_02</v>
      </c>
      <c r="B438" s="1" t="s">
        <v>520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ChangeActorStatus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3.5000000000000004</v>
      </c>
      <c r="J438" s="1">
        <v>1.1199999999999999</v>
      </c>
      <c r="M438" s="1" t="s">
        <v>559</v>
      </c>
      <c r="O438" s="7">
        <f t="shared" ca="1" si="265"/>
        <v>5</v>
      </c>
      <c r="R438" s="1">
        <v>1</v>
      </c>
      <c r="S438" s="7">
        <f t="shared" ca="1" si="266"/>
        <v>1</v>
      </c>
      <c r="W438" s="1" t="s">
        <v>363</v>
      </c>
    </row>
    <row r="439" spans="1:23" x14ac:dyDescent="0.3">
      <c r="A439" s="1" t="str">
        <f t="shared" si="264"/>
        <v>LP_MoveSpeedUpOnKill_Move_03</v>
      </c>
      <c r="B439" s="1" t="s">
        <v>520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ChangeActorStatus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5.5</v>
      </c>
      <c r="J439" s="1">
        <v>1.4000000000000001</v>
      </c>
      <c r="M439" s="1" t="s">
        <v>559</v>
      </c>
      <c r="O439" s="7">
        <f t="shared" ca="1" si="265"/>
        <v>5</v>
      </c>
      <c r="R439" s="1">
        <v>1</v>
      </c>
      <c r="S439" s="7">
        <f t="shared" ca="1" si="266"/>
        <v>1</v>
      </c>
      <c r="W439" s="1" t="s">
        <v>363</v>
      </c>
    </row>
    <row r="440" spans="1:23" x14ac:dyDescent="0.3">
      <c r="A440" s="1" t="str">
        <f t="shared" si="258"/>
        <v>LP_MineOnMove_01</v>
      </c>
      <c r="B440" s="1" t="s">
        <v>374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CreateHitObjectMoving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5</v>
      </c>
      <c r="O440" s="7" t="str">
        <f t="shared" ca="1" si="259"/>
        <v/>
      </c>
      <c r="S440" s="7" t="str">
        <f t="shared" ca="1" si="260"/>
        <v/>
      </c>
      <c r="T440" s="1" t="s">
        <v>377</v>
      </c>
    </row>
    <row r="441" spans="1:23" x14ac:dyDescent="0.3">
      <c r="A441" s="1" t="str">
        <f t="shared" si="258"/>
        <v>LP_MineOnMove_02</v>
      </c>
      <c r="B441" s="1" t="s">
        <v>374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CreateHitObjectMoving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5</v>
      </c>
      <c r="O441" s="7" t="str">
        <f t="shared" ca="1" si="259"/>
        <v/>
      </c>
      <c r="S441" s="7" t="str">
        <f t="shared" ca="1" si="260"/>
        <v/>
      </c>
      <c r="T441" s="1" t="s">
        <v>377</v>
      </c>
    </row>
    <row r="442" spans="1:23" x14ac:dyDescent="0.3">
      <c r="A442" s="1" t="str">
        <f t="shared" si="258"/>
        <v>LP_MineOnMove_03</v>
      </c>
      <c r="B442" s="1" t="s">
        <v>374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CreateHitObjectMoving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5</v>
      </c>
      <c r="O442" s="7" t="str">
        <f t="shared" ca="1" si="259"/>
        <v/>
      </c>
      <c r="S442" s="7" t="str">
        <f t="shared" ca="1" si="260"/>
        <v/>
      </c>
      <c r="T442" s="1" t="s">
        <v>377</v>
      </c>
    </row>
    <row r="443" spans="1:23" x14ac:dyDescent="0.3">
      <c r="A443" s="1" t="str">
        <f t="shared" si="258"/>
        <v>LP_MineOnMove_Damage_01</v>
      </c>
      <c r="B443" s="1" t="s">
        <v>376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CollisionDamage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1.7730496453900713</v>
      </c>
      <c r="O443" s="7" t="str">
        <f t="shared" ca="1" si="259"/>
        <v/>
      </c>
      <c r="P443" s="1">
        <v>1</v>
      </c>
      <c r="S443" s="7" t="str">
        <f t="shared" ca="1" si="260"/>
        <v/>
      </c>
    </row>
    <row r="444" spans="1:23" x14ac:dyDescent="0.3">
      <c r="A444" s="1" t="str">
        <f t="shared" si="258"/>
        <v>LP_MineOnMove_Damage_02</v>
      </c>
      <c r="B444" s="1" t="s">
        <v>376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CollisionDamage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3.7234042553191498</v>
      </c>
      <c r="O444" s="7" t="str">
        <f t="shared" ca="1" si="259"/>
        <v/>
      </c>
      <c r="P444" s="1">
        <v>1</v>
      </c>
      <c r="S444" s="7" t="str">
        <f t="shared" ca="1" si="260"/>
        <v/>
      </c>
    </row>
    <row r="445" spans="1:23" x14ac:dyDescent="0.3">
      <c r="A445" s="1" t="str">
        <f t="shared" si="258"/>
        <v>LP_MineOnMove_Damage_03</v>
      </c>
      <c r="B445" s="1" t="s">
        <v>376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CollisionDamage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5.8510638297872362</v>
      </c>
      <c r="O445" s="7" t="str">
        <f t="shared" ca="1" si="259"/>
        <v/>
      </c>
      <c r="P445" s="1">
        <v>1</v>
      </c>
      <c r="S445" s="7" t="str">
        <f t="shared" ca="1" si="260"/>
        <v/>
      </c>
    </row>
    <row r="446" spans="1:23" x14ac:dyDescent="0.3">
      <c r="A446" s="1" t="str">
        <f t="shared" ref="A446:A450" si="267">B446&amp;"_"&amp;TEXT(D446,"00")</f>
        <v>LP_SlowHitObject_01</v>
      </c>
      <c r="B446" s="1" t="s">
        <v>320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SlowHitObjectSpeed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0.02</v>
      </c>
      <c r="O446" s="7" t="str">
        <f t="shared" ref="O446:O450" ca="1" si="268">IF(NOT(ISBLANK(N446)),N446,
IF(ISBLANK(M446),"",
VLOOKUP(M446,OFFSET(INDIRECT("$A:$B"),0,MATCH(M$1&amp;"_Verify",INDIRECT("$1:$1"),0)-1),2,0)
))</f>
        <v/>
      </c>
      <c r="S446" s="7" t="str">
        <f t="shared" ref="S446:S473" ca="1" si="269">IF(NOT(ISBLANK(R446)),R446,
IF(ISBLANK(Q446),"",
VLOOKUP(Q446,OFFSET(INDIRECT("$A:$B"),0,MATCH(Q$1&amp;"_Verify",INDIRECT("$1:$1"),0)-1),2,0)
))</f>
        <v/>
      </c>
    </row>
    <row r="447" spans="1:23" x14ac:dyDescent="0.3">
      <c r="A447" s="1" t="str">
        <f t="shared" si="267"/>
        <v>LP_SlowHitObject_02</v>
      </c>
      <c r="B447" s="1" t="s">
        <v>320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SlowHitObjectSpeed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4.2000000000000003E-2</v>
      </c>
      <c r="O447" s="7" t="str">
        <f t="shared" ca="1" si="268"/>
        <v/>
      </c>
      <c r="S447" s="7" t="str">
        <f t="shared" ca="1" si="269"/>
        <v/>
      </c>
    </row>
    <row r="448" spans="1:23" x14ac:dyDescent="0.3">
      <c r="A448" s="1" t="str">
        <f t="shared" si="267"/>
        <v>LP_SlowHitObject_03</v>
      </c>
      <c r="B448" s="1" t="s">
        <v>320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SlowHitObjectSpeed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6.6000000000000003E-2</v>
      </c>
      <c r="O448" s="7" t="str">
        <f t="shared" ca="1" si="268"/>
        <v/>
      </c>
      <c r="S448" s="7" t="str">
        <f t="shared" ca="1" si="269"/>
        <v/>
      </c>
    </row>
    <row r="449" spans="1:23" x14ac:dyDescent="0.3">
      <c r="A449" s="1" t="str">
        <f t="shared" si="267"/>
        <v>LP_SlowHitObject_04</v>
      </c>
      <c r="B449" s="1" t="s">
        <v>320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SlowHitObjectSpeed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9.1999999999999998E-2</v>
      </c>
      <c r="O449" s="7" t="str">
        <f t="shared" ca="1" si="268"/>
        <v/>
      </c>
      <c r="S449" s="7" t="str">
        <f t="shared" ca="1" si="269"/>
        <v/>
      </c>
    </row>
    <row r="450" spans="1:23" x14ac:dyDescent="0.3">
      <c r="A450" s="1" t="str">
        <f t="shared" si="267"/>
        <v>LP_SlowHitObject_05</v>
      </c>
      <c r="B450" s="1" t="s">
        <v>320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SlowHitObjectSpeed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0.12</v>
      </c>
      <c r="O450" s="7" t="str">
        <f t="shared" ca="1" si="268"/>
        <v/>
      </c>
      <c r="S450" s="7" t="str">
        <f t="shared" ca="1" si="269"/>
        <v/>
      </c>
    </row>
    <row r="451" spans="1:23" x14ac:dyDescent="0.3">
      <c r="A451" s="1" t="str">
        <f t="shared" ref="A451:A455" si="270">B451&amp;"_"&amp;TEXT(D451,"00")</f>
        <v>LP_SlowHitObjectBetter_01</v>
      </c>
      <c r="B451" s="1" t="s">
        <v>523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SlowHitObjectSpeed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ref="J451:J455" si="271">J446*5/3</f>
        <v>3.3333333333333333E-2</v>
      </c>
      <c r="O451" s="7" t="str">
        <f t="shared" ref="O451:O455" ca="1" si="272">IF(NOT(ISBLANK(N451)),N451,
IF(ISBLANK(M451),"",
VLOOKUP(M451,OFFSET(INDIRECT("$A:$B"),0,MATCH(M$1&amp;"_Verify",INDIRECT("$1:$1"),0)-1),2,0)
))</f>
        <v/>
      </c>
      <c r="S451" s="7" t="str">
        <f t="shared" ref="S451:S455" ca="1" si="273">IF(NOT(ISBLANK(R451)),R451,
IF(ISBLANK(Q451),"",
VLOOKUP(Q451,OFFSET(INDIRECT("$A:$B"),0,MATCH(Q$1&amp;"_Verify",INDIRECT("$1:$1"),0)-1),2,0)
))</f>
        <v/>
      </c>
    </row>
    <row r="452" spans="1:23" x14ac:dyDescent="0.3">
      <c r="A452" s="1" t="str">
        <f t="shared" si="270"/>
        <v>LP_SlowHitObjectBetter_02</v>
      </c>
      <c r="B452" s="1" t="s">
        <v>523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SlowHitObjectSpeed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si="271"/>
        <v>7.0000000000000007E-2</v>
      </c>
      <c r="O452" s="7" t="str">
        <f t="shared" ca="1" si="272"/>
        <v/>
      </c>
      <c r="S452" s="7" t="str">
        <f t="shared" ca="1" si="273"/>
        <v/>
      </c>
    </row>
    <row r="453" spans="1:23" x14ac:dyDescent="0.3">
      <c r="A453" s="1" t="str">
        <f t="shared" si="270"/>
        <v>LP_SlowHitObjectBetter_03</v>
      </c>
      <c r="B453" s="1" t="s">
        <v>523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SlowHitObjectSpeed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si="271"/>
        <v>0.11</v>
      </c>
      <c r="O453" s="7" t="str">
        <f t="shared" ca="1" si="272"/>
        <v/>
      </c>
      <c r="S453" s="7" t="str">
        <f t="shared" ca="1" si="273"/>
        <v/>
      </c>
    </row>
    <row r="454" spans="1:23" x14ac:dyDescent="0.3">
      <c r="A454" s="1" t="str">
        <f t="shared" si="270"/>
        <v>LP_SlowHitObjectBetter_04</v>
      </c>
      <c r="B454" s="1" t="s">
        <v>523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SlowHitObjectSpeed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271"/>
        <v>0.15333333333333332</v>
      </c>
      <c r="O454" s="7" t="str">
        <f t="shared" ca="1" si="272"/>
        <v/>
      </c>
      <c r="S454" s="7" t="str">
        <f t="shared" ca="1" si="273"/>
        <v/>
      </c>
    </row>
    <row r="455" spans="1:23" x14ac:dyDescent="0.3">
      <c r="A455" s="1" t="str">
        <f t="shared" si="270"/>
        <v>LP_SlowHitObjectBetter_05</v>
      </c>
      <c r="B455" s="1" t="s">
        <v>523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SlowHitObjectSpeed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271"/>
        <v>0.19999999999999998</v>
      </c>
      <c r="O455" s="7" t="str">
        <f t="shared" ca="1" si="272"/>
        <v/>
      </c>
      <c r="S455" s="7" t="str">
        <f t="shared" ca="1" si="273"/>
        <v/>
      </c>
    </row>
    <row r="456" spans="1:23" x14ac:dyDescent="0.3">
      <c r="A456" s="1" t="str">
        <f t="shared" ref="A456:A458" si="274">B456&amp;"_"&amp;TEXT(D456,"00")</f>
        <v>LP_Paralyze_01</v>
      </c>
      <c r="B456" s="1" t="s">
        <v>331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CertainHpHitObject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J456" s="1">
        <v>0.33</v>
      </c>
      <c r="O456" s="7" t="str">
        <f t="shared" ref="O456:O458" ca="1" si="275">IF(NOT(ISBLANK(N456)),N456,
IF(ISBLANK(M456),"",
VLOOKUP(M456,OFFSET(INDIRECT("$A:$B"),0,MATCH(M$1&amp;"_Verify",INDIRECT("$1:$1"),0)-1),2,0)
))</f>
        <v/>
      </c>
      <c r="P456" s="1">
        <v>1</v>
      </c>
      <c r="S456" s="7" t="str">
        <f t="shared" ca="1" si="269"/>
        <v/>
      </c>
      <c r="U456" s="1" t="s">
        <v>332</v>
      </c>
      <c r="V456" s="1">
        <v>0.7</v>
      </c>
      <c r="W456" s="1" t="s">
        <v>436</v>
      </c>
    </row>
    <row r="457" spans="1:23" x14ac:dyDescent="0.3">
      <c r="A457" s="1" t="str">
        <f t="shared" si="274"/>
        <v>LP_Paralyze_02</v>
      </c>
      <c r="B457" s="1" t="s">
        <v>331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CertainHpHitObject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J457" s="1">
        <v>0.34</v>
      </c>
      <c r="O457" s="7" t="str">
        <f t="shared" ca="1" si="275"/>
        <v/>
      </c>
      <c r="P457" s="1">
        <v>1</v>
      </c>
      <c r="S457" s="7" t="str">
        <f t="shared" ca="1" si="269"/>
        <v/>
      </c>
      <c r="U457" s="1" t="s">
        <v>332</v>
      </c>
      <c r="V457" s="1" t="s">
        <v>437</v>
      </c>
      <c r="W457" s="1" t="s">
        <v>438</v>
      </c>
    </row>
    <row r="458" spans="1:23" x14ac:dyDescent="0.3">
      <c r="A458" s="1" t="str">
        <f t="shared" si="274"/>
        <v>LP_Paralyze_03</v>
      </c>
      <c r="B458" s="1" t="s">
        <v>331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CertainHpHitObject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J458" s="1">
        <v>0.35</v>
      </c>
      <c r="O458" s="7" t="str">
        <f t="shared" ca="1" si="275"/>
        <v/>
      </c>
      <c r="P458" s="1">
        <v>1</v>
      </c>
      <c r="S458" s="7" t="str">
        <f t="shared" ca="1" si="269"/>
        <v/>
      </c>
      <c r="U458" s="1" t="s">
        <v>332</v>
      </c>
      <c r="V458" s="1" t="s">
        <v>338</v>
      </c>
      <c r="W458" s="1" t="s">
        <v>339</v>
      </c>
    </row>
    <row r="459" spans="1:23" x14ac:dyDescent="0.3">
      <c r="A459" s="1" t="str">
        <f t="shared" ref="A459:A464" si="276">B459&amp;"_"&amp;TEXT(D459,"00")</f>
        <v>LP_Paralyze_CannotAction_01</v>
      </c>
      <c r="B459" s="1" t="s">
        <v>332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CannotAction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1.4</v>
      </c>
      <c r="O459" s="7" t="str">
        <f t="shared" ref="O459:O464" ca="1" si="277">IF(NOT(ISBLANK(N459)),N459,
IF(ISBLANK(M459),"",
VLOOKUP(M459,OFFSET(INDIRECT("$A:$B"),0,MATCH(M$1&amp;"_Verify",INDIRECT("$1:$1"),0)-1),2,0)
))</f>
        <v/>
      </c>
      <c r="S459" s="7" t="str">
        <f t="shared" ca="1" si="269"/>
        <v/>
      </c>
    </row>
    <row r="460" spans="1:23" x14ac:dyDescent="0.3">
      <c r="A460" s="1" t="str">
        <f t="shared" si="276"/>
        <v>LP_Paralyze_CannotAction_02</v>
      </c>
      <c r="B460" s="1" t="s">
        <v>332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CannotAction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2</v>
      </c>
      <c r="O460" s="7" t="str">
        <f t="shared" ca="1" si="277"/>
        <v/>
      </c>
      <c r="S460" s="7" t="str">
        <f t="shared" ca="1" si="269"/>
        <v/>
      </c>
    </row>
    <row r="461" spans="1:23" x14ac:dyDescent="0.3">
      <c r="A461" s="1" t="str">
        <f t="shared" ref="A461" si="278">B461&amp;"_"&amp;TEXT(D461,"00")</f>
        <v>LP_Paralyze_CannotAction_03</v>
      </c>
      <c r="B461" s="1" t="s">
        <v>332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CannotAction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2.6</v>
      </c>
      <c r="O461" s="7" t="str">
        <f t="shared" ref="O461" ca="1" si="279">IF(NOT(ISBLANK(N461)),N461,
IF(ISBLANK(M461),"",
VLOOKUP(M461,OFFSET(INDIRECT("$A:$B"),0,MATCH(M$1&amp;"_Verify",INDIRECT("$1:$1"),0)-1),2,0)
))</f>
        <v/>
      </c>
      <c r="S461" s="7" t="str">
        <f t="shared" ref="S461" ca="1" si="280">IF(NOT(ISBLANK(R461)),R461,
IF(ISBLANK(Q461),"",
VLOOKUP(Q461,OFFSET(INDIRECT("$A:$B"),0,MATCH(Q$1&amp;"_Verify",INDIRECT("$1:$1"),0)-1),2,0)
))</f>
        <v/>
      </c>
    </row>
    <row r="462" spans="1:23" x14ac:dyDescent="0.3">
      <c r="A462" s="1" t="str">
        <f t="shared" si="276"/>
        <v>LP_Hold_01</v>
      </c>
      <c r="B462" s="1" t="s">
        <v>322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AttackWeightHitObject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J462" s="1">
        <v>0.25</v>
      </c>
      <c r="K462" s="1">
        <v>7.0000000000000007E-2</v>
      </c>
      <c r="O462" s="7" t="str">
        <f t="shared" ca="1" si="277"/>
        <v/>
      </c>
      <c r="P462" s="1">
        <v>1</v>
      </c>
      <c r="S462" s="7" t="str">
        <f t="shared" ca="1" si="269"/>
        <v/>
      </c>
      <c r="U462" s="1" t="s">
        <v>323</v>
      </c>
    </row>
    <row r="463" spans="1:23" x14ac:dyDescent="0.3">
      <c r="A463" s="1" t="str">
        <f t="shared" si="276"/>
        <v>LP_Hold_02</v>
      </c>
      <c r="B463" s="1" t="s">
        <v>322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AttackWeightHitObject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J463" s="1">
        <v>0.35</v>
      </c>
      <c r="K463" s="1">
        <v>0.09</v>
      </c>
      <c r="O463" s="7" t="str">
        <f t="shared" ca="1" si="277"/>
        <v/>
      </c>
      <c r="P463" s="1">
        <v>1</v>
      </c>
      <c r="S463" s="7" t="str">
        <f t="shared" ca="1" si="269"/>
        <v/>
      </c>
      <c r="U463" s="1" t="s">
        <v>323</v>
      </c>
    </row>
    <row r="464" spans="1:23" x14ac:dyDescent="0.3">
      <c r="A464" s="1" t="str">
        <f t="shared" si="276"/>
        <v>LP_Hold_03</v>
      </c>
      <c r="B464" s="1" t="s">
        <v>322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AttackWeightHitObject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J464" s="1">
        <v>0.45</v>
      </c>
      <c r="K464" s="1">
        <v>0.11</v>
      </c>
      <c r="O464" s="7" t="str">
        <f t="shared" ca="1" si="277"/>
        <v/>
      </c>
      <c r="P464" s="1">
        <v>1</v>
      </c>
      <c r="S464" s="7" t="str">
        <f t="shared" ca="1" si="269"/>
        <v/>
      </c>
      <c r="U464" s="1" t="s">
        <v>323</v>
      </c>
    </row>
    <row r="465" spans="1:23" x14ac:dyDescent="0.3">
      <c r="A465" s="1" t="str">
        <f t="shared" ref="A465:A470" si="281">B465&amp;"_"&amp;TEXT(D465,"00")</f>
        <v>LP_Hold_CannotMove_01</v>
      </c>
      <c r="B465" s="1" t="s">
        <v>324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CannotMove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1.5</v>
      </c>
      <c r="O465" s="7" t="str">
        <f t="shared" ref="O465:O470" ca="1" si="282">IF(NOT(ISBLANK(N465)),N465,
IF(ISBLANK(M465),"",
VLOOKUP(M465,OFFSET(INDIRECT("$A:$B"),0,MATCH(M$1&amp;"_Verify",INDIRECT("$1:$1"),0)-1),2,0)
))</f>
        <v/>
      </c>
      <c r="S465" s="7" t="str">
        <f t="shared" ca="1" si="269"/>
        <v/>
      </c>
      <c r="V465" s="1" t="s">
        <v>362</v>
      </c>
    </row>
    <row r="466" spans="1:23" x14ac:dyDescent="0.3">
      <c r="A466" s="1" t="str">
        <f t="shared" si="281"/>
        <v>LP_Hold_CannotMove_02</v>
      </c>
      <c r="B466" s="1" t="s">
        <v>324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CannotMove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3.1500000000000004</v>
      </c>
      <c r="O466" s="7" t="str">
        <f t="shared" ca="1" si="282"/>
        <v/>
      </c>
      <c r="S466" s="7" t="str">
        <f t="shared" ca="1" si="269"/>
        <v/>
      </c>
      <c r="V466" s="1" t="s">
        <v>362</v>
      </c>
    </row>
    <row r="467" spans="1:23" x14ac:dyDescent="0.3">
      <c r="A467" s="1" t="str">
        <f t="shared" si="281"/>
        <v>LP_Hold_CannotMove_03</v>
      </c>
      <c r="B467" s="1" t="s">
        <v>324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CannotMove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4.95</v>
      </c>
      <c r="O467" s="7" t="str">
        <f t="shared" ca="1" si="282"/>
        <v/>
      </c>
      <c r="S467" s="7" t="str">
        <f t="shared" ca="1" si="269"/>
        <v/>
      </c>
      <c r="V467" s="1" t="s">
        <v>362</v>
      </c>
    </row>
    <row r="468" spans="1:23" x14ac:dyDescent="0.3">
      <c r="A468" s="1" t="str">
        <f t="shared" si="281"/>
        <v>LP_Transport_01</v>
      </c>
      <c r="B468" s="1" t="s">
        <v>358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TeleportingHitObject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J468" s="1">
        <v>0.15</v>
      </c>
      <c r="K468" s="1">
        <v>0.1</v>
      </c>
      <c r="L468" s="1">
        <v>0.1</v>
      </c>
      <c r="N468" s="1">
        <v>3</v>
      </c>
      <c r="O468" s="7">
        <f t="shared" ca="1" si="282"/>
        <v>3</v>
      </c>
      <c r="P468" s="1">
        <v>1</v>
      </c>
      <c r="R468" s="1">
        <v>0</v>
      </c>
      <c r="S468" s="7">
        <f t="shared" ca="1" si="269"/>
        <v>0</v>
      </c>
      <c r="U468" s="1" t="s">
        <v>355</v>
      </c>
    </row>
    <row r="469" spans="1:23" x14ac:dyDescent="0.3">
      <c r="A469" s="1" t="str">
        <f t="shared" si="281"/>
        <v>LP_Transport_02</v>
      </c>
      <c r="B469" s="1" t="s">
        <v>358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TeleportingHitObject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J469" s="1">
        <v>0.22500000000000001</v>
      </c>
      <c r="K469" s="1">
        <v>0.1</v>
      </c>
      <c r="L469" s="1">
        <v>0.1</v>
      </c>
      <c r="N469" s="1">
        <v>6</v>
      </c>
      <c r="O469" s="7">
        <f t="shared" ca="1" si="282"/>
        <v>6</v>
      </c>
      <c r="P469" s="1">
        <v>1</v>
      </c>
      <c r="R469" s="1">
        <v>1</v>
      </c>
      <c r="S469" s="7">
        <f t="shared" ca="1" si="269"/>
        <v>1</v>
      </c>
      <c r="U469" s="1" t="s">
        <v>355</v>
      </c>
    </row>
    <row r="470" spans="1:23" x14ac:dyDescent="0.3">
      <c r="A470" s="1" t="str">
        <f t="shared" si="281"/>
        <v>LP_Transport_03</v>
      </c>
      <c r="B470" s="1" t="s">
        <v>358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TeleportingHitObject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J470" s="1">
        <v>0.3</v>
      </c>
      <c r="K470" s="1">
        <v>0.1</v>
      </c>
      <c r="L470" s="1">
        <v>0.1</v>
      </c>
      <c r="N470" s="1">
        <v>9</v>
      </c>
      <c r="O470" s="7">
        <f t="shared" ca="1" si="282"/>
        <v>9</v>
      </c>
      <c r="P470" s="1">
        <v>1</v>
      </c>
      <c r="R470" s="1">
        <v>2</v>
      </c>
      <c r="S470" s="7">
        <f t="shared" ca="1" si="269"/>
        <v>2</v>
      </c>
      <c r="U470" s="1" t="s">
        <v>355</v>
      </c>
    </row>
    <row r="471" spans="1:23" x14ac:dyDescent="0.3">
      <c r="A471" s="1" t="str">
        <f t="shared" ref="A471:A473" si="283">B471&amp;"_"&amp;TEXT(D471,"00")</f>
        <v>LP_Transport_Teleported_01</v>
      </c>
      <c r="B471" s="1" t="s">
        <v>359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Teleported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10</v>
      </c>
      <c r="J471" s="1">
        <v>10</v>
      </c>
      <c r="O471" s="7" t="str">
        <f t="shared" ref="O471:O473" ca="1" si="284">IF(NOT(ISBLANK(N471)),N471,
IF(ISBLANK(M471),"",
VLOOKUP(M471,OFFSET(INDIRECT("$A:$B"),0,MATCH(M$1&amp;"_Verify",INDIRECT("$1:$1"),0)-1),2,0)
))</f>
        <v/>
      </c>
      <c r="S471" s="7" t="str">
        <f t="shared" ca="1" si="269"/>
        <v/>
      </c>
      <c r="U471" s="1" t="s">
        <v>442</v>
      </c>
      <c r="V471" s="1" t="s">
        <v>360</v>
      </c>
      <c r="W471" s="1" t="s">
        <v>361</v>
      </c>
    </row>
    <row r="472" spans="1:23" x14ac:dyDescent="0.3">
      <c r="A472" s="1" t="str">
        <f t="shared" si="283"/>
        <v>LP_Transport_Teleported_02</v>
      </c>
      <c r="B472" s="1" t="s">
        <v>359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Teleported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0">
        <v>14</v>
      </c>
      <c r="J472" s="1">
        <v>10</v>
      </c>
      <c r="O472" s="7" t="str">
        <f t="shared" ca="1" si="284"/>
        <v/>
      </c>
      <c r="S472" s="7" t="str">
        <f t="shared" ca="1" si="269"/>
        <v/>
      </c>
      <c r="U472" s="1" t="s">
        <v>442</v>
      </c>
      <c r="V472" s="1" t="s">
        <v>360</v>
      </c>
      <c r="W472" s="1" t="s">
        <v>361</v>
      </c>
    </row>
    <row r="473" spans="1:23" x14ac:dyDescent="0.3">
      <c r="A473" s="1" t="str">
        <f t="shared" si="283"/>
        <v>LP_Transport_Teleported_03</v>
      </c>
      <c r="B473" s="1" t="s">
        <v>359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Teleported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0">
        <v>18</v>
      </c>
      <c r="J473" s="1">
        <v>10</v>
      </c>
      <c r="O473" s="7" t="str">
        <f t="shared" ca="1" si="284"/>
        <v/>
      </c>
      <c r="S473" s="7" t="str">
        <f t="shared" ca="1" si="269"/>
        <v/>
      </c>
      <c r="U473" s="1" t="s">
        <v>442</v>
      </c>
      <c r="V473" s="1" t="s">
        <v>360</v>
      </c>
      <c r="W473" s="1" t="s">
        <v>361</v>
      </c>
    </row>
    <row r="474" spans="1:23" x14ac:dyDescent="0.3">
      <c r="A474" s="1" t="str">
        <f t="shared" ref="A474:A483" si="285">B474&amp;"_"&amp;TEXT(D474,"00")</f>
        <v>LP_SummonShield_01</v>
      </c>
      <c r="B474" s="1" t="s">
        <v>379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CreateWall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3</v>
      </c>
      <c r="K474" s="1">
        <v>3</v>
      </c>
      <c r="O474" s="7" t="str">
        <f t="shared" ref="O474:O483" ca="1" si="286">IF(NOT(ISBLANK(N474)),N474,
IF(ISBLANK(M474),"",
VLOOKUP(M474,OFFSET(INDIRECT("$A:$B"),0,MATCH(M$1&amp;"_Verify",INDIRECT("$1:$1"),0)-1),2,0)
))</f>
        <v/>
      </c>
      <c r="S474" s="7" t="str">
        <f t="shared" ref="S474:S483" ca="1" si="287">IF(NOT(ISBLANK(R474)),R474,
IF(ISBLANK(Q474),"",
VLOOKUP(Q474,OFFSET(INDIRECT("$A:$B"),0,MATCH(Q$1&amp;"_Verify",INDIRECT("$1:$1"),0)-1),2,0)
))</f>
        <v/>
      </c>
      <c r="T474" s="1" t="s">
        <v>381</v>
      </c>
    </row>
    <row r="475" spans="1:23" x14ac:dyDescent="0.3">
      <c r="A475" s="1" t="str">
        <f t="shared" si="285"/>
        <v>LP_SummonShield_02</v>
      </c>
      <c r="B475" s="1" t="s">
        <v>379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CreateWall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1.9672131147540985</v>
      </c>
      <c r="K475" s="1">
        <v>3</v>
      </c>
      <c r="O475" s="7" t="str">
        <f t="shared" ca="1" si="286"/>
        <v/>
      </c>
      <c r="S475" s="7" t="str">
        <f t="shared" ca="1" si="287"/>
        <v/>
      </c>
      <c r="T475" s="1" t="s">
        <v>381</v>
      </c>
    </row>
    <row r="476" spans="1:23" x14ac:dyDescent="0.3">
      <c r="A476" s="1" t="str">
        <f t="shared" si="285"/>
        <v>LP_SummonShield_03</v>
      </c>
      <c r="B476" s="1" t="s">
        <v>379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CreateWall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1.4285714285714284</v>
      </c>
      <c r="K476" s="1">
        <v>3</v>
      </c>
      <c r="O476" s="7" t="str">
        <f t="shared" ca="1" si="286"/>
        <v/>
      </c>
      <c r="S476" s="7" t="str">
        <f t="shared" ca="1" si="287"/>
        <v/>
      </c>
      <c r="T476" s="1" t="s">
        <v>381</v>
      </c>
    </row>
    <row r="477" spans="1:23" x14ac:dyDescent="0.3">
      <c r="A477" s="1" t="str">
        <f t="shared" si="285"/>
        <v>LP_SummonShield_04</v>
      </c>
      <c r="B477" s="1" t="s">
        <v>379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CreateWall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1.1009174311926606</v>
      </c>
      <c r="K477" s="1">
        <v>3</v>
      </c>
      <c r="O477" s="7" t="str">
        <f t="shared" ca="1" si="286"/>
        <v/>
      </c>
      <c r="S477" s="7" t="str">
        <f t="shared" ca="1" si="287"/>
        <v/>
      </c>
      <c r="T477" s="1" t="s">
        <v>381</v>
      </c>
    </row>
    <row r="478" spans="1:23" x14ac:dyDescent="0.3">
      <c r="A478" s="1" t="str">
        <f t="shared" si="285"/>
        <v>LP_SummonShield_05</v>
      </c>
      <c r="B478" s="1" t="s">
        <v>379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CreateWall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0.88235294117647056</v>
      </c>
      <c r="K478" s="1">
        <v>3</v>
      </c>
      <c r="O478" s="7" t="str">
        <f t="shared" ca="1" si="286"/>
        <v/>
      </c>
      <c r="S478" s="7" t="str">
        <f t="shared" ca="1" si="287"/>
        <v/>
      </c>
      <c r="T478" s="1" t="s">
        <v>381</v>
      </c>
    </row>
    <row r="479" spans="1:23" x14ac:dyDescent="0.3">
      <c r="A479" s="1" t="str">
        <f t="shared" si="285"/>
        <v>LP_HealSpOnAttack_01</v>
      </c>
      <c r="B479" s="1" t="s">
        <v>528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HealSpOnHit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1</v>
      </c>
      <c r="K479" s="1">
        <v>1</v>
      </c>
      <c r="O479" s="7" t="str">
        <f t="shared" ca="1" si="286"/>
        <v/>
      </c>
      <c r="S479" s="7" t="str">
        <f t="shared" ca="1" si="287"/>
        <v/>
      </c>
    </row>
    <row r="480" spans="1:23" x14ac:dyDescent="0.3">
      <c r="A480" s="1" t="str">
        <f t="shared" si="285"/>
        <v>LP_HealSpOnAttack_02</v>
      </c>
      <c r="B480" s="1" t="s">
        <v>528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HealSpOnHit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2.1</v>
      </c>
      <c r="K480" s="1">
        <v>2.1</v>
      </c>
      <c r="O480" s="7" t="str">
        <f t="shared" ca="1" si="286"/>
        <v/>
      </c>
      <c r="S480" s="7" t="str">
        <f t="shared" ca="1" si="287"/>
        <v/>
      </c>
    </row>
    <row r="481" spans="1:19" x14ac:dyDescent="0.3">
      <c r="A481" s="1" t="str">
        <f t="shared" si="285"/>
        <v>LP_HealSpOnAttack_03</v>
      </c>
      <c r="B481" s="1" t="s">
        <v>528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HealSpOnHit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3.3000000000000003</v>
      </c>
      <c r="K481" s="1">
        <v>3.3000000000000003</v>
      </c>
      <c r="O481" s="7" t="str">
        <f t="shared" ca="1" si="286"/>
        <v/>
      </c>
      <c r="S481" s="7" t="str">
        <f t="shared" ca="1" si="287"/>
        <v/>
      </c>
    </row>
    <row r="482" spans="1:19" x14ac:dyDescent="0.3">
      <c r="A482" s="1" t="str">
        <f t="shared" si="285"/>
        <v>LP_HealSpOnAttackBetter_01</v>
      </c>
      <c r="B482" s="1" t="s">
        <v>530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HealSpOnHit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1.6666666666666667</v>
      </c>
      <c r="K482" s="1">
        <v>1.6666666666666667</v>
      </c>
      <c r="O482" s="7" t="str">
        <f t="shared" ca="1" si="286"/>
        <v/>
      </c>
      <c r="S482" s="7" t="str">
        <f t="shared" ca="1" si="287"/>
        <v/>
      </c>
    </row>
    <row r="483" spans="1:19" x14ac:dyDescent="0.3">
      <c r="A483" s="1" t="str">
        <f t="shared" si="285"/>
        <v>LP_HealSpOnAttackBetter_02</v>
      </c>
      <c r="B483" s="1" t="s">
        <v>530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HealSpOnHit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3.5000000000000004</v>
      </c>
      <c r="K483" s="1">
        <v>3.5000000000000004</v>
      </c>
      <c r="O483" s="7" t="str">
        <f t="shared" ca="1" si="286"/>
        <v/>
      </c>
      <c r="S483" s="7" t="str">
        <f t="shared" ca="1" si="287"/>
        <v/>
      </c>
    </row>
    <row r="484" spans="1:19" x14ac:dyDescent="0.3">
      <c r="A484" s="1" t="str">
        <f t="shared" ref="A484:A489" si="288">B484&amp;"_"&amp;TEXT(D484,"00")</f>
        <v>LP_HealSpOnAttackBetter_03</v>
      </c>
      <c r="B484" s="1" t="s">
        <v>530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HealSpOnHit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5.5</v>
      </c>
      <c r="K484" s="1">
        <v>5.5</v>
      </c>
      <c r="O484" s="7" t="str">
        <f t="shared" ref="O484:O489" ca="1" si="289">IF(NOT(ISBLANK(N484)),N484,
IF(ISBLANK(M484),"",
VLOOKUP(M484,OFFSET(INDIRECT("$A:$B"),0,MATCH(M$1&amp;"_Verify",INDIRECT("$1:$1"),0)-1),2,0)
))</f>
        <v/>
      </c>
      <c r="S484" s="7" t="str">
        <f t="shared" ref="S484:S489" ca="1" si="290">IF(NOT(ISBLANK(R484)),R484,
IF(ISBLANK(Q484),"",
VLOOKUP(Q484,OFFSET(INDIRECT("$A:$B"),0,MATCH(Q$1&amp;"_Verify",INDIRECT("$1:$1"),0)-1),2,0)
))</f>
        <v/>
      </c>
    </row>
    <row r="485" spans="1:19" x14ac:dyDescent="0.3">
      <c r="A485" s="1" t="str">
        <f t="shared" si="288"/>
        <v>LP_PaybackSp_01</v>
      </c>
      <c r="B485" s="1" t="s">
        <v>544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PaybackSp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0.23333333333333336</v>
      </c>
      <c r="K485" s="1">
        <v>0.28518518518518521</v>
      </c>
      <c r="O485" s="7" t="str">
        <f t="shared" ca="1" si="289"/>
        <v/>
      </c>
      <c r="S485" s="7" t="str">
        <f t="shared" ca="1" si="290"/>
        <v/>
      </c>
    </row>
    <row r="486" spans="1:19" x14ac:dyDescent="0.3">
      <c r="A486" s="1" t="str">
        <f t="shared" si="288"/>
        <v>LP_PaybackSp_02</v>
      </c>
      <c r="B486" s="1" t="s">
        <v>544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PaybackSp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0.38126801152737749</v>
      </c>
      <c r="K486" s="1">
        <v>0.46599423631123921</v>
      </c>
      <c r="O486" s="7" t="str">
        <f t="shared" ca="1" si="289"/>
        <v/>
      </c>
      <c r="S486" s="7" t="str">
        <f t="shared" ca="1" si="290"/>
        <v/>
      </c>
    </row>
    <row r="487" spans="1:19" x14ac:dyDescent="0.3">
      <c r="A487" s="1" t="str">
        <f t="shared" si="288"/>
        <v>LP_PaybackSp_03</v>
      </c>
      <c r="B487" s="1" t="s">
        <v>544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PaybackSp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0.48236658932714627</v>
      </c>
      <c r="K487" s="1">
        <v>0.58955916473317882</v>
      </c>
      <c r="O487" s="7" t="str">
        <f t="shared" ca="1" si="289"/>
        <v/>
      </c>
      <c r="S487" s="7" t="str">
        <f t="shared" ca="1" si="290"/>
        <v/>
      </c>
    </row>
    <row r="488" spans="1:19" x14ac:dyDescent="0.3">
      <c r="A488" s="1" t="str">
        <f t="shared" si="288"/>
        <v>LP_PaybackSp_04</v>
      </c>
      <c r="B488" s="1" t="s">
        <v>544</v>
      </c>
      <c r="C488" s="1" t="str">
        <f>IF(ISERROR(VLOOKUP(B488,AffectorValueTable!$A:$A,1,0)),"어펙터밸류없음","")</f>
        <v/>
      </c>
      <c r="D488" s="1">
        <v>4</v>
      </c>
      <c r="E488" s="1" t="str">
        <f>VLOOKUP($B488,AffectorValueTable!$1:$1048576,MATCH(AffectorValueTable!$B$1,AffectorValueTable!$1:$1,0),0)</f>
        <v>PaybackSp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0.55517241379310345</v>
      </c>
      <c r="K488" s="1">
        <v>0.67854406130268197</v>
      </c>
      <c r="O488" s="7" t="str">
        <f t="shared" ca="1" si="289"/>
        <v/>
      </c>
      <c r="S488" s="7" t="str">
        <f t="shared" ca="1" si="290"/>
        <v/>
      </c>
    </row>
    <row r="489" spans="1:19" x14ac:dyDescent="0.3">
      <c r="A489" s="1" t="str">
        <f t="shared" si="288"/>
        <v>LP_PaybackSp_05</v>
      </c>
      <c r="B489" s="1" t="s">
        <v>544</v>
      </c>
      <c r="C489" s="1" t="str">
        <f>IF(ISERROR(VLOOKUP(B489,AffectorValueTable!$A:$A,1,0)),"어펙터밸류없음","")</f>
        <v/>
      </c>
      <c r="D489" s="1">
        <v>5</v>
      </c>
      <c r="E489" s="1" t="str">
        <f>VLOOKUP($B489,AffectorValueTable!$1:$1048576,MATCH(AffectorValueTable!$B$1,AffectorValueTable!$1:$1,0),0)</f>
        <v>PaybackSp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0.60967741935483877</v>
      </c>
      <c r="K489" s="1">
        <v>0.74516129032258072</v>
      </c>
      <c r="O489" s="7" t="str">
        <f t="shared" ca="1" si="289"/>
        <v/>
      </c>
      <c r="S489" s="7" t="str">
        <f t="shared" ca="1" si="290"/>
        <v/>
      </c>
    </row>
    <row r="490" spans="1:19" x14ac:dyDescent="0.3">
      <c r="A490" s="1" t="str">
        <f t="shared" ref="A490:A491" si="291">B490&amp;"_"&amp;TEXT(D490,"00")</f>
        <v>PN_Magic2Times_01</v>
      </c>
      <c r="B490" s="1" t="s">
        <v>387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EnlargeDamage</v>
      </c>
      <c r="G490" s="1" t="s">
        <v>396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1</v>
      </c>
      <c r="O490" s="7" t="str">
        <f t="shared" ref="O490:O491" ca="1" si="292">IF(NOT(ISBLANK(N490)),N490,
IF(ISBLANK(M490),"",
VLOOKUP(M490,OFFSET(INDIRECT("$A:$B"),0,MATCH(M$1&amp;"_Verify",INDIRECT("$1:$1"),0)-1),2,0)
))</f>
        <v/>
      </c>
      <c r="S490" s="7" t="str">
        <f t="shared" ref="S490:S491" ca="1" si="293">IF(NOT(ISBLANK(R490)),R490,
IF(ISBLANK(Q490),"",
VLOOKUP(Q490,OFFSET(INDIRECT("$A:$B"),0,MATCH(Q$1&amp;"_Verify",INDIRECT("$1:$1"),0)-1),2,0)
))</f>
        <v/>
      </c>
    </row>
    <row r="491" spans="1:19" x14ac:dyDescent="0.3">
      <c r="A491" s="1" t="str">
        <f t="shared" si="291"/>
        <v>PN_Machine2Times_01</v>
      </c>
      <c r="B491" s="1" t="s">
        <v>404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EnlargeDamage</v>
      </c>
      <c r="G491" s="1" t="s">
        <v>406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1</v>
      </c>
      <c r="O491" s="7" t="str">
        <f t="shared" ca="1" si="292"/>
        <v/>
      </c>
      <c r="S491" s="7" t="str">
        <f t="shared" ca="1" si="293"/>
        <v/>
      </c>
    </row>
    <row r="492" spans="1:19" x14ac:dyDescent="0.3">
      <c r="A492" s="1" t="str">
        <f t="shared" ref="A492:A493" si="294">B492&amp;"_"&amp;TEXT(D492,"00")</f>
        <v>PN_Nature2Times_01</v>
      </c>
      <c r="B492" s="1" t="s">
        <v>389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EnlargeDamage</v>
      </c>
      <c r="G492" s="1" t="s">
        <v>399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1</v>
      </c>
      <c r="O492" s="7" t="str">
        <f t="shared" ref="O492:O493" ca="1" si="295">IF(NOT(ISBLANK(N492)),N492,
IF(ISBLANK(M492),"",
VLOOKUP(M492,OFFSET(INDIRECT("$A:$B"),0,MATCH(M$1&amp;"_Verify",INDIRECT("$1:$1"),0)-1),2,0)
))</f>
        <v/>
      </c>
      <c r="S492" s="7" t="str">
        <f t="shared" ref="S492:S493" ca="1" si="296">IF(NOT(ISBLANK(R492)),R492,
IF(ISBLANK(Q492),"",
VLOOKUP(Q492,OFFSET(INDIRECT("$A:$B"),0,MATCH(Q$1&amp;"_Verify",INDIRECT("$1:$1"),0)-1),2,0)
))</f>
        <v/>
      </c>
    </row>
    <row r="493" spans="1:19" x14ac:dyDescent="0.3">
      <c r="A493" s="1" t="str">
        <f t="shared" si="294"/>
        <v>PN_Qigong2Times_01</v>
      </c>
      <c r="B493" s="1" t="s">
        <v>405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EnlargeDamage</v>
      </c>
      <c r="G493" s="1" t="s">
        <v>407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</v>
      </c>
      <c r="O493" s="7" t="str">
        <f t="shared" ca="1" si="295"/>
        <v/>
      </c>
      <c r="S493" s="7" t="str">
        <f t="shared" ca="1" si="296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21:Q493 Q3:Q312 M3:M49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G321:G326 G88:G312 G3:G81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1"/>
  <sheetViews>
    <sheetView workbookViewId="0">
      <pane ySplit="1" topLeftCell="A37" activePane="bottomLeft" state="frozen"/>
      <selection pane="bottomLeft" activeCell="A44" sqref="A4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/>
      <c r="F24" s="5"/>
      <c r="G24" s="3"/>
      <c r="H24" s="3"/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x14ac:dyDescent="0.3">
      <c r="A26" t="s">
        <v>185</v>
      </c>
      <c r="B26" s="3" t="s">
        <v>199</v>
      </c>
      <c r="C26" s="3"/>
      <c r="D26" s="2"/>
      <c r="E26" s="2"/>
      <c r="F26" s="2"/>
      <c r="G26" s="2" t="s">
        <v>192</v>
      </c>
      <c r="H26" s="2"/>
      <c r="I26" s="2"/>
      <c r="J26" s="3"/>
      <c r="K26" s="3"/>
      <c r="L26" s="3"/>
      <c r="M26" s="3"/>
    </row>
    <row r="27" spans="1:13" x14ac:dyDescent="0.3">
      <c r="A27" t="s">
        <v>183</v>
      </c>
      <c r="B27" s="3" t="s">
        <v>200</v>
      </c>
      <c r="C27" s="3"/>
      <c r="D27" s="2"/>
      <c r="E27" s="2"/>
      <c r="F27" s="2"/>
      <c r="G27" s="2" t="s">
        <v>184</v>
      </c>
      <c r="H27" s="2"/>
      <c r="I27" s="2"/>
      <c r="J27" s="3"/>
      <c r="K27" s="3"/>
      <c r="L27" s="3"/>
      <c r="M27" s="3"/>
    </row>
    <row r="28" spans="1:13" x14ac:dyDescent="0.3">
      <c r="A28" t="s">
        <v>186</v>
      </c>
      <c r="B28" s="3" t="s">
        <v>201</v>
      </c>
      <c r="C28" s="3"/>
      <c r="D28" s="2"/>
      <c r="E28" s="2"/>
      <c r="F28" s="2"/>
      <c r="G28" s="2" t="s">
        <v>193</v>
      </c>
      <c r="H28" s="2"/>
      <c r="I28" s="2"/>
      <c r="J28" s="3"/>
      <c r="K28" s="3"/>
      <c r="L28" s="3"/>
      <c r="M28" s="3"/>
    </row>
    <row r="29" spans="1:13" ht="36" x14ac:dyDescent="0.3">
      <c r="A29" t="s">
        <v>187</v>
      </c>
      <c r="B29" s="3" t="s">
        <v>202</v>
      </c>
      <c r="C29" s="3"/>
      <c r="D29" s="4" t="s">
        <v>207</v>
      </c>
      <c r="E29" s="2"/>
      <c r="F29" s="2"/>
      <c r="G29" s="2" t="s">
        <v>194</v>
      </c>
      <c r="H29" s="2"/>
      <c r="I29" s="2"/>
      <c r="J29" s="3"/>
      <c r="K29" s="3"/>
      <c r="L29" s="3"/>
      <c r="M29" s="3"/>
    </row>
    <row r="30" spans="1:13" x14ac:dyDescent="0.3">
      <c r="A30" t="s">
        <v>188</v>
      </c>
      <c r="B30" s="3" t="s">
        <v>205</v>
      </c>
      <c r="C30" s="3"/>
      <c r="D30" s="2"/>
      <c r="E30" s="2"/>
      <c r="F30" s="2"/>
      <c r="G30" s="2" t="s">
        <v>195</v>
      </c>
      <c r="H30" s="2"/>
      <c r="I30" s="2"/>
      <c r="J30" s="3"/>
      <c r="K30" s="3"/>
      <c r="L30" s="3"/>
      <c r="M30" s="3"/>
    </row>
    <row r="31" spans="1:13" x14ac:dyDescent="0.3">
      <c r="A31" t="s">
        <v>189</v>
      </c>
      <c r="B31" s="3" t="s">
        <v>203</v>
      </c>
      <c r="C31" s="3"/>
      <c r="D31" s="2"/>
      <c r="E31" s="2"/>
      <c r="F31" s="2"/>
      <c r="G31" s="2" t="s">
        <v>196</v>
      </c>
      <c r="H31" s="2"/>
      <c r="I31" s="2"/>
      <c r="J31" s="3"/>
      <c r="K31" s="3"/>
      <c r="L31" s="3"/>
      <c r="M31" s="3"/>
    </row>
    <row r="32" spans="1:13" x14ac:dyDescent="0.3">
      <c r="A32" t="s">
        <v>190</v>
      </c>
      <c r="B32" s="3" t="s">
        <v>204</v>
      </c>
      <c r="C32" s="3"/>
      <c r="D32" s="2"/>
      <c r="E32" s="2"/>
      <c r="F32" s="2"/>
      <c r="G32" s="2" t="s">
        <v>197</v>
      </c>
      <c r="H32" s="2"/>
      <c r="I32" s="2"/>
      <c r="J32" s="3"/>
      <c r="K32" s="3"/>
      <c r="L32" s="3"/>
      <c r="M32" s="3"/>
    </row>
    <row r="33" spans="1:13" ht="36" x14ac:dyDescent="0.3">
      <c r="A33" t="s">
        <v>191</v>
      </c>
      <c r="B33" s="3" t="s">
        <v>206</v>
      </c>
      <c r="C33" s="3"/>
      <c r="D33" s="4" t="s">
        <v>208</v>
      </c>
      <c r="E33" s="2"/>
      <c r="F33" s="2"/>
      <c r="G33" s="2" t="s">
        <v>198</v>
      </c>
      <c r="H33" s="2"/>
      <c r="I33" s="2"/>
      <c r="J33" s="3"/>
      <c r="K33" s="3"/>
      <c r="L33" s="3"/>
      <c r="M33" s="3"/>
    </row>
    <row r="34" spans="1:13" ht="60" x14ac:dyDescent="0.3">
      <c r="A34" t="s">
        <v>276</v>
      </c>
      <c r="B34" s="3" t="s">
        <v>435</v>
      </c>
      <c r="C34" s="4"/>
      <c r="D34" s="4" t="s">
        <v>524</v>
      </c>
      <c r="E34" s="4" t="s">
        <v>525</v>
      </c>
      <c r="F34" s="2"/>
      <c r="G34" s="2"/>
      <c r="H34" s="4" t="s">
        <v>325</v>
      </c>
      <c r="I34" s="2"/>
      <c r="J34" s="2"/>
      <c r="K34" s="3" t="s">
        <v>282</v>
      </c>
      <c r="L34" s="2"/>
      <c r="M34" s="2"/>
    </row>
    <row r="35" spans="1:13" ht="36" x14ac:dyDescent="0.3">
      <c r="A35" t="s">
        <v>275</v>
      </c>
      <c r="B35" s="3" t="s">
        <v>274</v>
      </c>
      <c r="C35" s="4"/>
      <c r="D35" s="4" t="s">
        <v>280</v>
      </c>
      <c r="E35" s="2"/>
      <c r="F35" s="2"/>
      <c r="G35" s="2"/>
      <c r="H35" s="4" t="s">
        <v>325</v>
      </c>
      <c r="I35" s="2"/>
      <c r="J35" s="4"/>
      <c r="K35" s="3" t="s">
        <v>282</v>
      </c>
      <c r="L35" s="4" t="s">
        <v>334</v>
      </c>
      <c r="M35" s="4" t="s">
        <v>335</v>
      </c>
    </row>
    <row r="36" spans="1:13" ht="72" x14ac:dyDescent="0.3">
      <c r="A36" t="s">
        <v>329</v>
      </c>
      <c r="B36" s="3" t="s">
        <v>382</v>
      </c>
      <c r="C36" s="4"/>
      <c r="D36" s="4" t="s">
        <v>280</v>
      </c>
      <c r="E36" s="4" t="s">
        <v>336</v>
      </c>
      <c r="F36" s="4" t="s">
        <v>337</v>
      </c>
      <c r="G36" s="4" t="s">
        <v>440</v>
      </c>
      <c r="H36" s="4" t="s">
        <v>325</v>
      </c>
      <c r="I36" s="4" t="s">
        <v>441</v>
      </c>
      <c r="J36" s="2"/>
      <c r="K36" s="3" t="s">
        <v>330</v>
      </c>
      <c r="L36" s="2"/>
      <c r="M36" s="2"/>
    </row>
    <row r="37" spans="1:13" ht="48" x14ac:dyDescent="0.3">
      <c r="A37" t="s">
        <v>675</v>
      </c>
      <c r="B37" s="3" t="s">
        <v>676</v>
      </c>
      <c r="C37" s="4" t="s">
        <v>677</v>
      </c>
      <c r="D37" s="4"/>
      <c r="E37" s="4"/>
      <c r="F37" s="4"/>
      <c r="G37" s="4" t="s">
        <v>678</v>
      </c>
      <c r="H37" s="4"/>
      <c r="I37" s="2"/>
      <c r="J37" s="2"/>
      <c r="K37" s="3"/>
      <c r="L37" s="2"/>
      <c r="M37" s="2"/>
    </row>
    <row r="38" spans="1:13" s="10" customFormat="1" ht="24" x14ac:dyDescent="0.3">
      <c r="A38" s="10" t="s">
        <v>408</v>
      </c>
      <c r="B38" s="3" t="s">
        <v>409</v>
      </c>
      <c r="C38" s="4"/>
      <c r="D38" s="4"/>
      <c r="E38" s="4"/>
      <c r="F38" s="4"/>
      <c r="G38" s="4" t="s">
        <v>410</v>
      </c>
      <c r="H38" s="4"/>
      <c r="I38" s="2"/>
      <c r="J38" s="2"/>
      <c r="K38" s="3"/>
      <c r="L38" s="2"/>
      <c r="M38" s="2"/>
    </row>
    <row r="39" spans="1:13" x14ac:dyDescent="0.3">
      <c r="A39" t="s">
        <v>22</v>
      </c>
      <c r="B39" s="5" t="s">
        <v>72</v>
      </c>
      <c r="C39" s="2"/>
      <c r="D39" s="2"/>
      <c r="E39" s="2"/>
      <c r="F39" s="2"/>
      <c r="G39" s="2"/>
      <c r="H39" s="2"/>
      <c r="I39" s="2"/>
      <c r="J39" s="2" t="s">
        <v>63</v>
      </c>
      <c r="K39" s="2"/>
      <c r="L39" s="2"/>
      <c r="M39" s="2"/>
    </row>
    <row r="40" spans="1:13" ht="24" x14ac:dyDescent="0.3">
      <c r="A40" t="s">
        <v>96</v>
      </c>
      <c r="B40" s="3" t="s">
        <v>285</v>
      </c>
      <c r="C40" s="3" t="s">
        <v>62</v>
      </c>
      <c r="J40" s="5"/>
      <c r="K40" s="5"/>
      <c r="L40" s="2"/>
      <c r="M40" s="2"/>
    </row>
    <row r="41" spans="1:13" ht="24" x14ac:dyDescent="0.3">
      <c r="A41" t="s">
        <v>100</v>
      </c>
      <c r="B41" s="3" t="s">
        <v>283</v>
      </c>
      <c r="C41" s="3" t="s">
        <v>62</v>
      </c>
      <c r="H41" s="2" t="s">
        <v>88</v>
      </c>
      <c r="I41" s="4"/>
      <c r="L41" s="4" t="s">
        <v>103</v>
      </c>
      <c r="M41" s="2" t="s">
        <v>102</v>
      </c>
    </row>
    <row r="42" spans="1:13" ht="36" x14ac:dyDescent="0.3">
      <c r="A42" t="s">
        <v>107</v>
      </c>
      <c r="B42" s="3" t="s">
        <v>284</v>
      </c>
      <c r="C42" s="3" t="s">
        <v>62</v>
      </c>
      <c r="J42" s="3" t="s">
        <v>127</v>
      </c>
      <c r="K42" s="3" t="s">
        <v>128</v>
      </c>
    </row>
    <row r="43" spans="1:13" ht="24" x14ac:dyDescent="0.3">
      <c r="A43" t="s">
        <v>136</v>
      </c>
      <c r="B43" s="3" t="s">
        <v>121</v>
      </c>
      <c r="C43" s="3" t="s">
        <v>123</v>
      </c>
      <c r="E43" s="3" t="s">
        <v>124</v>
      </c>
      <c r="F43" s="3" t="s">
        <v>125</v>
      </c>
      <c r="H43" s="4" t="s">
        <v>122</v>
      </c>
      <c r="J43" s="3" t="s">
        <v>127</v>
      </c>
      <c r="K43" s="3" t="s">
        <v>128</v>
      </c>
      <c r="L43" s="4" t="s">
        <v>129</v>
      </c>
      <c r="M43" s="4" t="s">
        <v>126</v>
      </c>
    </row>
    <row r="44" spans="1:13" ht="36" x14ac:dyDescent="0.3">
      <c r="A44" t="s">
        <v>138</v>
      </c>
      <c r="B44" s="3" t="s">
        <v>139</v>
      </c>
      <c r="C44" s="3" t="s">
        <v>62</v>
      </c>
      <c r="D44" s="3"/>
      <c r="E44" s="3" t="s">
        <v>140</v>
      </c>
      <c r="F44" s="3" t="s">
        <v>141</v>
      </c>
      <c r="H44" s="4"/>
      <c r="J44" s="3"/>
      <c r="K44" s="3"/>
      <c r="L44" s="4"/>
      <c r="M44" s="4"/>
    </row>
    <row r="45" spans="1:13" ht="36" x14ac:dyDescent="0.3">
      <c r="A45" t="s">
        <v>167</v>
      </c>
      <c r="B45" s="3" t="s">
        <v>168</v>
      </c>
      <c r="C45" s="3"/>
      <c r="D45" s="3" t="s">
        <v>277</v>
      </c>
      <c r="E45" s="3" t="s">
        <v>278</v>
      </c>
      <c r="F45" s="3" t="s">
        <v>279</v>
      </c>
      <c r="H45" s="4"/>
      <c r="J45" s="3"/>
      <c r="K45" s="3"/>
      <c r="L45" s="4"/>
      <c r="M45" s="4"/>
    </row>
    <row r="46" spans="1:13" ht="24" x14ac:dyDescent="0.3">
      <c r="A46" t="s">
        <v>242</v>
      </c>
      <c r="B46" s="3" t="s">
        <v>243</v>
      </c>
      <c r="C46" s="3" t="s">
        <v>62</v>
      </c>
      <c r="D46" s="3" t="s">
        <v>321</v>
      </c>
    </row>
    <row r="47" spans="1:13" ht="84" x14ac:dyDescent="0.3">
      <c r="A47" t="s">
        <v>328</v>
      </c>
      <c r="B47" s="3" t="s">
        <v>485</v>
      </c>
      <c r="C47" s="4" t="s">
        <v>61</v>
      </c>
      <c r="D47" s="3"/>
      <c r="F47" s="3"/>
      <c r="G47" s="3" t="s">
        <v>562</v>
      </c>
      <c r="H47" s="3" t="s">
        <v>560</v>
      </c>
    </row>
    <row r="48" spans="1:13" ht="24" x14ac:dyDescent="0.3">
      <c r="A48" t="s">
        <v>287</v>
      </c>
      <c r="B48" s="3" t="s">
        <v>383</v>
      </c>
      <c r="C48" s="3" t="s">
        <v>62</v>
      </c>
      <c r="D48" s="3" t="s">
        <v>599</v>
      </c>
      <c r="K48" s="4" t="s">
        <v>439</v>
      </c>
      <c r="L48" s="4" t="s">
        <v>289</v>
      </c>
      <c r="M48" s="4" t="s">
        <v>288</v>
      </c>
    </row>
    <row r="49" spans="1:13" ht="48" x14ac:dyDescent="0.3">
      <c r="A49" t="s">
        <v>345</v>
      </c>
      <c r="B49" s="3" t="s">
        <v>378</v>
      </c>
      <c r="C49" s="3" t="s">
        <v>62</v>
      </c>
      <c r="D49" s="3" t="s">
        <v>346</v>
      </c>
      <c r="J49" s="3" t="s">
        <v>343</v>
      </c>
    </row>
    <row r="50" spans="1:13" ht="36" x14ac:dyDescent="0.3">
      <c r="A50" t="s">
        <v>349</v>
      </c>
      <c r="B50" s="3" t="s">
        <v>351</v>
      </c>
      <c r="C50" s="3" t="s">
        <v>62</v>
      </c>
      <c r="D50" s="3" t="s">
        <v>350</v>
      </c>
      <c r="E50" s="3" t="s">
        <v>353</v>
      </c>
      <c r="J50" s="3" t="s">
        <v>352</v>
      </c>
    </row>
    <row r="51" spans="1:13" ht="36" x14ac:dyDescent="0.3">
      <c r="A51" t="s">
        <v>411</v>
      </c>
      <c r="B51" s="3" t="s">
        <v>416</v>
      </c>
      <c r="C51" s="3" t="s">
        <v>62</v>
      </c>
      <c r="D51" s="3" t="s">
        <v>414</v>
      </c>
      <c r="E51" s="4" t="s">
        <v>238</v>
      </c>
      <c r="G51" s="4" t="s">
        <v>412</v>
      </c>
      <c r="L51" s="2" t="s">
        <v>413</v>
      </c>
      <c r="M51" s="2" t="s">
        <v>418</v>
      </c>
    </row>
    <row r="52" spans="1:13" ht="84" x14ac:dyDescent="0.3">
      <c r="A52" s="10" t="s">
        <v>489</v>
      </c>
      <c r="B52" s="3" t="s">
        <v>494</v>
      </c>
      <c r="C52" s="3" t="s">
        <v>62</v>
      </c>
      <c r="D52" s="4" t="s">
        <v>492</v>
      </c>
      <c r="E52" s="3" t="s">
        <v>493</v>
      </c>
    </row>
    <row r="53" spans="1:13" ht="96" x14ac:dyDescent="0.3">
      <c r="A53" s="10" t="s">
        <v>491</v>
      </c>
      <c r="B53" s="3" t="s">
        <v>495</v>
      </c>
      <c r="C53" s="3" t="s">
        <v>62</v>
      </c>
      <c r="D53" s="4" t="s">
        <v>496</v>
      </c>
    </row>
    <row r="54" spans="1:13" ht="72" x14ac:dyDescent="0.3">
      <c r="A54" s="10" t="s">
        <v>526</v>
      </c>
      <c r="B54" s="3" t="s">
        <v>563</v>
      </c>
      <c r="C54" s="3" t="s">
        <v>62</v>
      </c>
      <c r="D54" s="4" t="s">
        <v>533</v>
      </c>
      <c r="E54" s="4" t="s">
        <v>534</v>
      </c>
    </row>
    <row r="55" spans="1:13" ht="60" x14ac:dyDescent="0.3">
      <c r="A55" t="s">
        <v>536</v>
      </c>
      <c r="B55" s="3" t="s">
        <v>564</v>
      </c>
      <c r="C55" s="3" t="s">
        <v>62</v>
      </c>
      <c r="D55" s="4" t="s">
        <v>537</v>
      </c>
      <c r="E55" s="4" t="s">
        <v>538</v>
      </c>
    </row>
    <row r="56" spans="1:13" ht="60" x14ac:dyDescent="0.3">
      <c r="A56" t="s">
        <v>540</v>
      </c>
      <c r="B56" s="3" t="s">
        <v>543</v>
      </c>
      <c r="C56" s="3" t="s">
        <v>62</v>
      </c>
      <c r="E56" s="4" t="s">
        <v>541</v>
      </c>
      <c r="F56" s="4" t="s">
        <v>542</v>
      </c>
    </row>
    <row r="57" spans="1:13" ht="72" x14ac:dyDescent="0.3">
      <c r="A57" t="s">
        <v>550</v>
      </c>
      <c r="B57" s="3" t="s">
        <v>625</v>
      </c>
      <c r="C57" s="3" t="s">
        <v>551</v>
      </c>
      <c r="D57" s="4" t="s">
        <v>568</v>
      </c>
      <c r="E57" s="4" t="s">
        <v>576</v>
      </c>
      <c r="F57" s="4" t="s">
        <v>602</v>
      </c>
      <c r="G57" s="4" t="s">
        <v>601</v>
      </c>
      <c r="H57" s="4" t="s">
        <v>642</v>
      </c>
      <c r="I57" s="4" t="s">
        <v>577</v>
      </c>
      <c r="J57" s="4" t="s">
        <v>552</v>
      </c>
      <c r="K57" s="4" t="s">
        <v>584</v>
      </c>
    </row>
    <row r="58" spans="1:13" ht="84" x14ac:dyDescent="0.3">
      <c r="A58" t="s">
        <v>591</v>
      </c>
      <c r="B58" s="3" t="s">
        <v>593</v>
      </c>
      <c r="C58" s="3" t="s">
        <v>62</v>
      </c>
      <c r="D58" s="3" t="s">
        <v>622</v>
      </c>
      <c r="E58" s="3" t="s">
        <v>603</v>
      </c>
      <c r="F58" s="3" t="s">
        <v>604</v>
      </c>
      <c r="G58" s="4" t="s">
        <v>616</v>
      </c>
      <c r="J58" s="4" t="s">
        <v>594</v>
      </c>
      <c r="K58" s="4" t="s">
        <v>617</v>
      </c>
      <c r="M58" s="2" t="s">
        <v>356</v>
      </c>
    </row>
    <row r="59" spans="1:13" ht="24" x14ac:dyDescent="0.3">
      <c r="A59" s="10" t="s">
        <v>607</v>
      </c>
      <c r="B59" s="3" t="s">
        <v>610</v>
      </c>
      <c r="C59" s="3" t="s">
        <v>62</v>
      </c>
      <c r="D59" s="3" t="s">
        <v>608</v>
      </c>
      <c r="J59" s="4" t="s">
        <v>609</v>
      </c>
    </row>
    <row r="60" spans="1:13" s="10" customFormat="1" ht="60" x14ac:dyDescent="0.3">
      <c r="A60" s="10" t="s">
        <v>658</v>
      </c>
      <c r="B60" s="3" t="s">
        <v>660</v>
      </c>
      <c r="C60" s="3" t="s">
        <v>62</v>
      </c>
      <c r="D60" s="3"/>
      <c r="G60" s="4" t="s">
        <v>662</v>
      </c>
      <c r="J60" s="4" t="s">
        <v>659</v>
      </c>
    </row>
    <row r="61" spans="1:13" ht="24" x14ac:dyDescent="0.3">
      <c r="A61" t="s">
        <v>665</v>
      </c>
      <c r="B61" s="3" t="s">
        <v>667</v>
      </c>
      <c r="C61" s="4" t="s">
        <v>61</v>
      </c>
      <c r="D61" s="4" t="s">
        <v>666</v>
      </c>
      <c r="M61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2020-07-12T01:19:52Z</dcterms:modified>
</cp:coreProperties>
</file>