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E59F8ED-9F0C-4F34-AF8F-F417798ECEA0}" xr6:coauthVersionLast="43" xr6:coauthVersionMax="43" xr10:uidLastSave="{00000000-0000-0000-0000-000000000000}"/>
  <bookViews>
    <workbookView xWindow="-1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2" l="1"/>
  <c r="N23" i="1" l="1"/>
  <c r="L23" i="1"/>
  <c r="J23" i="1"/>
  <c r="F23" i="1"/>
  <c r="D23" i="1"/>
  <c r="N22" i="1"/>
  <c r="L22" i="1"/>
  <c r="J22" i="1"/>
  <c r="F22" i="1"/>
  <c r="D22" i="1"/>
  <c r="N21" i="1"/>
  <c r="L21" i="1"/>
  <c r="J21" i="1"/>
  <c r="F21" i="1"/>
  <c r="D21" i="1"/>
  <c r="N20" i="1"/>
  <c r="L20" i="1"/>
  <c r="J20" i="1"/>
  <c r="F20" i="1"/>
  <c r="D20" i="1"/>
  <c r="N19" i="1" l="1"/>
  <c r="L19" i="1"/>
  <c r="J19" i="1"/>
  <c r="F19" i="1"/>
  <c r="D19" i="1"/>
  <c r="N18" i="1"/>
  <c r="L18" i="1"/>
  <c r="J18" i="1"/>
  <c r="F18" i="1"/>
  <c r="D18" i="1"/>
  <c r="N17" i="1"/>
  <c r="L17" i="1"/>
  <c r="J17" i="1"/>
  <c r="F17" i="1"/>
  <c r="D17" i="1"/>
  <c r="N16" i="1"/>
  <c r="L16" i="1"/>
  <c r="J16" i="1"/>
  <c r="F16" i="1"/>
  <c r="D16" i="1"/>
  <c r="N15" i="1" l="1"/>
  <c r="L15" i="1"/>
  <c r="J15" i="1"/>
  <c r="F15" i="1"/>
  <c r="D15" i="1"/>
  <c r="F16" i="5" l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C16" i="5"/>
  <c r="AB16" i="5"/>
  <c r="AA16" i="5"/>
  <c r="V16" i="5"/>
  <c r="U16" i="5"/>
  <c r="T16" i="5"/>
  <c r="AC15" i="5"/>
  <c r="AB15" i="5"/>
  <c r="AA15" i="5"/>
  <c r="V15" i="5"/>
  <c r="U15" i="5"/>
  <c r="T15" i="5"/>
  <c r="AC14" i="5"/>
  <c r="AB14" i="5"/>
  <c r="AA14" i="5"/>
  <c r="V14" i="5"/>
  <c r="U14" i="5"/>
  <c r="T14" i="5"/>
  <c r="AC13" i="5"/>
  <c r="AB13" i="5"/>
  <c r="AA13" i="5"/>
  <c r="V13" i="5"/>
  <c r="U13" i="5"/>
  <c r="T13" i="5"/>
  <c r="AC12" i="5"/>
  <c r="AB12" i="5"/>
  <c r="AA12" i="5"/>
  <c r="V12" i="5"/>
  <c r="U12" i="5"/>
  <c r="T12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9" i="5"/>
  <c r="AB9" i="5"/>
  <c r="AA9" i="5"/>
  <c r="V9" i="5"/>
  <c r="U9" i="5"/>
  <c r="T9" i="5"/>
  <c r="O9" i="5"/>
  <c r="N9" i="5"/>
  <c r="M9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AC2" i="5"/>
  <c r="AB2" i="5"/>
  <c r="AA2" i="5"/>
  <c r="V2" i="5"/>
  <c r="U2" i="5"/>
  <c r="T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C5" i="3"/>
  <c r="C4" i="3"/>
  <c r="C3" i="3"/>
  <c r="C2" i="3"/>
  <c r="F6" i="1"/>
  <c r="F5" i="1"/>
  <c r="F3" i="1"/>
  <c r="C5" i="2" l="1"/>
  <c r="C4" i="2"/>
  <c r="C3" i="2"/>
  <c r="C2" i="2"/>
  <c r="F14" i="1" l="1"/>
  <c r="F13" i="1"/>
  <c r="F12" i="1"/>
  <c r="F11" i="1"/>
  <c r="F10" i="1"/>
  <c r="F9" i="1"/>
  <c r="F8" i="1"/>
  <c r="F7" i="1"/>
  <c r="F4" i="1"/>
  <c r="F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16" i="5" l="1"/>
  <c r="N16" i="5"/>
  <c r="M16" i="5"/>
  <c r="O15" i="5"/>
  <c r="N15" i="5"/>
  <c r="M15" i="5"/>
  <c r="O14" i="5"/>
  <c r="N14" i="5"/>
  <c r="M14" i="5"/>
  <c r="O13" i="5"/>
  <c r="N13" i="5"/>
  <c r="M13" i="5"/>
  <c r="L12" i="5"/>
  <c r="P7" i="4"/>
  <c r="P6" i="4"/>
  <c r="P5" i="4"/>
  <c r="P4" i="4"/>
  <c r="P3" i="4"/>
  <c r="P2" i="4"/>
  <c r="J10" i="5" l="1"/>
  <c r="J9" i="5"/>
  <c r="J8" i="5"/>
  <c r="J7" i="5"/>
  <c r="J11" i="5"/>
  <c r="J16" i="5"/>
  <c r="J15" i="5"/>
  <c r="J12" i="5"/>
  <c r="J14" i="5"/>
  <c r="J13" i="5"/>
  <c r="J2" i="5"/>
  <c r="J4" i="5"/>
  <c r="J3" i="5"/>
  <c r="J6" i="5"/>
  <c r="J5" i="5"/>
  <c r="O3" i="4" l="1"/>
  <c r="O4" i="4"/>
  <c r="O5" i="4"/>
  <c r="O6" i="4"/>
  <c r="O7" i="4"/>
  <c r="O2" i="4"/>
  <c r="I2" i="5" s="1"/>
  <c r="I9" i="5" l="1"/>
  <c r="I11" i="5"/>
  <c r="I10" i="5"/>
  <c r="I7" i="5"/>
  <c r="I8" i="5"/>
  <c r="I3" i="5"/>
  <c r="I5" i="5"/>
  <c r="I4" i="5"/>
  <c r="I6" i="5"/>
  <c r="I15" i="5"/>
  <c r="I16" i="5"/>
  <c r="I12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T2" i="1"/>
  <c r="T3" i="1"/>
  <c r="T5" i="1"/>
  <c r="T4" i="1"/>
  <c r="Q7" i="2"/>
  <c r="Q6" i="2"/>
  <c r="Q4" i="2"/>
  <c r="Q5" i="2"/>
  <c r="Q2" i="2"/>
  <c r="Q3" i="2"/>
  <c r="K2" i="2"/>
  <c r="K5" i="2"/>
  <c r="K4" i="2"/>
  <c r="K3" i="2"/>
  <c r="O1" i="3" l="1"/>
  <c r="Q2" i="3" s="1"/>
  <c r="Q1" i="2"/>
  <c r="K1" i="2"/>
  <c r="E6" i="2" s="1"/>
  <c r="T1" i="1"/>
  <c r="E5" i="2" l="1"/>
  <c r="E2" i="2"/>
  <c r="E4" i="2"/>
  <c r="E3" i="2"/>
  <c r="V2" i="1"/>
  <c r="S2" i="2"/>
  <c r="O12" i="5" l="1"/>
  <c r="M12" i="5"/>
  <c r="O2" i="5"/>
  <c r="N3" i="5"/>
  <c r="M3" i="5"/>
  <c r="O3" i="5"/>
  <c r="N12" i="5"/>
  <c r="N2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M1" authorId="0" shapeId="0" xr:uid="{097A843D-F75D-4114-9986-5778BD048F59}">
      <text>
        <r>
          <rPr>
            <sz val="9"/>
            <color indexed="81"/>
            <rFont val="Tahoma"/>
            <family val="2"/>
          </rPr>
          <t xml:space="preserve">Tab:
</t>
        </r>
        <r>
          <rPr>
            <sz val="9"/>
            <color indexed="81"/>
            <rFont val="돋움"/>
            <family val="3"/>
            <charset val="129"/>
          </rPr>
          <t>터치하고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나간다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Hold: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0.5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Swipe:
</t>
        </r>
        <r>
          <rPr>
            <sz val="9"/>
            <color indexed="81"/>
            <rFont val="돋움"/>
            <family val="3"/>
            <charset val="129"/>
          </rPr>
          <t>움직이고나서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델타가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스와이프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Press:
</t>
        </r>
        <r>
          <rPr>
            <sz val="9"/>
            <color indexed="81"/>
            <rFont val="돋움"/>
            <family val="3"/>
            <charset val="129"/>
          </rPr>
          <t>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처리한다</t>
        </r>
        <r>
          <rPr>
            <sz val="9"/>
            <color indexed="81"/>
            <rFont val="Tahoma"/>
            <family val="2"/>
          </rPr>
          <t xml:space="preserve">.
Release:
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버튼에다가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눌렀다가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되돌아와서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
Pressed: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쿨타임이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<sst xmlns="http://schemas.openxmlformats.org/spreadsheetml/2006/main" count="283" uniqueCount="136">
  <si>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</si>
  <si>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</si>
  <si>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</si>
  <si>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</si>
  <si>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</si>
  <si>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</si>
  <si>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</si>
  <si>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ActiveTwo001</t>
  </si>
  <si>
    <t>ActiveOne002</t>
  </si>
  <si>
    <t>ActiveTwo002</t>
  </si>
  <si>
    <t>Attacked</t>
  </si>
  <si>
    <t>Attack</t>
  </si>
  <si>
    <t>ScreenController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</si>
  <si>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</si>
  <si>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</si>
  <si>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</si>
  <si>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</si>
  <si>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</si>
  <si>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</si>
  <si>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</si>
  <si>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</si>
  <si>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</si>
  <si>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</si>
  <si>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</si>
  <si>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</si>
  <si>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</si>
  <si>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</si>
  <si>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</si>
  <si>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</si>
  <si>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</si>
  <si>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</si>
  <si>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</si>
  <si>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</si>
  <si>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</si>
  <si>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</si>
  <si>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</si>
  <si>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</si>
  <si>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</si>
  <si>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</si>
  <si>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</si>
  <si>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</si>
  <si>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</si>
  <si>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</si>
  <si>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</si>
  <si>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</si>
  <si>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</si>
  <si>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</si>
  <si>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</si>
  <si>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</si>
  <si>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</si>
  <si>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</si>
  <si>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</si>
  <si>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</si>
  <si>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</si>
  <si>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</si>
  <si>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</si>
  <si>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</si>
  <si>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</si>
  <si>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</si>
  <si>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</si>
  <si>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</si>
  <si>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</si>
  <si>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</si>
  <si>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</si>
  <si>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</si>
  <si>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</si>
  <si>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</si>
  <si>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id|Int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</si>
  <si>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</si>
  <si>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</si>
  <si>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</si>
  <si>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</si>
  <si>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</si>
  <si>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</si>
  <si>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</si>
  <si>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</si>
  <si>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</si>
  <si>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</si>
  <si>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</si>
  <si>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</si>
  <si>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</si>
  <si>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</si>
  <si>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</si>
  <si>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</si>
  <si>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</si>
  <si>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</si>
  <si>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</si>
  <si>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</si>
  <si>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</si>
  <si>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</si>
  <si>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</si>
  <si>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</si>
  <si>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</si>
  <si>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</si>
  <si>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</si>
  <si>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</si>
  <si>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</si>
  <si>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</si>
  <si>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</si>
  <si>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Attacked</t>
    <phoneticPr fontId="1" type="noConversion"/>
  </si>
  <si>
    <t>castingId|String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</si>
  <si>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</si>
  <si>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</si>
  <si>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</si>
  <si>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</si>
  <si>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</si>
  <si>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</si>
  <si>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</si>
  <si>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</si>
  <si>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</si>
  <si>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</si>
  <si>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</si>
  <si>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</si>
  <si>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</si>
  <si>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</si>
  <si>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</si>
  <si>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</si>
  <si>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</si>
  <si>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castingId검증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</si>
  <si>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</si>
  <si>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</si>
  <si>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</si>
  <si>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</si>
  <si>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</si>
  <si>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</si>
  <si>
    <t>Attack</t>
    <phoneticPr fontId="1" type="noConversion"/>
  </si>
  <si>
    <t>Madcap</t>
    <phoneticPr fontId="1" type="noConversion"/>
  </si>
  <si>
    <t>Swinecone</t>
    <phoneticPr fontId="1" type="noConversion"/>
  </si>
  <si>
    <t>Tab</t>
    <phoneticPr fontId="1" type="noConversion"/>
  </si>
  <si>
    <t>Control401</t>
    <phoneticPr fontId="1" type="noConversion"/>
  </si>
  <si>
    <t>ActiveSkillSlot1</t>
  </si>
  <si>
    <t>ActiveSkillSlot1</t>
    <phoneticPr fontId="1" type="noConversion"/>
  </si>
  <si>
    <t>ActiveSkillSlot1</t>
    <phoneticPr fontId="1" type="noConversion"/>
  </si>
  <si>
    <t>Press</t>
    <phoneticPr fontId="1" type="noConversion"/>
  </si>
  <si>
    <t>Base Layer.Ultimate1</t>
    <phoneticPr fontId="1" type="noConversion"/>
  </si>
  <si>
    <t>Casting1003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</si>
</sst>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</row>
        <row r="2">
          <cell r="D2" t="str">
            <v>CallAffectorValue</v>
          </cell>
          <cell r="E2" t="str">
            <v>특정 어펙터를 호출함</v>
          </cell>
          <cell r="F2"/>
          <cell r="G2"/>
          <cell r="H2" t="str">
            <v>지속시간
무제한은 -1</v>
          </cell>
          <cell r="I2" t="str">
            <v>3.HP&lt;= 수치</v>
          </cell>
          <cell r="J2" t="str">
            <v/>
          </cell>
          <cell r="K2" t="str">
            <v/>
          </cell>
          <cell r="L2" t="str">
            <v>1: 온스타트맵
2: 온다이
3: HP&lt;=</v>
          </cell>
          <cell r="M2" t="str">
            <v>지속횟수</v>
          </cell>
          <cell r="N2"/>
          <cell r="O2" t="str">
            <v>어펙터밸류아이디</v>
          </cell>
          <cell r="P2" t="str">
            <v/>
          </cell>
          <cell r="Q2"/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J4"/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  <row r="6">
          <cell r="A6" t="str">
            <v>TestPoison0101</v>
          </cell>
          <cell r="B6" t="str">
            <v>TestPoison01</v>
          </cell>
          <cell r="C6">
            <v>1</v>
          </cell>
          <cell r="D6" t="str">
            <v>DotDamage</v>
          </cell>
          <cell r="H6">
            <v>5</v>
          </cell>
          <cell r="I6">
            <v>0.5</v>
          </cell>
          <cell r="J6">
            <v>0.01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StringTable"/>
      <sheetName val="StringTable"/>
    </sheetNames>
    <sheetDataSet>
      <sheetData sheetId="0"/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GameUI_Swappable</v>
          </cell>
          <cell r="B2" t="str">
            <v>교체 가능</v>
          </cell>
          <cell r="C2" t="str">
            <v>Can be swapped</v>
          </cell>
        </row>
        <row r="3">
          <cell r="A3" t="str">
            <v>GameUI_TouchToMove</v>
          </cell>
          <cell r="B3" t="str">
            <v>터치하여 이동하세요</v>
          </cell>
          <cell r="C3" t="str">
            <v>Touch to move</v>
          </cell>
        </row>
        <row r="4">
          <cell r="A4" t="str">
            <v>GameUI_RepiarPack</v>
          </cell>
          <cell r="B4" t="str">
            <v>{0}레벨 수리킷 사용</v>
          </cell>
          <cell r="C4" t="str">
            <v>Use Repair Kit Lv. {0}</v>
          </cell>
        </row>
        <row r="5">
          <cell r="A5" t="str">
            <v>GameUI_Play</v>
          </cell>
          <cell r="B5" t="str">
            <v>진행</v>
          </cell>
          <cell r="C5" t="str">
            <v>Play</v>
          </cell>
        </row>
        <row r="6">
          <cell r="A6" t="str">
            <v>Skill_ActiveOne001_Name</v>
          </cell>
          <cell r="B6" t="str">
            <v>하트가 폭발한다</v>
          </cell>
        </row>
        <row r="7">
          <cell r="A7" t="str">
            <v>Skill_ActiveOne001_Description</v>
          </cell>
          <cell r="B7" t="str">
            <v>대미지를 &lt;color=#FFFF00&gt;{0}%,{1}%,{2}%,{3}%&lt;/color&gt; 먹이고 적이 죽이면 하트를 반드시 떨어뜨린다
적이 죽지 않으면 기절을 먹인다</v>
          </cell>
        </row>
        <row r="8">
          <cell r="A8" t="str">
            <v>Skill_ActiveOne002_Description</v>
          </cell>
          <cell r="B8" t="str">
            <v>대미지를 {0}% 먹이고 적이 죽이면 하트를 반드시 떨어뜨린다
적이 죽지 않으면 기절을 먹인다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hidden="1" customWidth="1" outlineLevel="1"/>
    <col min="4" max="4" width="16.375" bestFit="1" customWidth="1" collapsed="1"/>
    <col min="5" max="5" width="21.875" hidden="1" customWidth="1" outlineLevel="1"/>
    <col min="6" max="6" width="19.875" bestFit="1" customWidth="1" collapsed="1"/>
    <col min="7" max="7" width="24.125" bestFit="1" customWidth="1"/>
    <col min="8" max="8" width="13" bestFit="1" customWidth="1"/>
    <col min="9" max="9" width="11" bestFit="1" customWidth="1"/>
    <col min="10" max="10" width="11" hidden="1" customWidth="1" outlineLevel="1"/>
    <col min="11" max="11" width="12.25" bestFit="1" customWidth="1" collapsed="1"/>
    <col min="12" max="12" width="9.875" hidden="1" customWidth="1" outlineLevel="1"/>
    <col min="13" max="13" width="13.625" bestFit="1" customWidth="1" collapsed="1"/>
    <col min="14" max="14" width="13.625" hidden="1" customWidth="1" outlineLevel="1"/>
    <col min="15" max="15" width="9" collapsed="1"/>
    <col min="16" max="16" width="14.25" hidden="1" customWidth="1" outlineLevel="1"/>
    <col min="17" max="17" width="9" collapsed="1"/>
    <col min="18" max="18" width="12.125" hidden="1" customWidth="1" outlineLevel="1"/>
    <col min="19" max="20" width="9" hidden="1" customWidth="1" outlineLevel="1"/>
    <col min="21" max="21" width="9" collapsed="1"/>
    <col min="22" max="22" width="0" hidden="1" customWidth="1" outlineLevel="1"/>
    <col min="23" max="23" width="9" collapsed="1"/>
  </cols>
  <sheetData>
    <row r="1" spans="1:22" ht="27" customHeight="1" x14ac:dyDescent="0.3">
      <c r="A1" t="s">
        <v>86</v>
      </c>
      <c r="B1" t="s">
        <v>47</v>
      </c>
      <c r="C1" t="s">
        <v>31</v>
      </c>
      <c r="D1" t="s">
        <v>48</v>
      </c>
      <c r="E1" t="s">
        <v>31</v>
      </c>
      <c r="F1" t="s">
        <v>49</v>
      </c>
      <c r="G1" t="s">
        <v>50</v>
      </c>
      <c r="H1" t="s">
        <v>51</v>
      </c>
      <c r="I1" t="s">
        <v>52</v>
      </c>
      <c r="J1" t="s">
        <v>117</v>
      </c>
      <c r="K1" t="s">
        <v>100</v>
      </c>
      <c r="L1" t="s">
        <v>118</v>
      </c>
      <c r="M1" t="s">
        <v>53</v>
      </c>
      <c r="N1" t="s">
        <v>119</v>
      </c>
      <c r="P1" t="s">
        <v>34</v>
      </c>
      <c r="R1" t="s">
        <v>32</v>
      </c>
      <c r="S1" t="s">
        <v>21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87</v>
      </c>
      <c r="B2" t="s">
        <v>0</v>
      </c>
      <c r="C2" s="2"/>
      <c r="D2" t="str">
        <f t="shared" ref="D2:F14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s="2" t="str">
        <f t="shared" ca="1" si="0"/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IF(ISBLANK(K2),"",IF(ISERROR(VLOOKUP(K2,CastingTable!$A:$A,1,0)),"캐스팅없음",""))</f>
        <v/>
      </c>
      <c r="N2" t="str">
        <f>IF(ISBLANK(M2),"",IF(ISERROR(VLOOKUP(M2,SkillTable!$A:$A,1,0)),"스킬없음",""))</f>
        <v/>
      </c>
      <c r="P2" t="s">
        <v>0</v>
      </c>
      <c r="R2" t="s">
        <v>10</v>
      </c>
      <c r="S2">
        <v>4</v>
      </c>
      <c r="T2">
        <f>LEN(R2)</f>
        <v>8</v>
      </c>
      <c r="V2" t="str">
        <f ca="1">IFERROR(HLOOKUP("내림차순 정렬할 것",$1:$1,1,0),"")</f>
        <v/>
      </c>
    </row>
    <row r="3" spans="1:22" x14ac:dyDescent="0.3">
      <c r="A3" t="s">
        <v>87</v>
      </c>
      <c r="B3" t="s">
        <v>2</v>
      </c>
      <c r="C3" s="2"/>
      <c r="D3" t="str">
        <f t="shared" ca="1" si="0"/>
        <v/>
      </c>
      <c r="E3" t="s">
        <v>99</v>
      </c>
      <c r="F3" s="2" t="str">
        <f t="shared" ca="1" si="0"/>
        <v>4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IF(ISBLANK(K3),"",IF(ISERROR(VLOOKUP(K3,CastingTable!$A:$A,1,0)),"캐스팅없음",""))</f>
        <v/>
      </c>
      <c r="N3" t="str">
        <f>IF(ISBLANK(M3),"",IF(ISERROR(VLOOKUP(M3,SkillTable!$A:$A,1,0)),"스킬없음",""))</f>
        <v/>
      </c>
      <c r="P3" t="s">
        <v>2</v>
      </c>
      <c r="R3" t="s">
        <v>11</v>
      </c>
      <c r="S3">
        <v>3</v>
      </c>
      <c r="T3">
        <f>LEN(R3)</f>
        <v>6</v>
      </c>
    </row>
    <row r="4" spans="1:22" x14ac:dyDescent="0.3">
      <c r="A4" t="s">
        <v>87</v>
      </c>
      <c r="B4" t="s">
        <v>92</v>
      </c>
      <c r="C4" s="2"/>
      <c r="D4" t="str">
        <f t="shared" ca="1" si="0"/>
        <v/>
      </c>
      <c r="F4" s="2" t="str">
        <f t="shared" ca="1" si="0"/>
        <v/>
      </c>
      <c r="G4" t="s">
        <v>93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IF(ISBLANK(K4),"",IF(ISERROR(VLOOKUP(K4,CastingTable!$A:$A,1,0)),"캐스팅없음",""))</f>
        <v/>
      </c>
      <c r="N4" t="str">
        <f>IF(ISBLANK(M4),"",IF(ISERROR(VLOOKUP(M4,SkillTable!$A:$A,1,0)),"스킬없음",""))</f>
        <v/>
      </c>
      <c r="P4" t="s">
        <v>11</v>
      </c>
      <c r="R4" t="s">
        <v>0</v>
      </c>
      <c r="S4">
        <v>1</v>
      </c>
      <c r="T4">
        <f>LEN(R4)</f>
        <v>4</v>
      </c>
    </row>
    <row r="5" spans="1:22" x14ac:dyDescent="0.3">
      <c r="A5" t="s">
        <v>87</v>
      </c>
      <c r="B5" t="s">
        <v>125</v>
      </c>
      <c r="C5" s="2"/>
      <c r="D5" t="str">
        <f t="shared" ca="1" si="0"/>
        <v/>
      </c>
      <c r="E5" t="s">
        <v>33</v>
      </c>
      <c r="F5" s="2" t="str">
        <f t="shared" ca="1" si="0"/>
        <v>3, 4</v>
      </c>
      <c r="G5" t="s">
        <v>54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IF(ISBLANK(K5),"",IF(ISERROR(VLOOKUP(K5,CastingTable!$A:$A,1,0)),"캐스팅없음",""))</f>
        <v/>
      </c>
      <c r="N5" t="str">
        <f>IF(ISBLANK(M5),"",IF(ISERROR(VLOOKUP(M5,SkillTable!$A:$A,1,0)),"스킬없음",""))</f>
        <v/>
      </c>
      <c r="P5" t="s">
        <v>10</v>
      </c>
      <c r="R5" t="s">
        <v>2</v>
      </c>
      <c r="S5">
        <v>2</v>
      </c>
      <c r="T5">
        <f>LEN(R5)</f>
        <v>4</v>
      </c>
    </row>
    <row r="6" spans="1:22" x14ac:dyDescent="0.3">
      <c r="A6" t="s">
        <v>87</v>
      </c>
      <c r="C6" s="2"/>
      <c r="D6" t="str">
        <f t="shared" ca="1" si="0"/>
        <v/>
      </c>
      <c r="E6" t="s">
        <v>33</v>
      </c>
      <c r="F6" s="2" t="str">
        <f t="shared" ca="1" si="0"/>
        <v>3, 4</v>
      </c>
      <c r="G6" t="s">
        <v>134</v>
      </c>
      <c r="H6">
        <v>0.05</v>
      </c>
      <c r="I6" t="s">
        <v>129</v>
      </c>
      <c r="J6" t="str">
        <f>IF(ISBLANK(I6),"",IF(ISERROR(VLOOKUP(I6,ControlTable!$A:$A,1,0)),"컨트롤없음",""))</f>
        <v/>
      </c>
      <c r="K6" t="s">
        <v>135</v>
      </c>
      <c r="L6" t="str">
        <f>IF(ISBLANK(K6),"",IF(ISERROR(VLOOKUP(K6,CastingTable!$A:$A,1,0)),"캐스팅없음",""))</f>
        <v/>
      </c>
      <c r="N6" t="str">
        <f>IF(ISBLANK(M6),"",IF(ISERROR(VLOOKUP(M6,SkillTable!$A:$A,1,0)),"스킬없음",""))</f>
        <v/>
      </c>
    </row>
    <row r="7" spans="1:22" x14ac:dyDescent="0.3">
      <c r="A7" t="s">
        <v>88</v>
      </c>
      <c r="B7" t="s">
        <v>0</v>
      </c>
      <c r="C7" s="2"/>
      <c r="D7" t="str">
        <f t="shared" ca="1" si="0"/>
        <v/>
      </c>
      <c r="F7" s="2" t="str">
        <f t="shared" ca="1" si="0"/>
        <v/>
      </c>
      <c r="G7" t="s">
        <v>1</v>
      </c>
      <c r="H7">
        <v>0.1</v>
      </c>
      <c r="J7" t="str">
        <f>IF(ISBLANK(I7),"",IF(ISERROR(VLOOKUP(I7,ControlTable!$A:$A,1,0)),"컨트롤없음",""))</f>
        <v/>
      </c>
      <c r="L7" t="str">
        <f>IF(ISBLANK(K7),"",IF(ISERROR(VLOOKUP(K7,CastingTable!$A:$A,1,0)),"캐스팅없음",""))</f>
        <v/>
      </c>
      <c r="N7" t="str">
        <f>IF(ISBLANK(M7),"",IF(ISERROR(VLOOKUP(M7,SkillTable!$A:$A,1,0)),"스킬없음",""))</f>
        <v/>
      </c>
    </row>
    <row r="8" spans="1:22" x14ac:dyDescent="0.3">
      <c r="A8" t="s">
        <v>88</v>
      </c>
      <c r="B8" t="s">
        <v>2</v>
      </c>
      <c r="C8" s="2"/>
      <c r="D8" t="str">
        <f t="shared" ca="1" si="0"/>
        <v/>
      </c>
      <c r="E8" t="s">
        <v>99</v>
      </c>
      <c r="F8" s="2" t="str">
        <f t="shared" ca="1" si="0"/>
        <v>4</v>
      </c>
      <c r="G8" t="s">
        <v>3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IF(ISBLANK(K8),"",IF(ISERROR(VLOOKUP(K8,CastingTable!$A:$A,1,0)),"캐스팅없음",""))</f>
        <v/>
      </c>
      <c r="N8" t="str">
        <f>IF(ISBLANK(M8),"",IF(ISERROR(VLOOKUP(M8,SkillTable!$A:$A,1,0)),"스킬없음",""))</f>
        <v/>
      </c>
    </row>
    <row r="9" spans="1:22" x14ac:dyDescent="0.3">
      <c r="A9" t="s">
        <v>88</v>
      </c>
      <c r="B9" t="s">
        <v>92</v>
      </c>
      <c r="C9" s="2"/>
      <c r="D9" t="str">
        <f t="shared" ca="1" si="0"/>
        <v/>
      </c>
      <c r="F9" s="2" t="str">
        <f t="shared" ca="1" si="0"/>
        <v/>
      </c>
      <c r="G9" t="s">
        <v>93</v>
      </c>
      <c r="H9">
        <v>0.05</v>
      </c>
      <c r="J9" t="str">
        <f>IF(ISBLANK(I9),"",IF(ISERROR(VLOOKUP(I9,ControlTable!$A:$A,1,0)),"컨트롤없음",""))</f>
        <v/>
      </c>
      <c r="L9" t="str">
        <f>IF(ISBLANK(K9),"",IF(ISERROR(VLOOKUP(K9,CastingTable!$A:$A,1,0)),"캐스팅없음",""))</f>
        <v/>
      </c>
      <c r="N9" t="str">
        <f>IF(ISBLANK(M9),"",IF(ISERROR(VLOOKUP(M9,SkillTable!$A:$A,1,0)),"스킬없음",""))</f>
        <v/>
      </c>
    </row>
    <row r="10" spans="1:22" x14ac:dyDescent="0.3">
      <c r="A10" t="s">
        <v>88</v>
      </c>
      <c r="B10" t="s">
        <v>125</v>
      </c>
      <c r="C10" s="2"/>
      <c r="D10" t="str">
        <f t="shared" ca="1" si="0"/>
        <v/>
      </c>
      <c r="E10" t="s">
        <v>33</v>
      </c>
      <c r="F10" s="2" t="str">
        <f t="shared" ca="1" si="0"/>
        <v>3, 4</v>
      </c>
      <c r="G10" t="s">
        <v>54</v>
      </c>
      <c r="H10">
        <v>0.05</v>
      </c>
      <c r="I10" t="s">
        <v>4</v>
      </c>
      <c r="J10" t="str">
        <f>IF(ISBLANK(I10),"",IF(ISERROR(VLOOKUP(I10,ControlTable!$A:$A,1,0)),"컨트롤없음",""))</f>
        <v/>
      </c>
      <c r="L10" t="str">
        <f>IF(ISBLANK(K10),"",IF(ISERROR(VLOOKUP(K10,CastingTable!$A:$A,1,0)),"캐스팅없음",""))</f>
        <v/>
      </c>
      <c r="N10" t="str">
        <f>IF(ISBLANK(M10),"",IF(ISERROR(VLOOKUP(M10,SkillTable!$A:$A,1,0)),"스킬없음",""))</f>
        <v/>
      </c>
    </row>
    <row r="11" spans="1:22" x14ac:dyDescent="0.3">
      <c r="A11" t="s">
        <v>88</v>
      </c>
      <c r="C11" s="2"/>
      <c r="D11" t="str">
        <f t="shared" ca="1" si="0"/>
        <v/>
      </c>
      <c r="E11" t="s">
        <v>33</v>
      </c>
      <c r="F11" s="2" t="str">
        <f t="shared" ca="1" si="0"/>
        <v>3, 4</v>
      </c>
      <c r="G11" t="s">
        <v>134</v>
      </c>
      <c r="H11">
        <v>0.05</v>
      </c>
      <c r="I11" t="s">
        <v>57</v>
      </c>
      <c r="J11" t="str">
        <f>IF(ISBLANK(I11),"",IF(ISERROR(VLOOKUP(I11,ControlTable!$A:$A,1,0)),"컨트롤없음",""))</f>
        <v/>
      </c>
      <c r="L11" t="str">
        <f>IF(ISBLANK(K11),"",IF(ISERROR(VLOOKUP(K11,CastingTable!$A:$A,1,0)),"캐스팅없음",""))</f>
        <v/>
      </c>
      <c r="M11" t="s">
        <v>8</v>
      </c>
      <c r="N11" t="str">
        <f>IF(ISBLANK(M11),"",IF(ISERROR(VLOOKUP(M11,SkillTable!$A:$A,1,0)),"스킬없음",""))</f>
        <v/>
      </c>
    </row>
    <row r="12" spans="1:22" x14ac:dyDescent="0.3">
      <c r="A12" t="s">
        <v>89</v>
      </c>
      <c r="B12" t="s">
        <v>90</v>
      </c>
      <c r="C12" s="2"/>
      <c r="D12" t="str">
        <f t="shared" ca="1" si="0"/>
        <v/>
      </c>
      <c r="F12" s="2" t="str">
        <f t="shared" ca="1" si="0"/>
        <v/>
      </c>
      <c r="G12" t="s">
        <v>1</v>
      </c>
      <c r="H12">
        <v>0.1</v>
      </c>
      <c r="J12" t="str">
        <f>IF(ISBLANK(I12),"",IF(ISERROR(VLOOKUP(I12,ControlTable!$A:$A,1,0)),"컨트롤없음",""))</f>
        <v/>
      </c>
      <c r="L12" t="str">
        <f>IF(ISBLANK(K12),"",IF(ISERROR(VLOOKUP(K12,CastingTable!$A:$A,1,0)),"캐스팅없음",""))</f>
        <v/>
      </c>
      <c r="N12" t="str">
        <f>IF(ISBLANK(M12),"",IF(ISERROR(VLOOKUP(M12,SkillTable!$A:$A,1,0)),"스킬없음",""))</f>
        <v/>
      </c>
    </row>
    <row r="13" spans="1:22" x14ac:dyDescent="0.3">
      <c r="A13" t="s">
        <v>89</v>
      </c>
      <c r="B13" t="s">
        <v>91</v>
      </c>
      <c r="C13" s="2"/>
      <c r="D13" t="str">
        <f t="shared" ca="1" si="0"/>
        <v/>
      </c>
      <c r="E13" t="s">
        <v>33</v>
      </c>
      <c r="F13" s="2" t="str">
        <f t="shared" ca="1" si="0"/>
        <v>3, 4</v>
      </c>
      <c r="G13" t="s">
        <v>3</v>
      </c>
      <c r="H13">
        <v>0.1</v>
      </c>
      <c r="J13" t="str">
        <f>IF(ISBLANK(I13),"",IF(ISERROR(VLOOKUP(I13,ControlTable!$A:$A,1,0)),"컨트롤없음",""))</f>
        <v/>
      </c>
      <c r="L13" t="str">
        <f>IF(ISBLANK(K13),"",IF(ISERROR(VLOOKUP(K13,CastingTable!$A:$A,1,0)),"캐스팅없음",""))</f>
        <v/>
      </c>
      <c r="N13" t="str">
        <f>IF(ISBLANK(M13),"",IF(ISERROR(VLOOKUP(M13,SkillTable!$A:$A,1,0)),"스킬없음",""))</f>
        <v/>
      </c>
    </row>
    <row r="14" spans="1:22" x14ac:dyDescent="0.3">
      <c r="A14" t="s">
        <v>89</v>
      </c>
      <c r="B14" t="s">
        <v>92</v>
      </c>
      <c r="C14" s="2"/>
      <c r="D14" t="str">
        <f t="shared" ca="1" si="0"/>
        <v/>
      </c>
      <c r="F14" s="2" t="str">
        <f t="shared" ca="1" si="0"/>
        <v/>
      </c>
      <c r="G14" t="s">
        <v>93</v>
      </c>
      <c r="H14">
        <v>0.05</v>
      </c>
      <c r="J14" t="str">
        <f>IF(ISBLANK(I14),"",IF(ISERROR(VLOOKUP(I14,ControlTable!$A:$A,1,0)),"컨트롤없음",""))</f>
        <v/>
      </c>
      <c r="L14" t="str">
        <f>IF(ISBLANK(K14),"",IF(ISERROR(VLOOKUP(K14,CastingTable!$A:$A,1,0)),"캐스팅없음",""))</f>
        <v/>
      </c>
      <c r="N14" t="str">
        <f>IF(ISBLANK(M14),"",IF(ISERROR(VLOOKUP(M14,SkillTable!$A:$A,1,0)),"스킬없음",""))</f>
        <v/>
      </c>
    </row>
    <row r="15" spans="1:22" x14ac:dyDescent="0.3">
      <c r="A15" t="s">
        <v>89</v>
      </c>
      <c r="B15" t="s">
        <v>125</v>
      </c>
      <c r="C15" s="2"/>
      <c r="D15" t="str">
        <f t="shared" ref="D15:D18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15" t="s">
        <v>33</v>
      </c>
      <c r="F15" s="2" t="str">
        <f t="shared" ref="F15:F18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SUBSTITUTE(SUBSTITUTE(SUBSTITUTE(SUBSTITUTE(SUBSTITUTE(SUBSTITUTE(SUBSTITUTE(SUBSTITUTE(SUBSTITUTE(SUBSTITUTE(E15,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15" t="s">
        <v>54</v>
      </c>
      <c r="H15">
        <v>0.05</v>
      </c>
      <c r="J15" t="str">
        <f>IF(ISBLANK(I15),"",IF(ISERROR(VLOOKUP(I15,ControlTable!$A:$A,1,0)),"컨트롤없음",""))</f>
        <v/>
      </c>
      <c r="L15" t="str">
        <f>IF(ISBLANK(K15),"",IF(ISERROR(VLOOKUP(K15,CastingTable!$A:$A,1,0)),"캐스팅없음",""))</f>
        <v/>
      </c>
      <c r="N15" t="str">
        <f>IF(ISBLANK(M15),"",IF(ISERROR(VLOOKUP(M15,SkillTable!$A:$A,1,0)),"스킬없음",""))</f>
        <v/>
      </c>
    </row>
    <row r="16" spans="1:22" x14ac:dyDescent="0.3">
      <c r="A16" t="s">
        <v>126</v>
      </c>
      <c r="B16" t="s">
        <v>90</v>
      </c>
      <c r="C16" s="2"/>
      <c r="D16" t="str">
        <f t="shared" ca="1" si="1"/>
        <v/>
      </c>
      <c r="F16" s="2" t="str">
        <f t="shared" ca="1" si="2"/>
        <v/>
      </c>
      <c r="G16" t="s">
        <v>1</v>
      </c>
      <c r="H16">
        <v>0.1</v>
      </c>
      <c r="J16" t="str">
        <f>IF(ISBLANK(I16),"",IF(ISERROR(VLOOKUP(I16,ControlTable!$A:$A,1,0)),"컨트롤없음",""))</f>
        <v/>
      </c>
      <c r="L16" t="str">
        <f>IF(ISBLANK(K16),"",IF(ISERROR(VLOOKUP(K16,CastingTable!$A:$A,1,0)),"캐스팅없음",""))</f>
        <v/>
      </c>
      <c r="N16" t="str">
        <f>IF(ISBLANK(M16),"",IF(ISERROR(VLOOKUP(M16,SkillTable!$A:$A,1,0)),"스킬없음",""))</f>
        <v/>
      </c>
    </row>
    <row r="17" spans="1:14" x14ac:dyDescent="0.3">
      <c r="A17" t="s">
        <v>126</v>
      </c>
      <c r="B17" t="s">
        <v>91</v>
      </c>
      <c r="C17" s="2"/>
      <c r="D17" t="str">
        <f t="shared" ca="1" si="1"/>
        <v/>
      </c>
      <c r="E17" t="s">
        <v>33</v>
      </c>
      <c r="F17" s="2" t="str">
        <f t="shared" ca="1" si="2"/>
        <v>3, 4</v>
      </c>
      <c r="G17" t="s">
        <v>3</v>
      </c>
      <c r="H17">
        <v>0.1</v>
      </c>
      <c r="J17" t="str">
        <f>IF(ISBLANK(I17),"",IF(ISERROR(VLOOKUP(I17,ControlTable!$A:$A,1,0)),"컨트롤없음",""))</f>
        <v/>
      </c>
      <c r="L17" t="str">
        <f>IF(ISBLANK(K17),"",IF(ISERROR(VLOOKUP(K17,CastingTable!$A:$A,1,0)),"캐스팅없음",""))</f>
        <v/>
      </c>
      <c r="N17" t="str">
        <f>IF(ISBLANK(M17),"",IF(ISERROR(VLOOKUP(M17,SkillTable!$A:$A,1,0)),"스킬없음",""))</f>
        <v/>
      </c>
    </row>
    <row r="18" spans="1:14" x14ac:dyDescent="0.3">
      <c r="A18" t="s">
        <v>126</v>
      </c>
      <c r="B18" t="s">
        <v>92</v>
      </c>
      <c r="C18" s="2"/>
      <c r="D18" t="str">
        <f t="shared" ca="1" si="1"/>
        <v/>
      </c>
      <c r="F18" s="2" t="str">
        <f t="shared" ca="1" si="2"/>
        <v/>
      </c>
      <c r="G18" t="s">
        <v>93</v>
      </c>
      <c r="H18">
        <v>0.05</v>
      </c>
      <c r="J18" t="str">
        <f>IF(ISBLANK(I18),"",IF(ISERROR(VLOOKUP(I18,ControlTable!$A:$A,1,0)),"컨트롤없음",""))</f>
        <v/>
      </c>
      <c r="L18" t="str">
        <f>IF(ISBLANK(K18),"",IF(ISERROR(VLOOKUP(K18,CastingTable!$A:$A,1,0)),"캐스팅없음",""))</f>
        <v/>
      </c>
      <c r="N18" t="str">
        <f>IF(ISBLANK(M18),"",IF(ISERROR(VLOOKUP(M18,SkillTable!$A:$A,1,0)),"스킬없음",""))</f>
        <v/>
      </c>
    </row>
    <row r="19" spans="1:14" x14ac:dyDescent="0.3">
      <c r="A19" t="s">
        <v>126</v>
      </c>
      <c r="B19" t="s">
        <v>125</v>
      </c>
      <c r="C19" s="2"/>
      <c r="D19" t="str">
        <f t="shared" ref="D19:D22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19" t="s">
        <v>33</v>
      </c>
      <c r="F19" s="2" t="str">
        <f t="shared" ref="F19:F22" ca="1" si="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SUBSTITUTE(SUBSTITUTE(SUBSTITUTE(SUBSTITUTE(SUBSTITUTE(SUBSTITUTE(SUBSTITUTE(SUBSTITUTE(SUBSTITUTE(SUBSTITUTE(E19,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19" t="s">
        <v>54</v>
      </c>
      <c r="H19">
        <v>0.05</v>
      </c>
      <c r="J19" t="str">
        <f>IF(ISBLANK(I19),"",IF(ISERROR(VLOOKUP(I19,ControlTable!$A:$A,1,0)),"컨트롤없음",""))</f>
        <v/>
      </c>
      <c r="L19" t="str">
        <f>IF(ISBLANK(K19),"",IF(ISERROR(VLOOKUP(K19,CastingTable!$A:$A,1,0)),"캐스팅없음",""))</f>
        <v/>
      </c>
      <c r="N19" t="str">
        <f>IF(ISBLANK(M19),"",IF(ISERROR(VLOOKUP(M19,SkillTable!$A:$A,1,0)),"스킬없음",""))</f>
        <v/>
      </c>
    </row>
    <row r="20" spans="1:14" x14ac:dyDescent="0.3">
      <c r="A20" t="s">
        <v>127</v>
      </c>
      <c r="B20" t="s">
        <v>90</v>
      </c>
      <c r="C20" s="2"/>
      <c r="D20" t="str">
        <f t="shared" ca="1" si="3"/>
        <v/>
      </c>
      <c r="F20" s="2" t="str">
        <f t="shared" ca="1" si="4"/>
        <v/>
      </c>
      <c r="G20" t="s">
        <v>1</v>
      </c>
      <c r="H20">
        <v>0.1</v>
      </c>
      <c r="J20" t="str">
        <f>IF(ISBLANK(I20),"",IF(ISERROR(VLOOKUP(I20,ControlTable!$A:$A,1,0)),"컨트롤없음",""))</f>
        <v/>
      </c>
      <c r="L20" t="str">
        <f>IF(ISBLANK(K20),"",IF(ISERROR(VLOOKUP(K20,CastingTable!$A:$A,1,0)),"캐스팅없음",""))</f>
        <v/>
      </c>
      <c r="N20" t="str">
        <f>IF(ISBLANK(M20),"",IF(ISERROR(VLOOKUP(M20,SkillTable!$A:$A,1,0)),"스킬없음",""))</f>
        <v/>
      </c>
    </row>
    <row r="21" spans="1:14" x14ac:dyDescent="0.3">
      <c r="A21" t="s">
        <v>127</v>
      </c>
      <c r="B21" t="s">
        <v>91</v>
      </c>
      <c r="C21" s="2"/>
      <c r="D21" t="str">
        <f t="shared" ca="1" si="3"/>
        <v/>
      </c>
      <c r="E21" t="s">
        <v>33</v>
      </c>
      <c r="F21" s="2" t="str">
        <f t="shared" ca="1" si="4"/>
        <v>3, 4</v>
      </c>
      <c r="G21" t="s">
        <v>3</v>
      </c>
      <c r="H21">
        <v>0.1</v>
      </c>
      <c r="J21" t="str">
        <f>IF(ISBLANK(I21),"",IF(ISERROR(VLOOKUP(I21,ControlTable!$A:$A,1,0)),"컨트롤없음",""))</f>
        <v/>
      </c>
      <c r="L21" t="str">
        <f>IF(ISBLANK(K21),"",IF(ISERROR(VLOOKUP(K21,CastingTable!$A:$A,1,0)),"캐스팅없음",""))</f>
        <v/>
      </c>
      <c r="N21" t="str">
        <f>IF(ISBLANK(M21),"",IF(ISERROR(VLOOKUP(M21,SkillTable!$A:$A,1,0)),"스킬없음",""))</f>
        <v/>
      </c>
    </row>
    <row r="22" spans="1:14" x14ac:dyDescent="0.3">
      <c r="A22" t="s">
        <v>127</v>
      </c>
      <c r="B22" t="s">
        <v>92</v>
      </c>
      <c r="C22" s="2"/>
      <c r="D22" t="str">
        <f t="shared" ca="1" si="3"/>
        <v/>
      </c>
      <c r="F22" s="2" t="str">
        <f t="shared" ca="1" si="4"/>
        <v/>
      </c>
      <c r="G22" t="s">
        <v>93</v>
      </c>
      <c r="H22">
        <v>0.05</v>
      </c>
      <c r="J22" t="str">
        <f>IF(ISBLANK(I22),"",IF(ISERROR(VLOOKUP(I22,ControlTable!$A:$A,1,0)),"컨트롤없음",""))</f>
        <v/>
      </c>
      <c r="L22" t="str">
        <f>IF(ISBLANK(K22),"",IF(ISERROR(VLOOKUP(K22,CastingTable!$A:$A,1,0)),"캐스팅없음",""))</f>
        <v/>
      </c>
      <c r="N22" t="str">
        <f>IF(ISBLANK(M22),"",IF(ISERROR(VLOOKUP(M22,SkillTable!$A:$A,1,0)),"스킬없음",""))</f>
        <v/>
      </c>
    </row>
    <row r="23" spans="1:14" x14ac:dyDescent="0.3">
      <c r="A23" t="s">
        <v>127</v>
      </c>
      <c r="B23" t="s">
        <v>125</v>
      </c>
      <c r="C23" s="2"/>
      <c r="D23" t="str">
        <f t="shared" ref="D23" ca="1" si="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23" t="s">
        <v>33</v>
      </c>
      <c r="F23" s="2" t="str">
        <f t="shared" ref="F23" ca="1" si="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SUBSTITUTE(SUBSTITUTE(SUBSTITUTE(SUBSTITUTE(SUBSTITUTE(SUBSTITUTE(SUBSTITUTE(SUBSTITUTE(SUBSTITUTE(SUBSTITUTE(E23,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23" t="s">
        <v>54</v>
      </c>
      <c r="H23">
        <v>0.05</v>
      </c>
      <c r="J23" t="str">
        <f>IF(ISBLANK(I23),"",IF(ISERROR(VLOOKUP(I23,ControlTable!$A:$A,1,0)),"컨트롤없음",""))</f>
        <v/>
      </c>
      <c r="L23" t="str">
        <f>IF(ISBLANK(K23),"",IF(ISERROR(VLOOKUP(K23,CastingTable!$A:$A,1,0)),"캐스팅없음",""))</f>
        <v/>
      </c>
      <c r="N23" t="str">
        <f>IF(ISBLANK(M23),"",IF(ISERROR(VLOOKUP(M23,SkillTable!$A:$A,1,0)),"스킬없음",""))</f>
        <v/>
      </c>
    </row>
  </sheetData>
  <sortState ref="R2:T5">
    <sortCondition descending="1" ref="T2:T5"/>
    <sortCondition ref="S2:S5"/>
  </sortState>
  <phoneticPr fontId="1" type="noConversion"/>
  <dataValidations count="1">
    <dataValidation type="list" allowBlank="1" showInputMessage="1" sqref="C2:C23 E2:E23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BEE6704-C898-430D-9E20-E95D3C6D1C53}">
          <x14:formula1>
            <xm:f>OFFSET(CastingTable!$A$1,1,0,COUNTA(CastingTable!$A:$A)-1,1)</xm:f>
          </x14:formula1>
          <xm:sqref>K2:K23</xm:sqref>
        </x14:dataValidation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M2:M23</xm:sqref>
        </x14:dataValidation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hidden="1" customWidth="1" outlineLevel="1"/>
    <col min="3" max="3" width="12.125" bestFit="1" customWidth="1" collapsed="1"/>
    <col min="4" max="4" width="12.125" hidden="1" customWidth="1" outlineLevel="1"/>
    <col min="5" max="5" width="10" bestFit="1" customWidth="1" collapsed="1"/>
    <col min="7" max="7" width="18.375" hidden="1" customWidth="1" outlineLevel="1"/>
    <col min="8" max="8" width="9" collapsed="1"/>
    <col min="9" max="9" width="16.25" hidden="1" customWidth="1" outlineLevel="1"/>
    <col min="10" max="10" width="6" hidden="1" customWidth="1" outlineLevel="1"/>
    <col min="11" max="11" width="4.125" hidden="1" customWidth="1" outlineLevel="1"/>
    <col min="12" max="12" width="9" collapsed="1"/>
    <col min="13" max="13" width="16.25" hidden="1" customWidth="1" outlineLevel="1"/>
    <col min="14" max="14" width="9" collapsed="1"/>
    <col min="15" max="15" width="14" hidden="1" customWidth="1" outlineLevel="1"/>
    <col min="16" max="16" width="6" hidden="1" customWidth="1" outlineLevel="1"/>
    <col min="17" max="17" width="4.125" hidden="1" customWidth="1" outlineLevel="1"/>
    <col min="18" max="18" width="9" collapsed="1"/>
    <col min="19" max="19" width="0" hidden="1" customWidth="1" outlineLevel="1"/>
    <col min="20" max="20" width="9" collapsed="1"/>
  </cols>
  <sheetData>
    <row r="1" spans="1:19" ht="27" customHeight="1" x14ac:dyDescent="0.3">
      <c r="A1" t="s">
        <v>58</v>
      </c>
      <c r="B1" t="s">
        <v>61</v>
      </c>
      <c r="C1" t="s">
        <v>59</v>
      </c>
      <c r="D1" t="s">
        <v>62</v>
      </c>
      <c r="E1" t="s">
        <v>60</v>
      </c>
      <c r="G1" t="s">
        <v>63</v>
      </c>
      <c r="I1" t="s">
        <v>64</v>
      </c>
      <c r="J1" t="s">
        <v>21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65</v>
      </c>
      <c r="O1" t="s">
        <v>66</v>
      </c>
      <c r="P1" t="s">
        <v>21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22</v>
      </c>
      <c r="C2" s="2" t="str">
        <f t="shared" ref="C2:C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128</v>
      </c>
      <c r="E2" s="2" t="str">
        <f t="shared" ref="E2:E6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12</v>
      </c>
      <c r="I2" t="s">
        <v>16</v>
      </c>
      <c r="J2">
        <v>4</v>
      </c>
      <c r="K2">
        <f>LEN(I2)</f>
        <v>17</v>
      </c>
      <c r="M2" t="s">
        <v>13</v>
      </c>
      <c r="O2" t="s">
        <v>19</v>
      </c>
      <c r="P2">
        <v>5</v>
      </c>
      <c r="Q2">
        <f t="shared" ref="Q2:Q7" si="2">LEN(O2)</f>
        <v>7</v>
      </c>
      <c r="S2" t="str">
        <f ca="1">IFERROR(HLOOKUP("내림차순 정렬할 것",$1:$1,1,0),"")</f>
        <v/>
      </c>
    </row>
    <row r="3" spans="1:19" x14ac:dyDescent="0.3">
      <c r="A3" t="s">
        <v>57</v>
      </c>
      <c r="B3" t="s">
        <v>132</v>
      </c>
      <c r="C3" s="2" t="str">
        <f t="shared" ca="1" si="0"/>
        <v>2</v>
      </c>
      <c r="D3" t="s">
        <v>13</v>
      </c>
      <c r="E3" s="2" t="str">
        <f t="shared" ca="1" si="1"/>
        <v>1</v>
      </c>
      <c r="G3" t="s">
        <v>132</v>
      </c>
      <c r="I3" t="s">
        <v>12</v>
      </c>
      <c r="J3">
        <v>1</v>
      </c>
      <c r="K3">
        <f>LEN(I3)</f>
        <v>16</v>
      </c>
      <c r="M3" t="s">
        <v>15</v>
      </c>
      <c r="O3" t="s">
        <v>20</v>
      </c>
      <c r="P3">
        <v>6</v>
      </c>
      <c r="Q3">
        <f t="shared" si="2"/>
        <v>7</v>
      </c>
    </row>
    <row r="4" spans="1:19" x14ac:dyDescent="0.3">
      <c r="A4" t="s">
        <v>55</v>
      </c>
      <c r="B4" t="s">
        <v>130</v>
      </c>
      <c r="C4" s="2" t="str">
        <f t="shared" ca="1" si="0"/>
        <v>2</v>
      </c>
      <c r="D4" t="s">
        <v>19</v>
      </c>
      <c r="E4" s="2" t="str">
        <f t="shared" ca="1" si="1"/>
        <v>5</v>
      </c>
      <c r="G4" t="s">
        <v>14</v>
      </c>
      <c r="I4" t="s">
        <v>131</v>
      </c>
      <c r="J4">
        <v>2</v>
      </c>
      <c r="K4">
        <f>LEN(I4)</f>
        <v>16</v>
      </c>
      <c r="M4" t="s">
        <v>17</v>
      </c>
      <c r="O4" t="s">
        <v>17</v>
      </c>
      <c r="P4">
        <v>3</v>
      </c>
      <c r="Q4">
        <f t="shared" si="2"/>
        <v>5</v>
      </c>
    </row>
    <row r="5" spans="1:19" x14ac:dyDescent="0.3">
      <c r="A5" t="s">
        <v>56</v>
      </c>
      <c r="B5" t="s">
        <v>14</v>
      </c>
      <c r="C5" s="2" t="str">
        <f t="shared" ca="1" si="0"/>
        <v>3</v>
      </c>
      <c r="D5" t="s">
        <v>13</v>
      </c>
      <c r="E5" s="2" t="str">
        <f t="shared" ca="1" si="1"/>
        <v>1</v>
      </c>
      <c r="G5" t="s">
        <v>16</v>
      </c>
      <c r="I5" t="s">
        <v>14</v>
      </c>
      <c r="J5">
        <v>3</v>
      </c>
      <c r="K5">
        <f>LEN(I5)</f>
        <v>16</v>
      </c>
      <c r="M5" t="s">
        <v>18</v>
      </c>
      <c r="O5" t="s">
        <v>18</v>
      </c>
      <c r="P5">
        <v>4</v>
      </c>
      <c r="Q5">
        <f t="shared" si="2"/>
        <v>5</v>
      </c>
    </row>
    <row r="6" spans="1:19" x14ac:dyDescent="0.3">
      <c r="A6" t="s">
        <v>129</v>
      </c>
      <c r="B6" t="s">
        <v>16</v>
      </c>
      <c r="C6" s="2" t="str">
        <f t="shared" ca="1" si="0"/>
        <v>4</v>
      </c>
      <c r="D6" t="s">
        <v>133</v>
      </c>
      <c r="E6" s="2" t="str">
        <f t="shared" ca="1" si="1"/>
        <v>4</v>
      </c>
      <c r="M6" t="s">
        <v>19</v>
      </c>
      <c r="O6" t="s">
        <v>15</v>
      </c>
      <c r="P6">
        <v>2</v>
      </c>
      <c r="Q6">
        <f t="shared" si="2"/>
        <v>4</v>
      </c>
    </row>
    <row r="7" spans="1:19" x14ac:dyDescent="0.3">
      <c r="M7" t="s">
        <v>20</v>
      </c>
      <c r="O7" t="s">
        <v>13</v>
      </c>
      <c r="P7">
        <v>1</v>
      </c>
      <c r="Q7">
        <f t="shared" si="2"/>
        <v>3</v>
      </c>
    </row>
  </sheetData>
  <sortState ref="O2:Q6">
    <sortCondition descending="1" ref="Q2:Q6"/>
    <sortCondition ref="P2:P6"/>
  </sortState>
  <phoneticPr fontId="1" type="noConversion"/>
  <dataValidations count="1">
    <dataValidation type="list" allowBlank="1" showInputMessage="1" showErrorMessage="1" sqref="B2:B6 D2:D5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"/>
  <sheetViews>
    <sheetView workbookViewId="0"/>
  </sheetViews>
  <sheetFormatPr defaultRowHeight="16.5" outlineLevelCol="1" x14ac:dyDescent="0.3"/>
  <cols>
    <col min="1" max="1" width="14.375" bestFit="1" customWidth="1"/>
    <col min="2" max="2" width="14.375" hidden="1" customWidth="1" outlineLevel="1"/>
    <col min="3" max="3" width="12.25" bestFit="1" customWidth="1" collapsed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hidden="1" customWidth="1" outlineLevel="1"/>
    <col min="12" max="12" width="9" collapsed="1"/>
    <col min="13" max="15" width="9" hidden="1" customWidth="1" outlineLevel="1"/>
    <col min="16" max="16" width="9" collapsed="1"/>
    <col min="17" max="17" width="0" hidden="1" customWidth="1" outlineLevel="1"/>
    <col min="18" max="18" width="9" collapsed="1"/>
  </cols>
  <sheetData>
    <row r="1" spans="1:17" ht="27" customHeight="1" x14ac:dyDescent="0.3">
      <c r="A1" t="s">
        <v>67</v>
      </c>
      <c r="B1" t="s">
        <v>75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K1" t="s">
        <v>76</v>
      </c>
      <c r="M1" t="s">
        <v>77</v>
      </c>
      <c r="N1" t="s">
        <v>21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23</v>
      </c>
      <c r="B2" t="s">
        <v>35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36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43</v>
      </c>
      <c r="M2" t="s">
        <v>45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37</v>
      </c>
      <c r="B3" t="s">
        <v>44</v>
      </c>
      <c r="C3" s="2" t="str">
        <f t="shared" ca="1" si="0"/>
        <v>2</v>
      </c>
      <c r="D3" t="s">
        <v>38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44</v>
      </c>
      <c r="M3" t="s">
        <v>46</v>
      </c>
      <c r="N3">
        <v>4</v>
      </c>
      <c r="O3">
        <f>LEN(M3)</f>
        <v>5</v>
      </c>
    </row>
    <row r="4" spans="1:17" x14ac:dyDescent="0.3">
      <c r="A4" t="s">
        <v>39</v>
      </c>
      <c r="B4" t="s">
        <v>45</v>
      </c>
      <c r="C4" s="2" t="str">
        <f t="shared" ca="1" si="0"/>
        <v>3</v>
      </c>
      <c r="D4" t="s">
        <v>40</v>
      </c>
      <c r="E4">
        <v>50</v>
      </c>
      <c r="F4">
        <v>0</v>
      </c>
      <c r="G4">
        <v>0</v>
      </c>
      <c r="H4">
        <v>1</v>
      </c>
      <c r="I4" t="b">
        <v>0</v>
      </c>
      <c r="K4" t="s">
        <v>45</v>
      </c>
      <c r="M4" t="s">
        <v>35</v>
      </c>
      <c r="N4">
        <v>1</v>
      </c>
      <c r="O4">
        <f>LEN(M4)</f>
        <v>5</v>
      </c>
    </row>
    <row r="5" spans="1:17" x14ac:dyDescent="0.3">
      <c r="A5" t="s">
        <v>41</v>
      </c>
      <c r="B5" t="s">
        <v>46</v>
      </c>
      <c r="C5" s="2" t="str">
        <f t="shared" ca="1" si="0"/>
        <v>4</v>
      </c>
      <c r="D5" t="s">
        <v>42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46</v>
      </c>
      <c r="M5" t="s">
        <v>44</v>
      </c>
      <c r="N5">
        <v>2</v>
      </c>
      <c r="O5">
        <f>LEN(M5)</f>
        <v>4</v>
      </c>
    </row>
  </sheetData>
  <sortState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58</v>
      </c>
      <c r="B1" s="1" t="s">
        <v>86</v>
      </c>
      <c r="C1" s="1" t="s">
        <v>78</v>
      </c>
      <c r="D1" s="1" t="s">
        <v>79</v>
      </c>
      <c r="E1" s="1" t="s">
        <v>80</v>
      </c>
      <c r="F1" s="1" t="s">
        <v>105</v>
      </c>
      <c r="G1" s="1" t="s">
        <v>120</v>
      </c>
      <c r="H1" s="1" t="s">
        <v>102</v>
      </c>
      <c r="I1" s="1" t="s">
        <v>101</v>
      </c>
      <c r="J1" s="1" t="s">
        <v>115</v>
      </c>
      <c r="K1" s="1" t="s">
        <v>116</v>
      </c>
      <c r="L1" s="1" t="s">
        <v>81</v>
      </c>
      <c r="M1" s="1" t="s">
        <v>82</v>
      </c>
      <c r="N1" s="1" t="s">
        <v>95</v>
      </c>
      <c r="O1" s="1" t="s">
        <v>107</v>
      </c>
      <c r="P1" s="1" t="s">
        <v>108</v>
      </c>
    </row>
    <row r="2" spans="1:16" x14ac:dyDescent="0.3">
      <c r="A2" s="1" t="s">
        <v>6</v>
      </c>
      <c r="B2" s="1" t="s">
        <v>94</v>
      </c>
      <c r="C2" s="1" t="b">
        <v>0</v>
      </c>
      <c r="D2" s="1" t="s">
        <v>24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103</v>
      </c>
      <c r="I2" s="1" t="s">
        <v>104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7</v>
      </c>
      <c r="B3" s="1" t="s">
        <v>94</v>
      </c>
      <c r="C3" s="1" t="b">
        <v>0</v>
      </c>
      <c r="D3" s="1" t="s">
        <v>25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26</v>
      </c>
      <c r="B4" s="1" t="s">
        <v>94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8</v>
      </c>
      <c r="B5" s="1" t="s">
        <v>88</v>
      </c>
      <c r="C5" s="1" t="b">
        <v>0</v>
      </c>
      <c r="D5" s="1" t="s">
        <v>27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9</v>
      </c>
      <c r="B6" s="1" t="s">
        <v>88</v>
      </c>
      <c r="C6" s="1" t="b">
        <v>0</v>
      </c>
      <c r="D6" s="1" t="s">
        <v>28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29</v>
      </c>
      <c r="B7" s="1" t="s">
        <v>88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83</v>
      </c>
      <c r="B1" s="1" t="s">
        <v>84</v>
      </c>
      <c r="C1" s="1" t="s">
        <v>80</v>
      </c>
      <c r="D1" s="1" t="s">
        <v>85</v>
      </c>
      <c r="E1" s="1" t="s">
        <v>105</v>
      </c>
      <c r="F1" s="1" t="s">
        <v>120</v>
      </c>
      <c r="G1" s="1" t="s">
        <v>102</v>
      </c>
      <c r="H1" s="1" t="s">
        <v>101</v>
      </c>
      <c r="I1" s="1" t="s">
        <v>115</v>
      </c>
      <c r="J1" s="1" t="s">
        <v>116</v>
      </c>
      <c r="K1" s="1" t="s">
        <v>106</v>
      </c>
      <c r="L1" s="1" t="s">
        <v>121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122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123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98</v>
      </c>
      <c r="L2" s="1" t="s">
        <v>124</v>
      </c>
      <c r="M2" s="1">
        <f>IFERROR(IF(ISBLANK($L2),"",VLOOKUP($L2&amp;TEXT($B2,"00"),[1]AffectorValueLevelTable!$1:$1048576,MATCH(M$1,[1]AffectorValueLevelTable!$1:$1,0),0)),"어펙터밸류레벨없음")</f>
        <v>0</v>
      </c>
      <c r="N2" s="1">
        <f>IFERROR(IF(ISBLANK($L2),"",VLOOKUP($L2&amp;TEXT($B2,"00"),[1]AffectorValueLevelTable!$1:$1048576,MATCH(N$1,[1]AffectorValueLevelTable!$1:$1,0),0)),"어펙터밸류레벨없음")</f>
        <v>1</v>
      </c>
      <c r="O2" s="1">
        <f>IFERROR(IF(ISBLANK($L2),"",VLOOKUP($L2&amp;TEXT($B2,"00"),[1]AffectorValueLevelTable!$1:$1048576,MATCH(O$1,[1]AffectorValueLevelTable!$1:$1,0),0)),"어펙터밸류레벨없음")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IFERROR(IF(ISBLANK($S2),"",VLOOKUP($S2&amp;TEXT($B2,"00"),[1]AffectorValueLevelTable!$1:$1048576,MATCH(T$1,[1]AffectorValueLevelTable!$1:$1,0),0)),"어펙터밸류레벨없음")</f>
        <v/>
      </c>
      <c r="U2" s="1" t="str">
        <f>IFERROR(IF(ISBLANK($S2),"",VLOOKUP($S2&amp;TEXT($B2,"00"),[1]AffectorValueLevelTable!$1:$1048576,MATCH(U$1,[1]AffectorValueLevelTable!$1:$1,0),0)),"어펙터밸류레벨없음")</f>
        <v/>
      </c>
      <c r="V2" s="1" t="str">
        <f>IFERROR(IF(ISBLANK($S2),"",VLOOKUP($S2&amp;TEXT($B2,"00"),[1]AffectorValueLevelTable!$1:$1048576,MATCH(V$1,[1]AffectorValueLevelTable!$1:$1,0),0)),"어펙터밸류레벨없음")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IFERROR(IF(ISBLANK($Z2),"",VLOOKUP($Z2&amp;TEXT($B2,"00"),[1]AffectorValueLevelTable!$1:$1048576,MATCH(AA$1,[1]AffectorValueLevelTable!$1:$1,0),0)),"어펙터밸류레벨없음")</f>
        <v/>
      </c>
      <c r="AB2" s="1" t="str">
        <f>IFERROR(IF(ISBLANK($Z2),"",VLOOKUP($Z2&amp;TEXT($B2,"00"),[1]AffectorValueLevelTable!$1:$1048576,MATCH(AB$1,[1]AffectorValueLevelTable!$1:$1,0),0)),"어펙터밸류레벨없음")</f>
        <v/>
      </c>
      <c r="AC2" s="1" t="str">
        <f>IFERROR(IF(ISBLANK($Z2),"",VLOOKUP($Z2&amp;TEXT($B2,"00"),[1]AffectorValueLevelTable!$1:$1048576,MATCH(AC$1,[1]AffectorValueLevelTable!$1:$1,0),0)),"어펙터밸류레벨없음")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30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98</v>
      </c>
      <c r="L3" s="1" t="s">
        <v>124</v>
      </c>
      <c r="M3" s="1">
        <f>IFERROR(IF(ISBLANK($L3),"",VLOOKUP($L3&amp;TEXT($B3,"00"),[1]AffectorValueLevelTable!$1:$1048576,MATCH(M$1,[1]AffectorValueLevelTable!$1:$1,0),0)),"어펙터밸류레벨없음")</f>
        <v>0</v>
      </c>
      <c r="N3" s="1">
        <f>IFERROR(IF(ISBLANK($L3),"",VLOOKUP($L3&amp;TEXT($B3,"00"),[1]AffectorValueLevelTable!$1:$1048576,MATCH(N$1,[1]AffectorValueLevelTable!$1:$1,0),0)),"어펙터밸류레벨없음")</f>
        <v>2</v>
      </c>
      <c r="O3" s="1" t="str">
        <f>IFERROR(IF(ISBLANK($L3),"",VLOOKUP($L3&amp;TEXT($B3,"00"),[1]AffectorValueLevelTable!$1:$1048576,MATCH(O$1,[1]AffectorValueLevelTable!$1:$1,0),0)),"어펙터밸류레벨없음")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IFERROR(IF(ISBLANK($S3),"",VLOOKUP($S3&amp;TEXT($B3,"00"),[1]AffectorValueLevelTable!$1:$1048576,MATCH(T$1,[1]AffectorValueLevelTable!$1:$1,0),0)),"어펙터밸류레벨없음")</f>
        <v/>
      </c>
      <c r="U3" s="1" t="str">
        <f>IFERROR(IF(ISBLANK($S3),"",VLOOKUP($S3&amp;TEXT($B3,"00"),[1]AffectorValueLevelTable!$1:$1048576,MATCH(U$1,[1]AffectorValueLevelTable!$1:$1,0),0)),"어펙터밸류레벨없음")</f>
        <v/>
      </c>
      <c r="V3" s="1" t="str">
        <f>IFERROR(IF(ISBLANK($S3),"",VLOOKUP($S3&amp;TEXT($B3,"00"),[1]AffectorValueLevelTable!$1:$1048576,MATCH(V$1,[1]AffectorValueLevelTable!$1:$1,0),0)),"어펙터밸류레벨없음")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IFERROR(IF(ISBLANK($Z3),"",VLOOKUP($Z3&amp;TEXT($B3,"00"),[1]AffectorValueLevelTable!$1:$1048576,MATCH(AA$1,[1]AffectorValueLevelTable!$1:$1,0),0)),"어펙터밸류레벨없음")</f>
        <v/>
      </c>
      <c r="AB3" s="1" t="str">
        <f>IFERROR(IF(ISBLANK($Z3),"",VLOOKUP($Z3&amp;TEXT($B3,"00"),[1]AffectorValueLevelTable!$1:$1048576,MATCH(AB$1,[1]AffectorValueLevelTable!$1:$1,0),0)),"어펙터밸류레벨없음")</f>
        <v/>
      </c>
      <c r="AC3" s="1" t="str">
        <f>IFERROR(IF(ISBLANK($Z3),"",VLOOKUP($Z3&amp;TEXT($B3,"00"),[1]AffectorValueLevelTable!$1:$1048576,MATCH(AC$1,[1]AffectorValueLevelTable!$1:$1,0),0)),"어펙터밸류레벨없음")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30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98</v>
      </c>
      <c r="L4" s="1"/>
      <c r="M4" s="1" t="str">
        <f>IFERROR(IF(ISBLANK($L4),"",VLOOKUP($L4&amp;TEXT($B4,"00"),[1]AffectorValueLevelTable!$1:$1048576,MATCH(M$1,[1]AffectorValueLevelTable!$1:$1,0),0)),"어펙터밸류레벨없음")</f>
        <v/>
      </c>
      <c r="N4" s="1" t="str">
        <f>IFERROR(IF(ISBLANK($L4),"",VLOOKUP($L4&amp;TEXT($B4,"00"),[1]AffectorValueLevelTable!$1:$1048576,MATCH(N$1,[1]AffectorValueLevelTable!$1:$1,0),0)),"어펙터밸류레벨없음")</f>
        <v/>
      </c>
      <c r="O4" s="1" t="str">
        <f>IFERROR(IF(ISBLANK($L4),"",VLOOKUP($L4&amp;TEXT($B4,"00"),[1]AffectorValueLevelTable!$1:$1048576,MATCH(O$1,[1]AffectorValueLevelTable!$1:$1,0),0)),"어펙터밸류레벨없음")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IFERROR(IF(ISBLANK($S4),"",VLOOKUP($S4&amp;TEXT($B4,"00"),[1]AffectorValueLevelTable!$1:$1048576,MATCH(T$1,[1]AffectorValueLevelTable!$1:$1,0),0)),"어펙터밸류레벨없음")</f>
        <v/>
      </c>
      <c r="U4" s="1" t="str">
        <f>IFERROR(IF(ISBLANK($S4),"",VLOOKUP($S4&amp;TEXT($B4,"00"),[1]AffectorValueLevelTable!$1:$1048576,MATCH(U$1,[1]AffectorValueLevelTable!$1:$1,0),0)),"어펙터밸류레벨없음")</f>
        <v/>
      </c>
      <c r="V4" s="1" t="str">
        <f>IFERROR(IF(ISBLANK($S4),"",VLOOKUP($S4&amp;TEXT($B4,"00"),[1]AffectorValueLevelTable!$1:$1048576,MATCH(V$1,[1]AffectorValueLevelTable!$1:$1,0),0)),"어펙터밸류레벨없음")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IFERROR(IF(ISBLANK($Z4),"",VLOOKUP($Z4&amp;TEXT($B4,"00"),[1]AffectorValueLevelTable!$1:$1048576,MATCH(AA$1,[1]AffectorValueLevelTable!$1:$1,0),0)),"어펙터밸류레벨없음")</f>
        <v/>
      </c>
      <c r="AB4" s="1" t="str">
        <f>IFERROR(IF(ISBLANK($Z4),"",VLOOKUP($Z4&amp;TEXT($B4,"00"),[1]AffectorValueLevelTable!$1:$1048576,MATCH(AB$1,[1]AffectorValueLevelTable!$1:$1,0),0)),"어펙터밸류레벨없음")</f>
        <v/>
      </c>
      <c r="AC4" s="1" t="str">
        <f>IFERROR(IF(ISBLANK($Z4),"",VLOOKUP($Z4&amp;TEXT($B4,"00"),[1]AffectorValueLevelTable!$1:$1048576,MATCH(AC$1,[1]AffectorValueLevelTable!$1:$1,0),0)),"어펙터밸류레벨없음")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30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98</v>
      </c>
      <c r="L5" s="1"/>
      <c r="M5" s="1" t="str">
        <f>IFERROR(IF(ISBLANK($L5),"",VLOOKUP($L5&amp;TEXT($B5,"00"),[1]AffectorValueLevelTable!$1:$1048576,MATCH(M$1,[1]AffectorValueLevelTable!$1:$1,0),0)),"어펙터밸류레벨없음")</f>
        <v/>
      </c>
      <c r="N5" s="1" t="str">
        <f>IFERROR(IF(ISBLANK($L5),"",VLOOKUP($L5&amp;TEXT($B5,"00"),[1]AffectorValueLevelTable!$1:$1048576,MATCH(N$1,[1]AffectorValueLevelTable!$1:$1,0),0)),"어펙터밸류레벨없음")</f>
        <v/>
      </c>
      <c r="O5" s="1" t="str">
        <f>IFERROR(IF(ISBLANK($L5),"",VLOOKUP($L5&amp;TEXT($B5,"00"),[1]AffectorValueLevelTable!$1:$1048576,MATCH(O$1,[1]AffectorValueLevelTable!$1:$1,0),0)),"어펙터밸류레벨없음")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IFERROR(IF(ISBLANK($S5),"",VLOOKUP($S5&amp;TEXT($B5,"00"),[1]AffectorValueLevelTable!$1:$1048576,MATCH(T$1,[1]AffectorValueLevelTable!$1:$1,0),0)),"어펙터밸류레벨없음")</f>
        <v/>
      </c>
      <c r="U5" s="1" t="str">
        <f>IFERROR(IF(ISBLANK($S5),"",VLOOKUP($S5&amp;TEXT($B5,"00"),[1]AffectorValueLevelTable!$1:$1048576,MATCH(U$1,[1]AffectorValueLevelTable!$1:$1,0),0)),"어펙터밸류레벨없음")</f>
        <v/>
      </c>
      <c r="V5" s="1" t="str">
        <f>IFERROR(IF(ISBLANK($S5),"",VLOOKUP($S5&amp;TEXT($B5,"00"),[1]AffectorValueLevelTable!$1:$1048576,MATCH(V$1,[1]AffectorValueLevelTable!$1:$1,0),0)),"어펙터밸류레벨없음")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IFERROR(IF(ISBLANK($Z5),"",VLOOKUP($Z5&amp;TEXT($B5,"00"),[1]AffectorValueLevelTable!$1:$1048576,MATCH(AA$1,[1]AffectorValueLevelTable!$1:$1,0),0)),"어펙터밸류레벨없음")</f>
        <v/>
      </c>
      <c r="AB5" s="1" t="str">
        <f>IFERROR(IF(ISBLANK($Z5),"",VLOOKUP($Z5&amp;TEXT($B5,"00"),[1]AffectorValueLevelTable!$1:$1048576,MATCH(AB$1,[1]AffectorValueLevelTable!$1:$1,0),0)),"어펙터밸류레벨없음")</f>
        <v/>
      </c>
      <c r="AC5" s="1" t="str">
        <f>IFERROR(IF(ISBLANK($Z5),"",VLOOKUP($Z5&amp;TEXT($B5,"00"),[1]AffectorValueLevelTable!$1:$1048576,MATCH(AC$1,[1]AffectorValueLevelTable!$1:$1,0),0)),"어펙터밸류레벨없음")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30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98</v>
      </c>
      <c r="L6" s="1"/>
      <c r="M6" s="1" t="str">
        <f>IFERROR(IF(ISBLANK($L6),"",VLOOKUP($L6&amp;TEXT($B6,"00"),[1]AffectorValueLevelTable!$1:$1048576,MATCH(M$1,[1]AffectorValueLevelTable!$1:$1,0),0)),"어펙터밸류레벨없음")</f>
        <v/>
      </c>
      <c r="N6" s="1" t="str">
        <f>IFERROR(IF(ISBLANK($L6),"",VLOOKUP($L6&amp;TEXT($B6,"00"),[1]AffectorValueLevelTable!$1:$1048576,MATCH(N$1,[1]AffectorValueLevelTable!$1:$1,0),0)),"어펙터밸류레벨없음")</f>
        <v/>
      </c>
      <c r="O6" s="1" t="str">
        <f>IFERROR(IF(ISBLANK($L6),"",VLOOKUP($L6&amp;TEXT($B6,"00"),[1]AffectorValueLevelTable!$1:$1048576,MATCH(O$1,[1]AffectorValueLevelTable!$1:$1,0),0)),"어펙터밸류레벨없음")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IFERROR(IF(ISBLANK($S6),"",VLOOKUP($S6&amp;TEXT($B6,"00"),[1]AffectorValueLevelTable!$1:$1048576,MATCH(T$1,[1]AffectorValueLevelTable!$1:$1,0),0)),"어펙터밸류레벨없음")</f>
        <v/>
      </c>
      <c r="U6" s="1" t="str">
        <f>IFERROR(IF(ISBLANK($S6),"",VLOOKUP($S6&amp;TEXT($B6,"00"),[1]AffectorValueLevelTable!$1:$1048576,MATCH(U$1,[1]AffectorValueLevelTable!$1:$1,0),0)),"어펙터밸류레벨없음")</f>
        <v/>
      </c>
      <c r="V6" s="1" t="str">
        <f>IFERROR(IF(ISBLANK($S6),"",VLOOKUP($S6&amp;TEXT($B6,"00"),[1]AffectorValueLevelTable!$1:$1048576,MATCH(V$1,[1]AffectorValueLevelTable!$1:$1,0),0)),"어펙터밸류레벨없음")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IFERROR(IF(ISBLANK($Z6),"",VLOOKUP($Z6&amp;TEXT($B6,"00"),[1]AffectorValueLevelTable!$1:$1048576,MATCH(AA$1,[1]AffectorValueLevelTable!$1:$1,0),0)),"어펙터밸류레벨없음")</f>
        <v/>
      </c>
      <c r="AB6" s="1" t="str">
        <f>IFERROR(IF(ISBLANK($Z6),"",VLOOKUP($Z6&amp;TEXT($B6,"00"),[1]AffectorValueLevelTable!$1:$1048576,MATCH(AB$1,[1]AffectorValueLevelTable!$1:$1,0),0)),"어펙터밸류레벨없음")</f>
        <v/>
      </c>
      <c r="AC6" s="1" t="str">
        <f>IFERROR(IF(ISBLANK($Z6),"",VLOOKUP($Z6&amp;TEXT($B6,"00"),[1]AffectorValueLevelTable!$1:$1048576,MATCH(AC$1,[1]AffectorValueLevelTable!$1:$1,0),0)),"어펙터밸류레벨없음")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7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IFERROR(IF(ISBLANK($L7),"",VLOOKUP($L7&amp;TEXT($B7,"00"),[1]AffectorValueLevelTable!$1:$1048576,MATCH(M$1,[1]AffectorValueLevelTable!$1:$1,0),0)),"어펙터밸류레벨없음")</f>
        <v/>
      </c>
      <c r="N7" s="1" t="str">
        <f>IFERROR(IF(ISBLANK($L7),"",VLOOKUP($L7&amp;TEXT($B7,"00"),[1]AffectorValueLevelTable!$1:$1048576,MATCH(N$1,[1]AffectorValueLevelTable!$1:$1,0),0)),"어펙터밸류레벨없음")</f>
        <v/>
      </c>
      <c r="O7" s="1" t="str">
        <f>IFERROR(IF(ISBLANK($L7),"",VLOOKUP($L7&amp;TEXT($B7,"00"),[1]AffectorValueLevelTable!$1:$1048576,MATCH(O$1,[1]AffectorValueLevelTable!$1:$1,0),0)),"어펙터밸류레벨없음")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IFERROR(IF(ISBLANK($S7),"",VLOOKUP($S7&amp;TEXT($B7,"00"),[1]AffectorValueLevelTable!$1:$1048576,MATCH(T$1,[1]AffectorValueLevelTable!$1:$1,0),0)),"어펙터밸류레벨없음")</f>
        <v/>
      </c>
      <c r="U7" s="1" t="str">
        <f>IFERROR(IF(ISBLANK($S7),"",VLOOKUP($S7&amp;TEXT($B7,"00"),[1]AffectorValueLevelTable!$1:$1048576,MATCH(U$1,[1]AffectorValueLevelTable!$1:$1,0),0)),"어펙터밸류레벨없음")</f>
        <v/>
      </c>
      <c r="V7" s="1" t="str">
        <f>IFERROR(IF(ISBLANK($S7),"",VLOOKUP($S7&amp;TEXT($B7,"00"),[1]AffectorValueLevelTable!$1:$1048576,MATCH(V$1,[1]AffectorValueLevelTable!$1:$1,0),0)),"어펙터밸류레벨없음")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IFERROR(IF(ISBLANK($Z7),"",VLOOKUP($Z7&amp;TEXT($B7,"00"),[1]AffectorValueLevelTable!$1:$1048576,MATCH(AA$1,[1]AffectorValueLevelTable!$1:$1,0),0)),"어펙터밸류레벨없음")</f>
        <v/>
      </c>
      <c r="AB7" s="1" t="str">
        <f>IFERROR(IF(ISBLANK($Z7),"",VLOOKUP($Z7&amp;TEXT($B7,"00"),[1]AffectorValueLevelTable!$1:$1048576,MATCH(AB$1,[1]AffectorValueLevelTable!$1:$1,0),0)),"어펙터밸류레벨없음")</f>
        <v/>
      </c>
      <c r="AC7" s="1" t="str">
        <f>IFERROR(IF(ISBLANK($Z7),"",VLOOKUP($Z7&amp;TEXT($B7,"00"),[1]AffectorValueLevelTable!$1:$1048576,MATCH(AC$1,[1]AffectorValueLevelTable!$1:$1,0),0)),"어펙터밸류레벨없음")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7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IFERROR(IF(ISBLANK($L8),"",VLOOKUP($L8&amp;TEXT($B8,"00"),[1]AffectorValueLevelTable!$1:$1048576,MATCH(M$1,[1]AffectorValueLevelTable!$1:$1,0),0)),"어펙터밸류레벨없음")</f>
        <v/>
      </c>
      <c r="N8" s="1" t="str">
        <f>IFERROR(IF(ISBLANK($L8),"",VLOOKUP($L8&amp;TEXT($B8,"00"),[1]AffectorValueLevelTable!$1:$1048576,MATCH(N$1,[1]AffectorValueLevelTable!$1:$1,0),0)),"어펙터밸류레벨없음")</f>
        <v/>
      </c>
      <c r="O8" s="1" t="str">
        <f>IFERROR(IF(ISBLANK($L8),"",VLOOKUP($L8&amp;TEXT($B8,"00"),[1]AffectorValueLevelTable!$1:$1048576,MATCH(O$1,[1]AffectorValueLevelTable!$1:$1,0),0)),"어펙터밸류레벨없음")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IFERROR(IF(ISBLANK($S8),"",VLOOKUP($S8&amp;TEXT($B8,"00"),[1]AffectorValueLevelTable!$1:$1048576,MATCH(T$1,[1]AffectorValueLevelTable!$1:$1,0),0)),"어펙터밸류레벨없음")</f>
        <v/>
      </c>
      <c r="U8" s="1" t="str">
        <f>IFERROR(IF(ISBLANK($S8),"",VLOOKUP($S8&amp;TEXT($B8,"00"),[1]AffectorValueLevelTable!$1:$1048576,MATCH(U$1,[1]AffectorValueLevelTable!$1:$1,0),0)),"어펙터밸류레벨없음")</f>
        <v/>
      </c>
      <c r="V8" s="1" t="str">
        <f>IFERROR(IF(ISBLANK($S8),"",VLOOKUP($S8&amp;TEXT($B8,"00"),[1]AffectorValueLevelTable!$1:$1048576,MATCH(V$1,[1]AffectorValueLevelTable!$1:$1,0),0)),"어펙터밸류레벨없음")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IFERROR(IF(ISBLANK($Z8),"",VLOOKUP($Z8&amp;TEXT($B8,"00"),[1]AffectorValueLevelTable!$1:$1048576,MATCH(AA$1,[1]AffectorValueLevelTable!$1:$1,0),0)),"어펙터밸류레벨없음")</f>
        <v/>
      </c>
      <c r="AB8" s="1" t="str">
        <f>IFERROR(IF(ISBLANK($Z8),"",VLOOKUP($Z8&amp;TEXT($B8,"00"),[1]AffectorValueLevelTable!$1:$1048576,MATCH(AB$1,[1]AffectorValueLevelTable!$1:$1,0),0)),"어펙터밸류레벨없음")</f>
        <v/>
      </c>
      <c r="AC8" s="1" t="str">
        <f>IFERROR(IF(ISBLANK($Z8),"",VLOOKUP($Z8&amp;TEXT($B8,"00"),[1]AffectorValueLevelTable!$1:$1048576,MATCH(AC$1,[1]AffectorValueLevelTable!$1:$1,0),0)),"어펙터밸류레벨없음")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7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IFERROR(IF(ISBLANK($L9),"",VLOOKUP($L9&amp;TEXT($B9,"00"),[1]AffectorValueLevelTable!$1:$1048576,MATCH(M$1,[1]AffectorValueLevelTable!$1:$1,0),0)),"어펙터밸류레벨없음")</f>
        <v/>
      </c>
      <c r="N9" s="1" t="str">
        <f>IFERROR(IF(ISBLANK($L9),"",VLOOKUP($L9&amp;TEXT($B9,"00"),[1]AffectorValueLevelTable!$1:$1048576,MATCH(N$1,[1]AffectorValueLevelTable!$1:$1,0),0)),"어펙터밸류레벨없음")</f>
        <v/>
      </c>
      <c r="O9" s="1" t="str">
        <f>IFERROR(IF(ISBLANK($L9),"",VLOOKUP($L9&amp;TEXT($B9,"00"),[1]AffectorValueLevelTable!$1:$1048576,MATCH(O$1,[1]AffectorValueLevelTable!$1:$1,0),0)),"어펙터밸류레벨없음")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IFERROR(IF(ISBLANK($S9),"",VLOOKUP($S9&amp;TEXT($B9,"00"),[1]AffectorValueLevelTable!$1:$1048576,MATCH(T$1,[1]AffectorValueLevelTable!$1:$1,0),0)),"어펙터밸류레벨없음")</f>
        <v/>
      </c>
      <c r="U9" s="1" t="str">
        <f>IFERROR(IF(ISBLANK($S9),"",VLOOKUP($S9&amp;TEXT($B9,"00"),[1]AffectorValueLevelTable!$1:$1048576,MATCH(U$1,[1]AffectorValueLevelTable!$1:$1,0),0)),"어펙터밸류레벨없음")</f>
        <v/>
      </c>
      <c r="V9" s="1" t="str">
        <f>IFERROR(IF(ISBLANK($S9),"",VLOOKUP($S9&amp;TEXT($B9,"00"),[1]AffectorValueLevelTable!$1:$1048576,MATCH(V$1,[1]AffectorValueLevelTable!$1:$1,0),0)),"어펙터밸류레벨없음")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IFERROR(IF(ISBLANK($Z9),"",VLOOKUP($Z9&amp;TEXT($B9,"00"),[1]AffectorValueLevelTable!$1:$1048576,MATCH(AA$1,[1]AffectorValueLevelTable!$1:$1,0),0)),"어펙터밸류레벨없음")</f>
        <v/>
      </c>
      <c r="AB9" s="1" t="str">
        <f>IFERROR(IF(ISBLANK($Z9),"",VLOOKUP($Z9&amp;TEXT($B9,"00"),[1]AffectorValueLevelTable!$1:$1048576,MATCH(AB$1,[1]AffectorValueLevelTable!$1:$1,0),0)),"어펙터밸류레벨없음")</f>
        <v/>
      </c>
      <c r="AC9" s="1" t="str">
        <f>IFERROR(IF(ISBLANK($Z9),"",VLOOKUP($Z9&amp;TEXT($B9,"00"),[1]AffectorValueLevelTable!$1:$1048576,MATCH(AC$1,[1]AffectorValueLevelTable!$1:$1,0),0)),"어펙터밸류레벨없음")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7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IFERROR(IF(ISBLANK($L10),"",VLOOKUP($L10&amp;TEXT($B10,"00"),[1]AffectorValueLevelTable!$1:$1048576,MATCH(M$1,[1]AffectorValueLevelTable!$1:$1,0),0)),"어펙터밸류레벨없음")</f>
        <v/>
      </c>
      <c r="N10" s="1" t="str">
        <f>IFERROR(IF(ISBLANK($L10),"",VLOOKUP($L10&amp;TEXT($B10,"00"),[1]AffectorValueLevelTable!$1:$1048576,MATCH(N$1,[1]AffectorValueLevelTable!$1:$1,0),0)),"어펙터밸류레벨없음")</f>
        <v/>
      </c>
      <c r="O10" s="1" t="str">
        <f>IFERROR(IF(ISBLANK($L10),"",VLOOKUP($L10&amp;TEXT($B10,"00"),[1]AffectorValueLevelTable!$1:$1048576,MATCH(O$1,[1]AffectorValueLevelTable!$1:$1,0),0)),"어펙터밸류레벨없음")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IFERROR(IF(ISBLANK($S10),"",VLOOKUP($S10&amp;TEXT($B10,"00"),[1]AffectorValueLevelTable!$1:$1048576,MATCH(T$1,[1]AffectorValueLevelTable!$1:$1,0),0)),"어펙터밸류레벨없음")</f>
        <v/>
      </c>
      <c r="U10" s="1" t="str">
        <f>IFERROR(IF(ISBLANK($S10),"",VLOOKUP($S10&amp;TEXT($B10,"00"),[1]AffectorValueLevelTable!$1:$1048576,MATCH(U$1,[1]AffectorValueLevelTable!$1:$1,0),0)),"어펙터밸류레벨없음")</f>
        <v/>
      </c>
      <c r="V10" s="1" t="str">
        <f>IFERROR(IF(ISBLANK($S10),"",VLOOKUP($S10&amp;TEXT($B10,"00"),[1]AffectorValueLevelTable!$1:$1048576,MATCH(V$1,[1]AffectorValueLevelTable!$1:$1,0),0)),"어펙터밸류레벨없음")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IFERROR(IF(ISBLANK($Z10),"",VLOOKUP($Z10&amp;TEXT($B10,"00"),[1]AffectorValueLevelTable!$1:$1048576,MATCH(AA$1,[1]AffectorValueLevelTable!$1:$1,0),0)),"어펙터밸류레벨없음")</f>
        <v/>
      </c>
      <c r="AB10" s="1" t="str">
        <f>IFERROR(IF(ISBLANK($Z10),"",VLOOKUP($Z10&amp;TEXT($B10,"00"),[1]AffectorValueLevelTable!$1:$1048576,MATCH(AB$1,[1]AffectorValueLevelTable!$1:$1,0),0)),"어펙터밸류레벨없음")</f>
        <v/>
      </c>
      <c r="AC10" s="1" t="str">
        <f>IFERROR(IF(ISBLANK($Z10),"",VLOOKUP($Z10&amp;TEXT($B10,"00"),[1]AffectorValueLevelTable!$1:$1048576,MATCH(AC$1,[1]AffectorValueLevelTable!$1:$1,0),0)),"어펙터밸류레벨없음")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7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IFERROR(IF(ISBLANK($L11),"",VLOOKUP($L11&amp;TEXT($B11,"00"),[1]AffectorValueLevelTable!$1:$1048576,MATCH(M$1,[1]AffectorValueLevelTable!$1:$1,0),0)),"어펙터밸류레벨없음")</f>
        <v/>
      </c>
      <c r="N11" s="1" t="str">
        <f>IFERROR(IF(ISBLANK($L11),"",VLOOKUP($L11&amp;TEXT($B11,"00"),[1]AffectorValueLevelTable!$1:$1048576,MATCH(N$1,[1]AffectorValueLevelTable!$1:$1,0),0)),"어펙터밸류레벨없음")</f>
        <v/>
      </c>
      <c r="O11" s="1" t="str">
        <f>IFERROR(IF(ISBLANK($L11),"",VLOOKUP($L11&amp;TEXT($B11,"00"),[1]AffectorValueLevelTable!$1:$1048576,MATCH(O$1,[1]AffectorValueLevelTable!$1:$1,0),0)),"어펙터밸류레벨없음")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IFERROR(IF(ISBLANK($S11),"",VLOOKUP($S11&amp;TEXT($B11,"00"),[1]AffectorValueLevelTable!$1:$1048576,MATCH(T$1,[1]AffectorValueLevelTable!$1:$1,0),0)),"어펙터밸류레벨없음")</f>
        <v/>
      </c>
      <c r="U11" s="1" t="str">
        <f>IFERROR(IF(ISBLANK($S11),"",VLOOKUP($S11&amp;TEXT($B11,"00"),[1]AffectorValueLevelTable!$1:$1048576,MATCH(U$1,[1]AffectorValueLevelTable!$1:$1,0),0)),"어펙터밸류레벨없음")</f>
        <v/>
      </c>
      <c r="V11" s="1" t="str">
        <f>IFERROR(IF(ISBLANK($S11),"",VLOOKUP($S11&amp;TEXT($B11,"00"),[1]AffectorValueLevelTable!$1:$1048576,MATCH(V$1,[1]AffectorValueLevelTable!$1:$1,0),0)),"어펙터밸류레벨없음")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IFERROR(IF(ISBLANK($Z11),"",VLOOKUP($Z11&amp;TEXT($B11,"00"),[1]AffectorValueLevelTable!$1:$1048576,MATCH(AA$1,[1]AffectorValueLevelTable!$1:$1,0),0)),"어펙터밸류레벨없음")</f>
        <v/>
      </c>
      <c r="AB11" s="1" t="str">
        <f>IFERROR(IF(ISBLANK($Z11),"",VLOOKUP($Z11&amp;TEXT($B11,"00"),[1]AffectorValueLevelTable!$1:$1048576,MATCH(AB$1,[1]AffectorValueLevelTable!$1:$1,0),0)),"어펙터밸류레벨없음")</f>
        <v/>
      </c>
      <c r="AC11" s="1" t="str">
        <f>IFERROR(IF(ISBLANK($Z11),"",VLOOKUP($Z11&amp;TEXT($B11,"00"),[1]AffectorValueLevelTable!$1:$1048576,MATCH(AC$1,[1]AffectorValueLevelTable!$1:$1,0),0)),"어펙터밸류레벨없음")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26</v>
      </c>
      <c r="B12" s="1">
        <v>1</v>
      </c>
      <c r="C12" s="1"/>
      <c r="D12" s="1"/>
      <c r="E12" s="1" t="s">
        <v>96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IFERROR(IF(ISBLANK($S12),"",VLOOKUP($S12&amp;TEXT($B12,"00"),[1]AffectorValueLevelTable!$1:$1048576,MATCH(T$1,[1]AffectorValueLevelTable!$1:$1,0),0)),"어펙터밸류레벨없음")</f>
        <v/>
      </c>
      <c r="U12" s="1" t="str">
        <f>IFERROR(IF(ISBLANK($S12),"",VLOOKUP($S12&amp;TEXT($B12,"00"),[1]AffectorValueLevelTable!$1:$1048576,MATCH(U$1,[1]AffectorValueLevelTable!$1:$1,0),0)),"어펙터밸류레벨없음")</f>
        <v/>
      </c>
      <c r="V12" s="1" t="str">
        <f>IFERROR(IF(ISBLANK($S12),"",VLOOKUP($S12&amp;TEXT($B12,"00"),[1]AffectorValueLevelTable!$1:$1048576,MATCH(V$1,[1]AffectorValueLevelTable!$1:$1,0),0)),"어펙터밸류레벨없음")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IFERROR(IF(ISBLANK($Z12),"",VLOOKUP($Z12&amp;TEXT($B12,"00"),[1]AffectorValueLevelTable!$1:$1048576,MATCH(AA$1,[1]AffectorValueLevelTable!$1:$1,0),0)),"어펙터밸류레벨없음")</f>
        <v/>
      </c>
      <c r="AB12" s="1" t="str">
        <f>IFERROR(IF(ISBLANK($Z12),"",VLOOKUP($Z12&amp;TEXT($B12,"00"),[1]AffectorValueLevelTable!$1:$1048576,MATCH(AB$1,[1]AffectorValueLevelTable!$1:$1,0),0)),"어펙터밸류레벨없음")</f>
        <v/>
      </c>
      <c r="AC12" s="1" t="str">
        <f>IFERROR(IF(ISBLANK($Z12),"",VLOOKUP($Z12&amp;TEXT($B12,"00"),[1]AffectorValueLevelTable!$1:$1048576,MATCH(AC$1,[1]AffectorValueLevelTable!$1:$1,0),0)),"어펙터밸류레벨없음")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26</v>
      </c>
      <c r="B13" s="1">
        <v>2</v>
      </c>
      <c r="C13" s="1"/>
      <c r="D13" s="1"/>
      <c r="E13" s="1" t="s">
        <v>96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IFERROR(IF(ISBLANK($L13),"",VLOOKUP($L13&amp;TEXT($B13,"00"),[1]AffectorValueLevelTable!$1:$1048576,MATCH(M$1,[1]AffectorValueLevelTable!$1:$1,0),0)),"어펙터밸류 없음")</f>
        <v/>
      </c>
      <c r="N13" s="1" t="str">
        <f>IFERROR(IF(ISBLANK($L13),"",VLOOKUP($L13&amp;TEXT($B13,"00"),[1]AffectorValueLevelTable!$1:$1048576,MATCH(N$1,[1]AffectorValueLevelTable!$1:$1,0),0)),"어펙터밸류 없음")</f>
        <v/>
      </c>
      <c r="O13" s="1" t="str">
        <f>IFERROR(IF(ISBLANK($L13),"",VLOOKUP($L13&amp;TEXT($B13,"00"),[1]AffectorValueLevelTable!$1:$1048576,MATCH(O$1,[1]AffectorValueLevelTable!$1:$1,0),0)),"어펙터밸류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IFERROR(IF(ISBLANK($S13),"",VLOOKUP($S13&amp;TEXT($B13,"00"),[1]AffectorValueLevelTable!$1:$1048576,MATCH(T$1,[1]AffectorValueLevelTable!$1:$1,0),0)),"어펙터밸류레벨없음")</f>
        <v/>
      </c>
      <c r="U13" s="1" t="str">
        <f>IFERROR(IF(ISBLANK($S13),"",VLOOKUP($S13&amp;TEXT($B13,"00"),[1]AffectorValueLevelTable!$1:$1048576,MATCH(U$1,[1]AffectorValueLevelTable!$1:$1,0),0)),"어펙터밸류레벨없음")</f>
        <v/>
      </c>
      <c r="V13" s="1" t="str">
        <f>IFERROR(IF(ISBLANK($S13),"",VLOOKUP($S13&amp;TEXT($B13,"00"),[1]AffectorValueLevelTable!$1:$1048576,MATCH(V$1,[1]AffectorValueLevelTable!$1:$1,0),0)),"어펙터밸류레벨없음")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IFERROR(IF(ISBLANK($Z13),"",VLOOKUP($Z13&amp;TEXT($B13,"00"),[1]AffectorValueLevelTable!$1:$1048576,MATCH(AA$1,[1]AffectorValueLevelTable!$1:$1,0),0)),"어펙터밸류레벨없음")</f>
        <v/>
      </c>
      <c r="AB13" s="1" t="str">
        <f>IFERROR(IF(ISBLANK($Z13),"",VLOOKUP($Z13&amp;TEXT($B13,"00"),[1]AffectorValueLevelTable!$1:$1048576,MATCH(AB$1,[1]AffectorValueLevelTable!$1:$1,0),0)),"어펙터밸류레벨없음")</f>
        <v/>
      </c>
      <c r="AC13" s="1" t="str">
        <f>IFERROR(IF(ISBLANK($Z13),"",VLOOKUP($Z13&amp;TEXT($B13,"00"),[1]AffectorValueLevelTable!$1:$1048576,MATCH(AC$1,[1]AffectorValueLevelTable!$1:$1,0),0)),"어펙터밸류레벨없음")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26</v>
      </c>
      <c r="B14" s="1">
        <v>3</v>
      </c>
      <c r="C14" s="1"/>
      <c r="D14" s="1"/>
      <c r="E14" s="1" t="s">
        <v>96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IFERROR(IF(ISBLANK($L14),"",VLOOKUP($L14&amp;TEXT($B14,"00"),[1]AffectorValueLevelTable!$1:$1048576,MATCH(M$1,[1]AffectorValueLevelTable!$1:$1,0),0)),"어펙터밸류 없음")</f>
        <v/>
      </c>
      <c r="N14" s="1" t="str">
        <f>IFERROR(IF(ISBLANK($L14),"",VLOOKUP($L14&amp;TEXT($B14,"00"),[1]AffectorValueLevelTable!$1:$1048576,MATCH(N$1,[1]AffectorValueLevelTable!$1:$1,0),0)),"어펙터밸류 없음")</f>
        <v/>
      </c>
      <c r="O14" s="1" t="str">
        <f>IFERROR(IF(ISBLANK($L14),"",VLOOKUP($L14&amp;TEXT($B14,"00"),[1]AffectorValueLevelTable!$1:$1048576,MATCH(O$1,[1]AffectorValueLevelTable!$1:$1,0),0)),"어펙터밸류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IFERROR(IF(ISBLANK($S14),"",VLOOKUP($S14&amp;TEXT($B14,"00"),[1]AffectorValueLevelTable!$1:$1048576,MATCH(T$1,[1]AffectorValueLevelTable!$1:$1,0),0)),"어펙터밸류레벨없음")</f>
        <v/>
      </c>
      <c r="U14" s="1" t="str">
        <f>IFERROR(IF(ISBLANK($S14),"",VLOOKUP($S14&amp;TEXT($B14,"00"),[1]AffectorValueLevelTable!$1:$1048576,MATCH(U$1,[1]AffectorValueLevelTable!$1:$1,0),0)),"어펙터밸류레벨없음")</f>
        <v/>
      </c>
      <c r="V14" s="1" t="str">
        <f>IFERROR(IF(ISBLANK($S14),"",VLOOKUP($S14&amp;TEXT($B14,"00"),[1]AffectorValueLevelTable!$1:$1048576,MATCH(V$1,[1]AffectorValueLevelTable!$1:$1,0),0)),"어펙터밸류레벨없음")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IFERROR(IF(ISBLANK($Z14),"",VLOOKUP($Z14&amp;TEXT($B14,"00"),[1]AffectorValueLevelTable!$1:$1048576,MATCH(AA$1,[1]AffectorValueLevelTable!$1:$1,0),0)),"어펙터밸류레벨없음")</f>
        <v/>
      </c>
      <c r="AB14" s="1" t="str">
        <f>IFERROR(IF(ISBLANK($Z14),"",VLOOKUP($Z14&amp;TEXT($B14,"00"),[1]AffectorValueLevelTable!$1:$1048576,MATCH(AB$1,[1]AffectorValueLevelTable!$1:$1,0),0)),"어펙터밸류레벨없음")</f>
        <v/>
      </c>
      <c r="AC14" s="1" t="str">
        <f>IFERROR(IF(ISBLANK($Z14),"",VLOOKUP($Z14&amp;TEXT($B14,"00"),[1]AffectorValueLevelTable!$1:$1048576,MATCH(AC$1,[1]AffectorValueLevelTable!$1:$1,0),0)),"어펙터밸류레벨없음")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26</v>
      </c>
      <c r="B15" s="1">
        <v>4</v>
      </c>
      <c r="C15" s="1"/>
      <c r="D15" s="1"/>
      <c r="E15" s="1" t="s">
        <v>97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IFERROR(IF(ISBLANK($L15),"",VLOOKUP($L15&amp;TEXT($B15,"00"),[1]AffectorValueLevelTable!$1:$1048576,MATCH(M$1,[1]AffectorValueLevelTable!$1:$1,0),0)),"어펙터밸류 없음")</f>
        <v/>
      </c>
      <c r="N15" s="1" t="str">
        <f>IFERROR(IF(ISBLANK($L15),"",VLOOKUP($L15&amp;TEXT($B15,"00"),[1]AffectorValueLevelTable!$1:$1048576,MATCH(N$1,[1]AffectorValueLevelTable!$1:$1,0),0)),"어펙터밸류 없음")</f>
        <v/>
      </c>
      <c r="O15" s="1" t="str">
        <f>IFERROR(IF(ISBLANK($L15),"",VLOOKUP($L15&amp;TEXT($B15,"00"),[1]AffectorValueLevelTable!$1:$1048576,MATCH(O$1,[1]AffectorValueLevelTable!$1:$1,0),0)),"어펙터밸류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IFERROR(IF(ISBLANK($S15),"",VLOOKUP($S15&amp;TEXT($B15,"00"),[1]AffectorValueLevelTable!$1:$1048576,MATCH(T$1,[1]AffectorValueLevelTable!$1:$1,0),0)),"어펙터밸류레벨없음")</f>
        <v/>
      </c>
      <c r="U15" s="1" t="str">
        <f>IFERROR(IF(ISBLANK($S15),"",VLOOKUP($S15&amp;TEXT($B15,"00"),[1]AffectorValueLevelTable!$1:$1048576,MATCH(U$1,[1]AffectorValueLevelTable!$1:$1,0),0)),"어펙터밸류레벨없음")</f>
        <v/>
      </c>
      <c r="V15" s="1" t="str">
        <f>IFERROR(IF(ISBLANK($S15),"",VLOOKUP($S15&amp;TEXT($B15,"00"),[1]AffectorValueLevelTable!$1:$1048576,MATCH(V$1,[1]AffectorValueLevelTable!$1:$1,0),0)),"어펙터밸류레벨없음")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IFERROR(IF(ISBLANK($Z15),"",VLOOKUP($Z15&amp;TEXT($B15,"00"),[1]AffectorValueLevelTable!$1:$1048576,MATCH(AA$1,[1]AffectorValueLevelTable!$1:$1,0),0)),"어펙터밸류레벨없음")</f>
        <v/>
      </c>
      <c r="AB15" s="1" t="str">
        <f>IFERROR(IF(ISBLANK($Z15),"",VLOOKUP($Z15&amp;TEXT($B15,"00"),[1]AffectorValueLevelTable!$1:$1048576,MATCH(AB$1,[1]AffectorValueLevelTable!$1:$1,0),0)),"어펙터밸류레벨없음")</f>
        <v/>
      </c>
      <c r="AC15" s="1" t="str">
        <f>IFERROR(IF(ISBLANK($Z15),"",VLOOKUP($Z15&amp;TEXT($B15,"00"),[1]AffectorValueLevelTable!$1:$1048576,MATCH(AC$1,[1]AffectorValueLevelTable!$1:$1,0),0)),"어펙터밸류레벨없음")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26</v>
      </c>
      <c r="B16" s="1">
        <v>5</v>
      </c>
      <c r="C16" s="1"/>
      <c r="D16" s="1"/>
      <c r="E16" s="1" t="s">
        <v>97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IFERROR(IF(ISBLANK($L16),"",VLOOKUP($L16&amp;TEXT($B16,"00"),[1]AffectorValueLevelTable!$1:$1048576,MATCH(M$1,[1]AffectorValueLevelTable!$1:$1,0),0)),"어펙터밸류 없음")</f>
        <v/>
      </c>
      <c r="N16" s="1" t="str">
        <f>IFERROR(IF(ISBLANK($L16),"",VLOOKUP($L16&amp;TEXT($B16,"00"),[1]AffectorValueLevelTable!$1:$1048576,MATCH(N$1,[1]AffectorValueLevelTable!$1:$1,0),0)),"어펙터밸류 없음")</f>
        <v/>
      </c>
      <c r="O16" s="1" t="str">
        <f>IFERROR(IF(ISBLANK($L16),"",VLOOKUP($L16&amp;TEXT($B16,"00"),[1]AffectorValueLevelTable!$1:$1048576,MATCH(O$1,[1]AffectorValueLevelTable!$1:$1,0),0)),"어펙터밸류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IFERROR(IF(ISBLANK($S16),"",VLOOKUP($S16&amp;TEXT($B16,"00"),[1]AffectorValueLevelTable!$1:$1048576,MATCH(T$1,[1]AffectorValueLevelTable!$1:$1,0),0)),"어펙터밸류레벨없음")</f>
        <v/>
      </c>
      <c r="U16" s="1" t="str">
        <f>IFERROR(IF(ISBLANK($S16),"",VLOOKUP($S16&amp;TEXT($B16,"00"),[1]AffectorValueLevelTable!$1:$1048576,MATCH(U$1,[1]AffectorValueLevelTable!$1:$1,0),0)),"어펙터밸류레벨없음")</f>
        <v/>
      </c>
      <c r="V16" s="1" t="str">
        <f>IFERROR(IF(ISBLANK($S16),"",VLOOKUP($S16&amp;TEXT($B16,"00"),[1]AffectorValueLevelTable!$1:$1048576,MATCH(V$1,[1]AffectorValueLevelTable!$1:$1,0),0)),"어펙터밸류레벨없음")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IFERROR(IF(ISBLANK($Z16),"",VLOOKUP($Z16&amp;TEXT($B16,"00"),[1]AffectorValueLevelTable!$1:$1048576,MATCH(AA$1,[1]AffectorValueLevelTable!$1:$1,0),0)),"어펙터밸류레벨없음")</f>
        <v/>
      </c>
      <c r="AB16" s="1" t="str">
        <f>IFERROR(IF(ISBLANK($Z16),"",VLOOKUP($Z16&amp;TEXT($B16,"00"),[1]AffectorValueLevelTable!$1:$1048576,MATCH(AB$1,[1]AffectorValueLevelTable!$1:$1,0),0)),"어펙터밸류레벨없음")</f>
        <v/>
      </c>
      <c r="AC16" s="1" t="str">
        <f>IFERROR(IF(ISBLANK($Z16),"",VLOOKUP($Z16&amp;TEXT($B16,"00"),[1]AffectorValueLevelTable!$1:$1048576,MATCH(AC$1,[1]AffectorValueLevelTable!$1:$1,0),0)),"어펙터밸류레벨없음")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F1048576">
    <cfRule type="expression" dxfId="0" priority="1">
      <formula>A1=A1048576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2019-08-25T11:24:28Z</dcterms:modified>
</cp:coreProperties>
</file>